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Source\repos\nrmn-application\api\src\test\resources\sheets\"/>
    </mc:Choice>
  </mc:AlternateContent>
  <xr:revisionPtr revIDLastSave="0" documentId="8_{99EBC3CA-BCBE-4D93-BF43-C72F5454C276}" xr6:coauthVersionLast="47" xr6:coauthVersionMax="47" xr10:uidLastSave="{00000000-0000-0000-0000-000000000000}"/>
  <bookViews>
    <workbookView xWindow="29490" yWindow="690" windowWidth="21600" windowHeight="12885" tabRatio="500" firstSheet="1" activeTab="1" xr2:uid="{00000000-000D-0000-FFFF-FFFF00000000}"/>
  </bookViews>
  <sheets>
    <sheet name="SUMMARY" sheetId="1" state="hidden" r:id="rId1"/>
    <sheet name="main" sheetId="2" r:id="rId2"/>
    <sheet name="M1" sheetId="3" r:id="rId3"/>
    <sheet name="M2" sheetId="4" r:id="rId4"/>
    <sheet name="SITES" sheetId="5" r:id="rId5"/>
    <sheet name="DIVERS" sheetId="6" r:id="rId6"/>
    <sheet name="NOTES" sheetId="7" r:id="rId7"/>
    <sheet name="Pivot Check" sheetId="8" r:id="rId8"/>
    <sheet name=" Pivot Check (2)" sheetId="9" r:id="rId9"/>
  </sheets>
  <definedNames>
    <definedName name="_xlnm._FilterDatabase" localSheetId="5" hidden="1">DIVERS!$A$1:$C$1</definedName>
    <definedName name="_xlnm._FilterDatabase" localSheetId="2" hidden="1">'M1'!$A$1:$G$1</definedName>
    <definedName name="_xlnm._FilterDatabase" localSheetId="3" hidden="1">'M2'!$A$1:$G$1</definedName>
    <definedName name="_xlnm._FilterDatabase" localSheetId="1">main!$A$1:$BM$1999</definedName>
    <definedName name="_xlnm._FilterDatabase" localSheetId="4" hidden="1">SITES!$A$1:$E$1</definedName>
    <definedName name="SpeciesList1">'M1'!#REF!</definedName>
    <definedName name="SpeciesList2">'M2'!#REF!</definedName>
  </definedNames>
  <calcPr calcId="191029" iterateDelta="1E-4"/>
  <pivotCaches>
    <pivotCache cacheId="0" r:id="rId10"/>
    <pivotCache cacheId="1" r:id="rId11"/>
    <pivotCache cacheId="2" r:id="rId1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615" i="2" l="1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P213" i="2"/>
  <c r="N213" i="2"/>
  <c r="R213" i="2" s="1"/>
  <c r="S212" i="2"/>
  <c r="R212" i="2"/>
  <c r="Q212" i="2"/>
  <c r="O212" i="2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L212" i="2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K212" i="2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45" i="2" s="1"/>
  <c r="K546" i="2" s="1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4" i="2" s="1"/>
  <c r="K595" i="2" s="1"/>
  <c r="K596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H212" i="2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G212" i="2"/>
  <c r="F212" i="2"/>
  <c r="D212" i="2"/>
  <c r="E212" i="2" s="1"/>
  <c r="C212" i="2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S211" i="2"/>
  <c r="R211" i="2"/>
  <c r="Q211" i="2"/>
  <c r="M211" i="2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K211" i="2"/>
  <c r="J211" i="2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I211" i="2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I505" i="2" s="1"/>
  <c r="I506" i="2" s="1"/>
  <c r="I507" i="2" s="1"/>
  <c r="I508" i="2" s="1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24" i="2" s="1"/>
  <c r="I525" i="2" s="1"/>
  <c r="I526" i="2" s="1"/>
  <c r="I527" i="2" s="1"/>
  <c r="I528" i="2" s="1"/>
  <c r="I529" i="2" s="1"/>
  <c r="I530" i="2" s="1"/>
  <c r="I531" i="2" s="1"/>
  <c r="I532" i="2" s="1"/>
  <c r="I533" i="2" s="1"/>
  <c r="I534" i="2" s="1"/>
  <c r="I535" i="2" s="1"/>
  <c r="I536" i="2" s="1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49" i="2" s="1"/>
  <c r="I550" i="2" s="1"/>
  <c r="I551" i="2" s="1"/>
  <c r="I552" i="2" s="1"/>
  <c r="I553" i="2" s="1"/>
  <c r="I554" i="2" s="1"/>
  <c r="I555" i="2" s="1"/>
  <c r="I556" i="2" s="1"/>
  <c r="I557" i="2" s="1"/>
  <c r="I558" i="2" s="1"/>
  <c r="I559" i="2" s="1"/>
  <c r="I560" i="2" s="1"/>
  <c r="I561" i="2" s="1"/>
  <c r="I562" i="2" s="1"/>
  <c r="I563" i="2" s="1"/>
  <c r="I564" i="2" s="1"/>
  <c r="I565" i="2" s="1"/>
  <c r="I566" i="2" s="1"/>
  <c r="I567" i="2" s="1"/>
  <c r="I568" i="2" s="1"/>
  <c r="I569" i="2" s="1"/>
  <c r="I570" i="2" s="1"/>
  <c r="I571" i="2" s="1"/>
  <c r="I572" i="2" s="1"/>
  <c r="I573" i="2" s="1"/>
  <c r="I574" i="2" s="1"/>
  <c r="I575" i="2" s="1"/>
  <c r="I576" i="2" s="1"/>
  <c r="I577" i="2" s="1"/>
  <c r="I578" i="2" s="1"/>
  <c r="I579" i="2" s="1"/>
  <c r="I580" i="2" s="1"/>
  <c r="I581" i="2" s="1"/>
  <c r="I582" i="2" s="1"/>
  <c r="I583" i="2" s="1"/>
  <c r="I584" i="2" s="1"/>
  <c r="I585" i="2" s="1"/>
  <c r="I586" i="2" s="1"/>
  <c r="I587" i="2" s="1"/>
  <c r="I588" i="2" s="1"/>
  <c r="I589" i="2" s="1"/>
  <c r="I590" i="2" s="1"/>
  <c r="I591" i="2" s="1"/>
  <c r="I592" i="2" s="1"/>
  <c r="I593" i="2" s="1"/>
  <c r="I594" i="2" s="1"/>
  <c r="I595" i="2" s="1"/>
  <c r="I596" i="2" s="1"/>
  <c r="I597" i="2" s="1"/>
  <c r="I598" i="2" s="1"/>
  <c r="I599" i="2" s="1"/>
  <c r="I600" i="2" s="1"/>
  <c r="I601" i="2" s="1"/>
  <c r="I602" i="2" s="1"/>
  <c r="I603" i="2" s="1"/>
  <c r="I604" i="2" s="1"/>
  <c r="I605" i="2" s="1"/>
  <c r="I606" i="2" s="1"/>
  <c r="I607" i="2" s="1"/>
  <c r="I608" i="2" s="1"/>
  <c r="I609" i="2" s="1"/>
  <c r="I610" i="2" s="1"/>
  <c r="I611" i="2" s="1"/>
  <c r="I612" i="2" s="1"/>
  <c r="I613" i="2" s="1"/>
  <c r="I614" i="2" s="1"/>
  <c r="I615" i="2" s="1"/>
  <c r="H211" i="2"/>
  <c r="G211" i="2"/>
  <c r="F211" i="2"/>
  <c r="E211" i="2"/>
  <c r="D211" i="2"/>
  <c r="C211" i="2"/>
  <c r="B211" i="2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R173" i="2"/>
  <c r="Q173" i="2"/>
  <c r="S172" i="2"/>
  <c r="R172" i="2"/>
  <c r="Q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R116" i="2"/>
  <c r="Q116" i="2"/>
  <c r="S115" i="2"/>
  <c r="R115" i="2"/>
  <c r="Q115" i="2"/>
  <c r="S114" i="2"/>
  <c r="R114" i="2"/>
  <c r="Q114" i="2"/>
  <c r="S113" i="2"/>
  <c r="R113" i="2"/>
  <c r="Q113" i="2"/>
  <c r="S112" i="2"/>
  <c r="R112" i="2"/>
  <c r="Q112" i="2"/>
  <c r="S111" i="2"/>
  <c r="R111" i="2"/>
  <c r="Q111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A4" i="2"/>
  <c r="S3" i="2"/>
  <c r="S2" i="2" s="1"/>
  <c r="R3" i="2"/>
  <c r="Q3" i="2"/>
  <c r="A3" i="2"/>
  <c r="T2" i="2"/>
  <c r="BM1999" i="2"/>
  <c r="BJ1998" i="2"/>
  <c r="BI1995" i="2"/>
  <c r="BK1993" i="2"/>
  <c r="BM1991" i="2"/>
  <c r="BJ1990" i="2"/>
  <c r="BI1987" i="2"/>
  <c r="BK1985" i="2"/>
  <c r="BM1983" i="2"/>
  <c r="BJ1982" i="2"/>
  <c r="BI1979" i="2"/>
  <c r="BK1977" i="2"/>
  <c r="BM1975" i="2"/>
  <c r="BJ1974" i="2"/>
  <c r="BI1971" i="2"/>
  <c r="BK1969" i="2"/>
  <c r="BM1967" i="2"/>
  <c r="BJ1966" i="2"/>
  <c r="BI1963" i="2"/>
  <c r="BK1961" i="2"/>
  <c r="BM1959" i="2"/>
  <c r="BJ1958" i="2"/>
  <c r="BI1955" i="2"/>
  <c r="BK1953" i="2"/>
  <c r="BM1951" i="2"/>
  <c r="BJ1950" i="2"/>
  <c r="BI1947" i="2"/>
  <c r="BK1945" i="2"/>
  <c r="BM1943" i="2"/>
  <c r="BJ1942" i="2"/>
  <c r="BI1939" i="2"/>
  <c r="BK1937" i="2"/>
  <c r="BM1935" i="2"/>
  <c r="BJ1934" i="2"/>
  <c r="BI1931" i="2"/>
  <c r="BK1929" i="2"/>
  <c r="BM1927" i="2"/>
  <c r="BJ1926" i="2"/>
  <c r="BI1923" i="2"/>
  <c r="BK1921" i="2"/>
  <c r="BM1919" i="2"/>
  <c r="BJ1918" i="2"/>
  <c r="BI1915" i="2"/>
  <c r="BK1913" i="2"/>
  <c r="BM1911" i="2"/>
  <c r="BJ1910" i="2"/>
  <c r="BI1907" i="2"/>
  <c r="BK1905" i="2"/>
  <c r="BM1903" i="2"/>
  <c r="BJ1902" i="2"/>
  <c r="BI1899" i="2"/>
  <c r="BK1897" i="2"/>
  <c r="BM1895" i="2"/>
  <c r="BJ1894" i="2"/>
  <c r="BI1891" i="2"/>
  <c r="BK1889" i="2"/>
  <c r="BM1887" i="2"/>
  <c r="BJ1886" i="2"/>
  <c r="BI1883" i="2"/>
  <c r="BK1881" i="2"/>
  <c r="BM1879" i="2"/>
  <c r="BJ1878" i="2"/>
  <c r="BI1875" i="2"/>
  <c r="BK1873" i="2"/>
  <c r="BM1871" i="2"/>
  <c r="BJ1870" i="2"/>
  <c r="BI1867" i="2"/>
  <c r="BK1865" i="2"/>
  <c r="BM1863" i="2"/>
  <c r="BJ1862" i="2"/>
  <c r="BI1859" i="2"/>
  <c r="BK1857" i="2"/>
  <c r="BM1855" i="2"/>
  <c r="BJ1854" i="2"/>
  <c r="BI1851" i="2"/>
  <c r="BK1849" i="2"/>
  <c r="BM1847" i="2"/>
  <c r="BJ1846" i="2"/>
  <c r="BI1843" i="2"/>
  <c r="BK1841" i="2"/>
  <c r="BM1839" i="2"/>
  <c r="BJ1838" i="2"/>
  <c r="BI1835" i="2"/>
  <c r="BK1833" i="2"/>
  <c r="BM1831" i="2"/>
  <c r="BJ1830" i="2"/>
  <c r="BI1827" i="2"/>
  <c r="BK1825" i="2"/>
  <c r="BM1823" i="2"/>
  <c r="BJ1822" i="2"/>
  <c r="BI1819" i="2"/>
  <c r="BK1817" i="2"/>
  <c r="BM1815" i="2"/>
  <c r="BI1998" i="2"/>
  <c r="BK1996" i="2"/>
  <c r="BM1994" i="2"/>
  <c r="BJ1993" i="2"/>
  <c r="BI1990" i="2"/>
  <c r="BK1988" i="2"/>
  <c r="BM1986" i="2"/>
  <c r="BJ1985" i="2"/>
  <c r="BI1982" i="2"/>
  <c r="BK1980" i="2"/>
  <c r="BM1978" i="2"/>
  <c r="BJ1977" i="2"/>
  <c r="BI1974" i="2"/>
  <c r="BK1972" i="2"/>
  <c r="BM1970" i="2"/>
  <c r="BJ1969" i="2"/>
  <c r="BI1966" i="2"/>
  <c r="BK1964" i="2"/>
  <c r="BM1962" i="2"/>
  <c r="BJ1961" i="2"/>
  <c r="BI1958" i="2"/>
  <c r="BK1956" i="2"/>
  <c r="BM1954" i="2"/>
  <c r="BJ1953" i="2"/>
  <c r="BI1950" i="2"/>
  <c r="BK1948" i="2"/>
  <c r="BM1946" i="2"/>
  <c r="BJ1945" i="2"/>
  <c r="BI1942" i="2"/>
  <c r="BK1940" i="2"/>
  <c r="BM1938" i="2"/>
  <c r="BJ1937" i="2"/>
  <c r="BI1934" i="2"/>
  <c r="BK1932" i="2"/>
  <c r="BM1930" i="2"/>
  <c r="BJ1929" i="2"/>
  <c r="BI1926" i="2"/>
  <c r="BK1924" i="2"/>
  <c r="BM1922" i="2"/>
  <c r="BJ1921" i="2"/>
  <c r="BI1918" i="2"/>
  <c r="BK1916" i="2"/>
  <c r="BM1914" i="2"/>
  <c r="BJ1913" i="2"/>
  <c r="BI1910" i="2"/>
  <c r="BK1908" i="2"/>
  <c r="BM1906" i="2"/>
  <c r="BJ1905" i="2"/>
  <c r="BI1902" i="2"/>
  <c r="BK1900" i="2"/>
  <c r="BM1898" i="2"/>
  <c r="BJ1897" i="2"/>
  <c r="BI1894" i="2"/>
  <c r="BK1892" i="2"/>
  <c r="BM1890" i="2"/>
  <c r="BJ1889" i="2"/>
  <c r="BI1886" i="2"/>
  <c r="BK1884" i="2"/>
  <c r="BM1882" i="2"/>
  <c r="BJ1881" i="2"/>
  <c r="BI1878" i="2"/>
  <c r="BK1876" i="2"/>
  <c r="BM1874" i="2"/>
  <c r="BJ1873" i="2"/>
  <c r="BI1870" i="2"/>
  <c r="BK1868" i="2"/>
  <c r="BM1866" i="2"/>
  <c r="BJ1865" i="2"/>
  <c r="BI1862" i="2"/>
  <c r="BK1860" i="2"/>
  <c r="BM1858" i="2"/>
  <c r="BJ1857" i="2"/>
  <c r="BI1854" i="2"/>
  <c r="BK1852" i="2"/>
  <c r="BM1850" i="2"/>
  <c r="BJ1849" i="2"/>
  <c r="BI1846" i="2"/>
  <c r="BK1844" i="2"/>
  <c r="BM1842" i="2"/>
  <c r="BJ1841" i="2"/>
  <c r="BI1838" i="2"/>
  <c r="BK1836" i="2"/>
  <c r="BM1834" i="2"/>
  <c r="BJ1833" i="2"/>
  <c r="BI1830" i="2"/>
  <c r="BK1828" i="2"/>
  <c r="BM1826" i="2"/>
  <c r="BJ1825" i="2"/>
  <c r="BI1822" i="2"/>
  <c r="BK1820" i="2"/>
  <c r="BM1818" i="2"/>
  <c r="BK1999" i="2"/>
  <c r="BM1997" i="2"/>
  <c r="BJ1996" i="2"/>
  <c r="BI1993" i="2"/>
  <c r="BK1991" i="2"/>
  <c r="BM1989" i="2"/>
  <c r="BJ1988" i="2"/>
  <c r="BI1985" i="2"/>
  <c r="BK1983" i="2"/>
  <c r="BM1981" i="2"/>
  <c r="BJ1980" i="2"/>
  <c r="BI1977" i="2"/>
  <c r="BK1975" i="2"/>
  <c r="BM1973" i="2"/>
  <c r="BJ1972" i="2"/>
  <c r="BI1969" i="2"/>
  <c r="BK1967" i="2"/>
  <c r="BM1965" i="2"/>
  <c r="BJ1964" i="2"/>
  <c r="BI1961" i="2"/>
  <c r="BK1959" i="2"/>
  <c r="BM1957" i="2"/>
  <c r="BJ1956" i="2"/>
  <c r="BI1953" i="2"/>
  <c r="BK1951" i="2"/>
  <c r="BM1949" i="2"/>
  <c r="BJ1948" i="2"/>
  <c r="BI1945" i="2"/>
  <c r="BK1943" i="2"/>
  <c r="BM1941" i="2"/>
  <c r="BJ1940" i="2"/>
  <c r="BI1937" i="2"/>
  <c r="BK1935" i="2"/>
  <c r="BM1933" i="2"/>
  <c r="BJ1932" i="2"/>
  <c r="BI1929" i="2"/>
  <c r="BK1927" i="2"/>
  <c r="BM1925" i="2"/>
  <c r="BJ1924" i="2"/>
  <c r="BI1921" i="2"/>
  <c r="BK1919" i="2"/>
  <c r="BM1917" i="2"/>
  <c r="BJ1916" i="2"/>
  <c r="BI1913" i="2"/>
  <c r="BK1911" i="2"/>
  <c r="BM1909" i="2"/>
  <c r="BJ1908" i="2"/>
  <c r="BI1905" i="2"/>
  <c r="BK1903" i="2"/>
  <c r="BM1901" i="2"/>
  <c r="BJ1900" i="2"/>
  <c r="BI1897" i="2"/>
  <c r="BK1895" i="2"/>
  <c r="BM1893" i="2"/>
  <c r="BJ1892" i="2"/>
  <c r="BI1889" i="2"/>
  <c r="BK1887" i="2"/>
  <c r="BM1885" i="2"/>
  <c r="BJ1884" i="2"/>
  <c r="BI1881" i="2"/>
  <c r="BK1879" i="2"/>
  <c r="BM1877" i="2"/>
  <c r="BJ1876" i="2"/>
  <c r="BI1873" i="2"/>
  <c r="BK1871" i="2"/>
  <c r="BM1869" i="2"/>
  <c r="BJ1868" i="2"/>
  <c r="BI1865" i="2"/>
  <c r="BK1863" i="2"/>
  <c r="BM1861" i="2"/>
  <c r="BJ1860" i="2"/>
  <c r="BI1857" i="2"/>
  <c r="BK1855" i="2"/>
  <c r="BM1853" i="2"/>
  <c r="BJ1852" i="2"/>
  <c r="BI1849" i="2"/>
  <c r="BK1847" i="2"/>
  <c r="BM1845" i="2"/>
  <c r="BJ1844" i="2"/>
  <c r="BI1841" i="2"/>
  <c r="BK1839" i="2"/>
  <c r="BM1837" i="2"/>
  <c r="BJ1836" i="2"/>
  <c r="BI1833" i="2"/>
  <c r="BK1831" i="2"/>
  <c r="BM1829" i="2"/>
  <c r="BJ1828" i="2"/>
  <c r="BI1825" i="2"/>
  <c r="BK1823" i="2"/>
  <c r="BM1821" i="2"/>
  <c r="BJ1820" i="2"/>
  <c r="BI1817" i="2"/>
  <c r="BK1815" i="2"/>
  <c r="BJ1999" i="2"/>
  <c r="BI1996" i="2"/>
  <c r="BK1994" i="2"/>
  <c r="BM1992" i="2"/>
  <c r="BJ1991" i="2"/>
  <c r="BI1988" i="2"/>
  <c r="BK1986" i="2"/>
  <c r="BM1984" i="2"/>
  <c r="BJ1983" i="2"/>
  <c r="BI1980" i="2"/>
  <c r="BK1978" i="2"/>
  <c r="BM1976" i="2"/>
  <c r="BJ1975" i="2"/>
  <c r="BI1972" i="2"/>
  <c r="BK1970" i="2"/>
  <c r="BM1968" i="2"/>
  <c r="BJ1967" i="2"/>
  <c r="BI1964" i="2"/>
  <c r="BK1962" i="2"/>
  <c r="BM1960" i="2"/>
  <c r="BJ1959" i="2"/>
  <c r="BI1956" i="2"/>
  <c r="BK1954" i="2"/>
  <c r="BM1952" i="2"/>
  <c r="BJ1951" i="2"/>
  <c r="BI1948" i="2"/>
  <c r="BK1946" i="2"/>
  <c r="BM1944" i="2"/>
  <c r="BJ1943" i="2"/>
  <c r="BI1940" i="2"/>
  <c r="BK1938" i="2"/>
  <c r="BM1936" i="2"/>
  <c r="BJ1935" i="2"/>
  <c r="BI1932" i="2"/>
  <c r="BK1930" i="2"/>
  <c r="BM1928" i="2"/>
  <c r="BJ1927" i="2"/>
  <c r="BI1924" i="2"/>
  <c r="BK1922" i="2"/>
  <c r="BM1920" i="2"/>
  <c r="BJ1919" i="2"/>
  <c r="BI1916" i="2"/>
  <c r="BK1914" i="2"/>
  <c r="BM1912" i="2"/>
  <c r="BJ1911" i="2"/>
  <c r="BI1908" i="2"/>
  <c r="BK1906" i="2"/>
  <c r="BM1904" i="2"/>
  <c r="BJ1903" i="2"/>
  <c r="BI1900" i="2"/>
  <c r="BK1898" i="2"/>
  <c r="BM1896" i="2"/>
  <c r="BJ1895" i="2"/>
  <c r="BI1892" i="2"/>
  <c r="BK1890" i="2"/>
  <c r="BM1888" i="2"/>
  <c r="BJ1887" i="2"/>
  <c r="BI1884" i="2"/>
  <c r="BK1882" i="2"/>
  <c r="BM1880" i="2"/>
  <c r="BJ1879" i="2"/>
  <c r="BI1876" i="2"/>
  <c r="BK1874" i="2"/>
  <c r="BM1872" i="2"/>
  <c r="BJ1871" i="2"/>
  <c r="BI1868" i="2"/>
  <c r="BI1999" i="2"/>
  <c r="BK1997" i="2"/>
  <c r="BM1995" i="2"/>
  <c r="BJ1994" i="2"/>
  <c r="BI1991" i="2"/>
  <c r="BK1989" i="2"/>
  <c r="BM1987" i="2"/>
  <c r="BJ1986" i="2"/>
  <c r="BI1983" i="2"/>
  <c r="BK1981" i="2"/>
  <c r="BM1979" i="2"/>
  <c r="BJ1978" i="2"/>
  <c r="BI1975" i="2"/>
  <c r="BK1973" i="2"/>
  <c r="BM1971" i="2"/>
  <c r="BJ1970" i="2"/>
  <c r="BI1967" i="2"/>
  <c r="BK1965" i="2"/>
  <c r="BM1963" i="2"/>
  <c r="BJ1962" i="2"/>
  <c r="BI1959" i="2"/>
  <c r="BK1957" i="2"/>
  <c r="BM1955" i="2"/>
  <c r="BJ1954" i="2"/>
  <c r="BI1951" i="2"/>
  <c r="BK1949" i="2"/>
  <c r="BM1947" i="2"/>
  <c r="BJ1946" i="2"/>
  <c r="BI1943" i="2"/>
  <c r="BK1941" i="2"/>
  <c r="BM1939" i="2"/>
  <c r="BJ1938" i="2"/>
  <c r="BI1935" i="2"/>
  <c r="BK1933" i="2"/>
  <c r="BM1931" i="2"/>
  <c r="BJ1930" i="2"/>
  <c r="BI1927" i="2"/>
  <c r="BK1925" i="2"/>
  <c r="BM1923" i="2"/>
  <c r="BJ1922" i="2"/>
  <c r="BI1919" i="2"/>
  <c r="BK1917" i="2"/>
  <c r="BM1915" i="2"/>
  <c r="BJ1914" i="2"/>
  <c r="BI1911" i="2"/>
  <c r="BK1909" i="2"/>
  <c r="BM1907" i="2"/>
  <c r="BJ1906" i="2"/>
  <c r="BI1903" i="2"/>
  <c r="BK1901" i="2"/>
  <c r="BM1899" i="2"/>
  <c r="BJ1898" i="2"/>
  <c r="BI1895" i="2"/>
  <c r="BK1893" i="2"/>
  <c r="BM1891" i="2"/>
  <c r="BJ1890" i="2"/>
  <c r="BI1887" i="2"/>
  <c r="BK1885" i="2"/>
  <c r="BM1883" i="2"/>
  <c r="BJ1882" i="2"/>
  <c r="BI1879" i="2"/>
  <c r="BM1998" i="2"/>
  <c r="BI1997" i="2"/>
  <c r="BK1995" i="2"/>
  <c r="BM1993" i="2"/>
  <c r="BJ1992" i="2"/>
  <c r="BI1989" i="2"/>
  <c r="BK1987" i="2"/>
  <c r="BM1985" i="2"/>
  <c r="BJ1984" i="2"/>
  <c r="BI1981" i="2"/>
  <c r="BK1979" i="2"/>
  <c r="BM1977" i="2"/>
  <c r="BJ1976" i="2"/>
  <c r="BI1973" i="2"/>
  <c r="BK1971" i="2"/>
  <c r="BM1969" i="2"/>
  <c r="BJ1968" i="2"/>
  <c r="BI1965" i="2"/>
  <c r="BK1963" i="2"/>
  <c r="BM1961" i="2"/>
  <c r="BJ1960" i="2"/>
  <c r="BI1957" i="2"/>
  <c r="BK1955" i="2"/>
  <c r="BM1953" i="2"/>
  <c r="BJ1952" i="2"/>
  <c r="BI1949" i="2"/>
  <c r="BK1947" i="2"/>
  <c r="BM1945" i="2"/>
  <c r="BJ1944" i="2"/>
  <c r="BI1941" i="2"/>
  <c r="BK1939" i="2"/>
  <c r="BM1937" i="2"/>
  <c r="BJ1936" i="2"/>
  <c r="BI1933" i="2"/>
  <c r="BK1931" i="2"/>
  <c r="BM1929" i="2"/>
  <c r="BJ1928" i="2"/>
  <c r="BI1925" i="2"/>
  <c r="BK1923" i="2"/>
  <c r="BM1921" i="2"/>
  <c r="BJ1920" i="2"/>
  <c r="BI1917" i="2"/>
  <c r="BK1915" i="2"/>
  <c r="BM1913" i="2"/>
  <c r="BJ1912" i="2"/>
  <c r="BI1909" i="2"/>
  <c r="BK1907" i="2"/>
  <c r="BM1905" i="2"/>
  <c r="BJ1904" i="2"/>
  <c r="BI1901" i="2"/>
  <c r="BK1899" i="2"/>
  <c r="BM1897" i="2"/>
  <c r="BJ1896" i="2"/>
  <c r="BI1893" i="2"/>
  <c r="BK1891" i="2"/>
  <c r="BM1889" i="2"/>
  <c r="BJ1888" i="2"/>
  <c r="BI1885" i="2"/>
  <c r="BK1883" i="2"/>
  <c r="BM1881" i="2"/>
  <c r="BJ1880" i="2"/>
  <c r="BI1877" i="2"/>
  <c r="BK1875" i="2"/>
  <c r="BM1873" i="2"/>
  <c r="BJ1872" i="2"/>
  <c r="BI1869" i="2"/>
  <c r="BK1867" i="2"/>
  <c r="BM1865" i="2"/>
  <c r="BJ1864" i="2"/>
  <c r="BI1861" i="2"/>
  <c r="BK1859" i="2"/>
  <c r="BM1857" i="2"/>
  <c r="BJ1856" i="2"/>
  <c r="BI1853" i="2"/>
  <c r="BK1851" i="2"/>
  <c r="BM1849" i="2"/>
  <c r="BJ1848" i="2"/>
  <c r="BI1845" i="2"/>
  <c r="BK1843" i="2"/>
  <c r="BM1841" i="2"/>
  <c r="BJ1840" i="2"/>
  <c r="BI1837" i="2"/>
  <c r="BK1835" i="2"/>
  <c r="BM1833" i="2"/>
  <c r="BJ1832" i="2"/>
  <c r="BI1829" i="2"/>
  <c r="BK1827" i="2"/>
  <c r="BM1825" i="2"/>
  <c r="BJ1824" i="2"/>
  <c r="BI1821" i="2"/>
  <c r="BK1819" i="2"/>
  <c r="BM1817" i="2"/>
  <c r="BJ1816" i="2"/>
  <c r="BK1998" i="2"/>
  <c r="BJ1997" i="2"/>
  <c r="BM1990" i="2"/>
  <c r="BK1984" i="2"/>
  <c r="BI1978" i="2"/>
  <c r="BJ1965" i="2"/>
  <c r="BM1958" i="2"/>
  <c r="BK1952" i="2"/>
  <c r="BI1946" i="2"/>
  <c r="BM1996" i="2"/>
  <c r="BK1990" i="2"/>
  <c r="BI1984" i="2"/>
  <c r="BJ1971" i="2"/>
  <c r="BM1964" i="2"/>
  <c r="BK1958" i="2"/>
  <c r="BI1952" i="2"/>
  <c r="BJ1939" i="2"/>
  <c r="BM1932" i="2"/>
  <c r="BK1926" i="2"/>
  <c r="BJ1989" i="2"/>
  <c r="BM1982" i="2"/>
  <c r="BK1976" i="2"/>
  <c r="BI1970" i="2"/>
  <c r="BJ1957" i="2"/>
  <c r="BM1950" i="2"/>
  <c r="BK1944" i="2"/>
  <c r="BI1938" i="2"/>
  <c r="BJ1995" i="2"/>
  <c r="BM1988" i="2"/>
  <c r="BK1982" i="2"/>
  <c r="BI1976" i="2"/>
  <c r="BJ1963" i="2"/>
  <c r="BM1956" i="2"/>
  <c r="BK1950" i="2"/>
  <c r="BI1944" i="2"/>
  <c r="BJ1931" i="2"/>
  <c r="BM1924" i="2"/>
  <c r="BK1918" i="2"/>
  <c r="BI1912" i="2"/>
  <c r="BJ1899" i="2"/>
  <c r="BM1892" i="2"/>
  <c r="BK1886" i="2"/>
  <c r="BI1880" i="2"/>
  <c r="BJ1875" i="2"/>
  <c r="BM1870" i="2"/>
  <c r="BK1866" i="2"/>
  <c r="BJ1863" i="2"/>
  <c r="BI1860" i="2"/>
  <c r="BM1856" i="2"/>
  <c r="BK1850" i="2"/>
  <c r="BJ1847" i="2"/>
  <c r="BI1844" i="2"/>
  <c r="BM1840" i="2"/>
  <c r="BK1834" i="2"/>
  <c r="BJ1831" i="2"/>
  <c r="BI1828" i="2"/>
  <c r="BM1824" i="2"/>
  <c r="BK1818" i="2"/>
  <c r="BI1816" i="2"/>
  <c r="BI1814" i="2"/>
  <c r="BK1812" i="2"/>
  <c r="BM1810" i="2"/>
  <c r="BJ1809" i="2"/>
  <c r="BI1806" i="2"/>
  <c r="BK1804" i="2"/>
  <c r="BM1802" i="2"/>
  <c r="BJ1801" i="2"/>
  <c r="BI1798" i="2"/>
  <c r="BK1796" i="2"/>
  <c r="BM1794" i="2"/>
  <c r="BJ1793" i="2"/>
  <c r="BI1790" i="2"/>
  <c r="BK1788" i="2"/>
  <c r="BM1786" i="2"/>
  <c r="BJ1785" i="2"/>
  <c r="BI1782" i="2"/>
  <c r="BK1780" i="2"/>
  <c r="BM1778" i="2"/>
  <c r="BJ1777" i="2"/>
  <c r="BI1774" i="2"/>
  <c r="BK1772" i="2"/>
  <c r="BM1770" i="2"/>
  <c r="BJ1769" i="2"/>
  <c r="BI1766" i="2"/>
  <c r="BK1764" i="2"/>
  <c r="BM1762" i="2"/>
  <c r="BJ1761" i="2"/>
  <c r="BI1758" i="2"/>
  <c r="BK1756" i="2"/>
  <c r="BM1754" i="2"/>
  <c r="BJ1753" i="2"/>
  <c r="BI1750" i="2"/>
  <c r="BK1748" i="2"/>
  <c r="BM1746" i="2"/>
  <c r="BJ1745" i="2"/>
  <c r="BI1742" i="2"/>
  <c r="BK1740" i="2"/>
  <c r="BM1738" i="2"/>
  <c r="BJ1737" i="2"/>
  <c r="BI1734" i="2"/>
  <c r="BK1732" i="2"/>
  <c r="BM1730" i="2"/>
  <c r="BJ1729" i="2"/>
  <c r="BI1726" i="2"/>
  <c r="BK1724" i="2"/>
  <c r="BM1722" i="2"/>
  <c r="BJ1721" i="2"/>
  <c r="BI1718" i="2"/>
  <c r="BK1716" i="2"/>
  <c r="BM1714" i="2"/>
  <c r="BJ1713" i="2"/>
  <c r="BI1710" i="2"/>
  <c r="BK1708" i="2"/>
  <c r="BM1706" i="2"/>
  <c r="BJ1705" i="2"/>
  <c r="BI1702" i="2"/>
  <c r="BK1700" i="2"/>
  <c r="BM1698" i="2"/>
  <c r="BJ1697" i="2"/>
  <c r="BI1694" i="2"/>
  <c r="BK1692" i="2"/>
  <c r="BM1690" i="2"/>
  <c r="BJ1987" i="2"/>
  <c r="BM1980" i="2"/>
  <c r="BK1974" i="2"/>
  <c r="BI1968" i="2"/>
  <c r="BJ1955" i="2"/>
  <c r="BM1948" i="2"/>
  <c r="BK1942" i="2"/>
  <c r="BI1936" i="2"/>
  <c r="BJ1923" i="2"/>
  <c r="BK1992" i="2"/>
  <c r="BI1986" i="2"/>
  <c r="BJ1973" i="2"/>
  <c r="BM1966" i="2"/>
  <c r="BK1960" i="2"/>
  <c r="BI1954" i="2"/>
  <c r="BJ1941" i="2"/>
  <c r="BM1934" i="2"/>
  <c r="BK1928" i="2"/>
  <c r="BI1922" i="2"/>
  <c r="BJ1909" i="2"/>
  <c r="BM1902" i="2"/>
  <c r="BK1896" i="2"/>
  <c r="BI1890" i="2"/>
  <c r="BK1877" i="2"/>
  <c r="BJ1869" i="2"/>
  <c r="BK1862" i="2"/>
  <c r="BJ1859" i="2"/>
  <c r="BI1856" i="2"/>
  <c r="BM1852" i="2"/>
  <c r="BK1846" i="2"/>
  <c r="BJ1843" i="2"/>
  <c r="BI1840" i="2"/>
  <c r="BM1836" i="2"/>
  <c r="BK1830" i="2"/>
  <c r="BJ1827" i="2"/>
  <c r="BI1824" i="2"/>
  <c r="BM1820" i="2"/>
  <c r="BI1815" i="2"/>
  <c r="BK1813" i="2"/>
  <c r="BM1811" i="2"/>
  <c r="BJ1810" i="2"/>
  <c r="BI1807" i="2"/>
  <c r="BK1805" i="2"/>
  <c r="BM1803" i="2"/>
  <c r="BJ1802" i="2"/>
  <c r="BI1799" i="2"/>
  <c r="BK1797" i="2"/>
  <c r="BM1795" i="2"/>
  <c r="BJ1794" i="2"/>
  <c r="BI1791" i="2"/>
  <c r="BK1789" i="2"/>
  <c r="BM1787" i="2"/>
  <c r="BJ1786" i="2"/>
  <c r="BI1783" i="2"/>
  <c r="BK1781" i="2"/>
  <c r="BM1779" i="2"/>
  <c r="BJ1778" i="2"/>
  <c r="BI1775" i="2"/>
  <c r="BI1992" i="2"/>
  <c r="BJ1979" i="2"/>
  <c r="BM1972" i="2"/>
  <c r="BK1966" i="2"/>
  <c r="BI1960" i="2"/>
  <c r="BJ1947" i="2"/>
  <c r="BM1940" i="2"/>
  <c r="BK1934" i="2"/>
  <c r="BI1928" i="2"/>
  <c r="BJ1915" i="2"/>
  <c r="BM1908" i="2"/>
  <c r="BK1902" i="2"/>
  <c r="BI1896" i="2"/>
  <c r="BJ1883" i="2"/>
  <c r="BJ1877" i="2"/>
  <c r="BM1868" i="2"/>
  <c r="BM1864" i="2"/>
  <c r="BK1858" i="2"/>
  <c r="BJ1855" i="2"/>
  <c r="BI1852" i="2"/>
  <c r="BM1848" i="2"/>
  <c r="BK1842" i="2"/>
  <c r="BJ1839" i="2"/>
  <c r="BI1836" i="2"/>
  <c r="BM1832" i="2"/>
  <c r="BK1826" i="2"/>
  <c r="BJ1823" i="2"/>
  <c r="BI1820" i="2"/>
  <c r="BJ1817" i="2"/>
  <c r="BM1814" i="2"/>
  <c r="BJ1813" i="2"/>
  <c r="BI1810" i="2"/>
  <c r="BK1808" i="2"/>
  <c r="BM1806" i="2"/>
  <c r="BJ1805" i="2"/>
  <c r="BI1802" i="2"/>
  <c r="BK1800" i="2"/>
  <c r="BM1798" i="2"/>
  <c r="BJ1797" i="2"/>
  <c r="BI1794" i="2"/>
  <c r="BK1792" i="2"/>
  <c r="BM1790" i="2"/>
  <c r="BJ1789" i="2"/>
  <c r="BI1786" i="2"/>
  <c r="BK1784" i="2"/>
  <c r="BM1782" i="2"/>
  <c r="BJ1781" i="2"/>
  <c r="BI1778" i="2"/>
  <c r="BK1776" i="2"/>
  <c r="BM1774" i="2"/>
  <c r="BJ1773" i="2"/>
  <c r="BI1770" i="2"/>
  <c r="BK1768" i="2"/>
  <c r="BM1766" i="2"/>
  <c r="BJ1765" i="2"/>
  <c r="BI1762" i="2"/>
  <c r="BK1760" i="2"/>
  <c r="BM1758" i="2"/>
  <c r="BJ1757" i="2"/>
  <c r="BI1754" i="2"/>
  <c r="BK1752" i="2"/>
  <c r="BM1750" i="2"/>
  <c r="BJ1749" i="2"/>
  <c r="BI1746" i="2"/>
  <c r="BK1744" i="2"/>
  <c r="BM1742" i="2"/>
  <c r="BJ1741" i="2"/>
  <c r="BI1738" i="2"/>
  <c r="BK1736" i="2"/>
  <c r="BM1734" i="2"/>
  <c r="BJ1733" i="2"/>
  <c r="BI1730" i="2"/>
  <c r="BK1728" i="2"/>
  <c r="BM1726" i="2"/>
  <c r="BJ1725" i="2"/>
  <c r="BI1722" i="2"/>
  <c r="BK1720" i="2"/>
  <c r="BM1718" i="2"/>
  <c r="BJ1717" i="2"/>
  <c r="BI1714" i="2"/>
  <c r="BK1712" i="2"/>
  <c r="BM1710" i="2"/>
  <c r="BJ1709" i="2"/>
  <c r="BI1706" i="2"/>
  <c r="BK1704" i="2"/>
  <c r="BM1702" i="2"/>
  <c r="BJ1701" i="2"/>
  <c r="BI1698" i="2"/>
  <c r="BK1696" i="2"/>
  <c r="BM1694" i="2"/>
  <c r="BJ1693" i="2"/>
  <c r="BI1994" i="2"/>
  <c r="BM1942" i="2"/>
  <c r="BK1912" i="2"/>
  <c r="BJ1901" i="2"/>
  <c r="BI1874" i="2"/>
  <c r="BJ1867" i="2"/>
  <c r="BK1861" i="2"/>
  <c r="BK1920" i="2"/>
  <c r="BM1910" i="2"/>
  <c r="BM1900" i="2"/>
  <c r="BJ1891" i="2"/>
  <c r="BK1880" i="2"/>
  <c r="BK1872" i="2"/>
  <c r="BJ1866" i="2"/>
  <c r="BJ1861" i="2"/>
  <c r="BK1856" i="2"/>
  <c r="BJ1851" i="2"/>
  <c r="BK1845" i="2"/>
  <c r="BM1830" i="2"/>
  <c r="BM1819" i="2"/>
  <c r="BM1812" i="2"/>
  <c r="BK1810" i="2"/>
  <c r="BM1807" i="2"/>
  <c r="BI1805" i="2"/>
  <c r="BI1800" i="2"/>
  <c r="BI1795" i="2"/>
  <c r="BJ1792" i="2"/>
  <c r="BM1789" i="2"/>
  <c r="BJ1787" i="2"/>
  <c r="BM1784" i="2"/>
  <c r="BJ1782" i="2"/>
  <c r="BK1779" i="2"/>
  <c r="BI1777" i="2"/>
  <c r="BK1774" i="2"/>
  <c r="BJ1772" i="2"/>
  <c r="BJ1770" i="2"/>
  <c r="BI1768" i="2"/>
  <c r="BM1765" i="2"/>
  <c r="BM1763" i="2"/>
  <c r="BK1759" i="2"/>
  <c r="BK1757" i="2"/>
  <c r="BJ1755" i="2"/>
  <c r="BI1753" i="2"/>
  <c r="BI1751" i="2"/>
  <c r="BM1748" i="2"/>
  <c r="BK1742" i="2"/>
  <c r="BJ1740" i="2"/>
  <c r="BJ1738" i="2"/>
  <c r="BI1736" i="2"/>
  <c r="BM1733" i="2"/>
  <c r="BM1731" i="2"/>
  <c r="BK1727" i="2"/>
  <c r="BK1725" i="2"/>
  <c r="BJ1723" i="2"/>
  <c r="BI1721" i="2"/>
  <c r="BI1719" i="2"/>
  <c r="BM1716" i="2"/>
  <c r="BK1710" i="2"/>
  <c r="BJ1708" i="2"/>
  <c r="BJ1706" i="2"/>
  <c r="BI1704" i="2"/>
  <c r="BM1701" i="2"/>
  <c r="BM1699" i="2"/>
  <c r="BK1695" i="2"/>
  <c r="BK1693" i="2"/>
  <c r="BJ1691" i="2"/>
  <c r="BK1689" i="2"/>
  <c r="BM1687" i="2"/>
  <c r="BJ1686" i="2"/>
  <c r="BI1683" i="2"/>
  <c r="BK1681" i="2"/>
  <c r="BM1679" i="2"/>
  <c r="BJ1678" i="2"/>
  <c r="BI1675" i="2"/>
  <c r="BK1673" i="2"/>
  <c r="BM1671" i="2"/>
  <c r="BJ1670" i="2"/>
  <c r="BI1667" i="2"/>
  <c r="BK1665" i="2"/>
  <c r="BM1663" i="2"/>
  <c r="BJ1662" i="2"/>
  <c r="BI1659" i="2"/>
  <c r="BK1657" i="2"/>
  <c r="BM1655" i="2"/>
  <c r="BJ1654" i="2"/>
  <c r="BI1651" i="2"/>
  <c r="BK1649" i="2"/>
  <c r="BM1647" i="2"/>
  <c r="BJ1646" i="2"/>
  <c r="BI1643" i="2"/>
  <c r="BK1641" i="2"/>
  <c r="BM1639" i="2"/>
  <c r="BJ1638" i="2"/>
  <c r="BI1635" i="2"/>
  <c r="BK1633" i="2"/>
  <c r="BM1631" i="2"/>
  <c r="BJ1630" i="2"/>
  <c r="BI1627" i="2"/>
  <c r="BK1625" i="2"/>
  <c r="BM1623" i="2"/>
  <c r="BJ1981" i="2"/>
  <c r="BK1936" i="2"/>
  <c r="BI1920" i="2"/>
  <c r="BK1910" i="2"/>
  <c r="BK1888" i="2"/>
  <c r="BM1878" i="2"/>
  <c r="BI1872" i="2"/>
  <c r="BI1866" i="2"/>
  <c r="BM1860" i="2"/>
  <c r="BI1855" i="2"/>
  <c r="BJ1850" i="2"/>
  <c r="BJ1845" i="2"/>
  <c r="BK1840" i="2"/>
  <c r="BJ1835" i="2"/>
  <c r="BK1829" i="2"/>
  <c r="BJ1815" i="2"/>
  <c r="BM1809" i="2"/>
  <c r="BK1807" i="2"/>
  <c r="BM1804" i="2"/>
  <c r="BK1802" i="2"/>
  <c r="BM1799" i="2"/>
  <c r="BI1797" i="2"/>
  <c r="BI1792" i="2"/>
  <c r="BI1787" i="2"/>
  <c r="BJ1784" i="2"/>
  <c r="BM1781" i="2"/>
  <c r="BJ1779" i="2"/>
  <c r="BM1776" i="2"/>
  <c r="BJ1774" i="2"/>
  <c r="BI1772" i="2"/>
  <c r="BM1769" i="2"/>
  <c r="BM1767" i="2"/>
  <c r="BK1763" i="2"/>
  <c r="BK1761" i="2"/>
  <c r="BJ1759" i="2"/>
  <c r="BI1757" i="2"/>
  <c r="BI1755" i="2"/>
  <c r="BM1752" i="2"/>
  <c r="BK1746" i="2"/>
  <c r="BJ1744" i="2"/>
  <c r="BJ1742" i="2"/>
  <c r="BI1740" i="2"/>
  <c r="BM1737" i="2"/>
  <c r="BM1735" i="2"/>
  <c r="BK1731" i="2"/>
  <c r="BK1729" i="2"/>
  <c r="BJ1727" i="2"/>
  <c r="BI1725" i="2"/>
  <c r="BI1723" i="2"/>
  <c r="BM1720" i="2"/>
  <c r="BK1714" i="2"/>
  <c r="BJ1712" i="2"/>
  <c r="BJ1710" i="2"/>
  <c r="BI1708" i="2"/>
  <c r="BM1705" i="2"/>
  <c r="BM1703" i="2"/>
  <c r="BK1699" i="2"/>
  <c r="BK1697" i="2"/>
  <c r="BJ1695" i="2"/>
  <c r="BI1693" i="2"/>
  <c r="BI1691" i="2"/>
  <c r="BJ1689" i="2"/>
  <c r="BI1686" i="2"/>
  <c r="BK1684" i="2"/>
  <c r="BM1682" i="2"/>
  <c r="BJ1681" i="2"/>
  <c r="BI1678" i="2"/>
  <c r="BK1676" i="2"/>
  <c r="BM1674" i="2"/>
  <c r="BJ1673" i="2"/>
  <c r="BI1670" i="2"/>
  <c r="BK1668" i="2"/>
  <c r="BM1666" i="2"/>
  <c r="BJ1665" i="2"/>
  <c r="BI1662" i="2"/>
  <c r="BK1660" i="2"/>
  <c r="BM1658" i="2"/>
  <c r="BJ1657" i="2"/>
  <c r="BI1654" i="2"/>
  <c r="BK1652" i="2"/>
  <c r="BM1650" i="2"/>
  <c r="BJ1649" i="2"/>
  <c r="BI1646" i="2"/>
  <c r="BK1644" i="2"/>
  <c r="BM1642" i="2"/>
  <c r="BJ1641" i="2"/>
  <c r="BI1638" i="2"/>
  <c r="BK1636" i="2"/>
  <c r="BM1634" i="2"/>
  <c r="BM1974" i="2"/>
  <c r="BJ1933" i="2"/>
  <c r="BM1918" i="2"/>
  <c r="BI1898" i="2"/>
  <c r="BI1888" i="2"/>
  <c r="BK1878" i="2"/>
  <c r="BI1871" i="2"/>
  <c r="BM1859" i="2"/>
  <c r="BM1854" i="2"/>
  <c r="BI1850" i="2"/>
  <c r="BM1844" i="2"/>
  <c r="BI1839" i="2"/>
  <c r="BJ1834" i="2"/>
  <c r="BJ1829" i="2"/>
  <c r="BK1824" i="2"/>
  <c r="BJ1819" i="2"/>
  <c r="BJ1812" i="2"/>
  <c r="BJ1807" i="2"/>
  <c r="BM1801" i="2"/>
  <c r="BK1799" i="2"/>
  <c r="BM1796" i="2"/>
  <c r="BK1794" i="2"/>
  <c r="BM1791" i="2"/>
  <c r="BI1789" i="2"/>
  <c r="BI1784" i="2"/>
  <c r="BI1779" i="2"/>
  <c r="BJ1776" i="2"/>
  <c r="BM1773" i="2"/>
  <c r="BM1771" i="2"/>
  <c r="BK1767" i="2"/>
  <c r="BK1765" i="2"/>
  <c r="BJ1763" i="2"/>
  <c r="BI1761" i="2"/>
  <c r="BI1759" i="2"/>
  <c r="BM1756" i="2"/>
  <c r="BK1750" i="2"/>
  <c r="BJ1748" i="2"/>
  <c r="BJ1746" i="2"/>
  <c r="BI1744" i="2"/>
  <c r="BM1741" i="2"/>
  <c r="BM1739" i="2"/>
  <c r="BK1735" i="2"/>
  <c r="BK1733" i="2"/>
  <c r="BJ1731" i="2"/>
  <c r="BI1729" i="2"/>
  <c r="BI1727" i="2"/>
  <c r="BM1724" i="2"/>
  <c r="BK1718" i="2"/>
  <c r="BJ1716" i="2"/>
  <c r="BJ1714" i="2"/>
  <c r="BI1712" i="2"/>
  <c r="BM1709" i="2"/>
  <c r="BM1707" i="2"/>
  <c r="BK1703" i="2"/>
  <c r="BK1701" i="2"/>
  <c r="BJ1699" i="2"/>
  <c r="BI1697" i="2"/>
  <c r="BI1695" i="2"/>
  <c r="BM1692" i="2"/>
  <c r="BI1689" i="2"/>
  <c r="BK1687" i="2"/>
  <c r="BM1685" i="2"/>
  <c r="BJ1684" i="2"/>
  <c r="BI1681" i="2"/>
  <c r="BK1679" i="2"/>
  <c r="BM1677" i="2"/>
  <c r="BJ1676" i="2"/>
  <c r="BI1673" i="2"/>
  <c r="BK1671" i="2"/>
  <c r="BM1669" i="2"/>
  <c r="BJ1668" i="2"/>
  <c r="BI1665" i="2"/>
  <c r="BK1663" i="2"/>
  <c r="BM1661" i="2"/>
  <c r="BJ1660" i="2"/>
  <c r="BI1657" i="2"/>
  <c r="BK1655" i="2"/>
  <c r="BM1653" i="2"/>
  <c r="BJ1652" i="2"/>
  <c r="BI1649" i="2"/>
  <c r="BK1647" i="2"/>
  <c r="BM1645" i="2"/>
  <c r="BJ1644" i="2"/>
  <c r="BI1641" i="2"/>
  <c r="BK1639" i="2"/>
  <c r="BM1637" i="2"/>
  <c r="BJ1636" i="2"/>
  <c r="BI1633" i="2"/>
  <c r="BK1631" i="2"/>
  <c r="BM1629" i="2"/>
  <c r="BJ1628" i="2"/>
  <c r="BI1625" i="2"/>
  <c r="BK1623" i="2"/>
  <c r="BK1968" i="2"/>
  <c r="BJ1917" i="2"/>
  <c r="BJ1907" i="2"/>
  <c r="BM1886" i="2"/>
  <c r="BM1876" i="2"/>
  <c r="BK1870" i="2"/>
  <c r="BK1864" i="2"/>
  <c r="BK1854" i="2"/>
  <c r="BM1843" i="2"/>
  <c r="BM1838" i="2"/>
  <c r="BI1834" i="2"/>
  <c r="BM1828" i="2"/>
  <c r="BI1823" i="2"/>
  <c r="BJ1818" i="2"/>
  <c r="BK1814" i="2"/>
  <c r="BI1812" i="2"/>
  <c r="BK1809" i="2"/>
  <c r="BJ1804" i="2"/>
  <c r="BJ1799" i="2"/>
  <c r="BM1793" i="2"/>
  <c r="BK1791" i="2"/>
  <c r="BM1788" i="2"/>
  <c r="BK1786" i="2"/>
  <c r="BM1783" i="2"/>
  <c r="BI1781" i="2"/>
  <c r="BI1776" i="2"/>
  <c r="BK1771" i="2"/>
  <c r="BK1769" i="2"/>
  <c r="BJ1767" i="2"/>
  <c r="BI1765" i="2"/>
  <c r="BI1763" i="2"/>
  <c r="BM1760" i="2"/>
  <c r="BK1754" i="2"/>
  <c r="BJ1752" i="2"/>
  <c r="BJ1750" i="2"/>
  <c r="BI1748" i="2"/>
  <c r="BM1745" i="2"/>
  <c r="BM1743" i="2"/>
  <c r="BK1739" i="2"/>
  <c r="BK1737" i="2"/>
  <c r="BJ1735" i="2"/>
  <c r="BI1733" i="2"/>
  <c r="BI1731" i="2"/>
  <c r="BM1728" i="2"/>
  <c r="BK1722" i="2"/>
  <c r="BJ1720" i="2"/>
  <c r="BJ1718" i="2"/>
  <c r="BI1716" i="2"/>
  <c r="BM1713" i="2"/>
  <c r="BM1711" i="2"/>
  <c r="BK1707" i="2"/>
  <c r="BK1705" i="2"/>
  <c r="BJ1703" i="2"/>
  <c r="BI1701" i="2"/>
  <c r="BI1699" i="2"/>
  <c r="BM1696" i="2"/>
  <c r="BK1690" i="2"/>
  <c r="BM1688" i="2"/>
  <c r="BJ1687" i="2"/>
  <c r="BI1684" i="2"/>
  <c r="BK1682" i="2"/>
  <c r="BM1680" i="2"/>
  <c r="BJ1679" i="2"/>
  <c r="BI1676" i="2"/>
  <c r="BK1674" i="2"/>
  <c r="BM1672" i="2"/>
  <c r="BJ1671" i="2"/>
  <c r="BI1668" i="2"/>
  <c r="BK1666" i="2"/>
  <c r="BM1664" i="2"/>
  <c r="BJ1663" i="2"/>
  <c r="BI1660" i="2"/>
  <c r="BK1658" i="2"/>
  <c r="BM1656" i="2"/>
  <c r="BJ1655" i="2"/>
  <c r="BI1652" i="2"/>
  <c r="BK1650" i="2"/>
  <c r="BM1648" i="2"/>
  <c r="BJ1647" i="2"/>
  <c r="BI1644" i="2"/>
  <c r="BK1642" i="2"/>
  <c r="BI1962" i="2"/>
  <c r="BI1930" i="2"/>
  <c r="BM1916" i="2"/>
  <c r="BI1906" i="2"/>
  <c r="BM1894" i="2"/>
  <c r="BJ1885" i="2"/>
  <c r="BM1875" i="2"/>
  <c r="BK1869" i="2"/>
  <c r="BI1864" i="2"/>
  <c r="BJ1858" i="2"/>
  <c r="BK1853" i="2"/>
  <c r="BM1926" i="2"/>
  <c r="BI1914" i="2"/>
  <c r="BK1904" i="2"/>
  <c r="BK1894" i="2"/>
  <c r="BM1884" i="2"/>
  <c r="BM1867" i="2"/>
  <c r="BI1863" i="2"/>
  <c r="BI1858" i="2"/>
  <c r="BJ1853" i="2"/>
  <c r="BI1848" i="2"/>
  <c r="BJ1842" i="2"/>
  <c r="BK1837" i="2"/>
  <c r="BK1832" i="2"/>
  <c r="BK1822" i="2"/>
  <c r="BM1816" i="2"/>
  <c r="BM1813" i="2"/>
  <c r="BJ1811" i="2"/>
  <c r="BM1808" i="2"/>
  <c r="BJ1806" i="2"/>
  <c r="BK1803" i="2"/>
  <c r="BI1801" i="2"/>
  <c r="BK1798" i="2"/>
  <c r="BI1796" i="2"/>
  <c r="BK1793" i="2"/>
  <c r="BJ1788" i="2"/>
  <c r="BJ1783" i="2"/>
  <c r="BM1777" i="2"/>
  <c r="BK1775" i="2"/>
  <c r="BI1773" i="2"/>
  <c r="BI1771" i="2"/>
  <c r="BM1768" i="2"/>
  <c r="BK1762" i="2"/>
  <c r="BJ1760" i="2"/>
  <c r="BJ1758" i="2"/>
  <c r="BI1756" i="2"/>
  <c r="BM1753" i="2"/>
  <c r="BM1751" i="2"/>
  <c r="BK1747" i="2"/>
  <c r="BK1745" i="2"/>
  <c r="BJ1743" i="2"/>
  <c r="BI1741" i="2"/>
  <c r="BI1739" i="2"/>
  <c r="BM1736" i="2"/>
  <c r="BK1730" i="2"/>
  <c r="BJ1728" i="2"/>
  <c r="BJ1726" i="2"/>
  <c r="BI1724" i="2"/>
  <c r="BM1721" i="2"/>
  <c r="BM1719" i="2"/>
  <c r="BK1715" i="2"/>
  <c r="BK1713" i="2"/>
  <c r="BJ1711" i="2"/>
  <c r="BI1709" i="2"/>
  <c r="BI1707" i="2"/>
  <c r="BM1704" i="2"/>
  <c r="BK1698" i="2"/>
  <c r="BJ1696" i="2"/>
  <c r="BJ1694" i="2"/>
  <c r="BJ1949" i="2"/>
  <c r="BJ1925" i="2"/>
  <c r="BI1904" i="2"/>
  <c r="BJ1893" i="2"/>
  <c r="BI1882" i="2"/>
  <c r="BJ1874" i="2"/>
  <c r="BM1862" i="2"/>
  <c r="BM1851" i="2"/>
  <c r="BI1847" i="2"/>
  <c r="BI1842" i="2"/>
  <c r="BJ1837" i="2"/>
  <c r="BI1832" i="2"/>
  <c r="BJ1826" i="2"/>
  <c r="BK1821" i="2"/>
  <c r="BI1811" i="2"/>
  <c r="BJ1808" i="2"/>
  <c r="BM1805" i="2"/>
  <c r="BJ1803" i="2"/>
  <c r="BM1800" i="2"/>
  <c r="BJ1798" i="2"/>
  <c r="BK1795" i="2"/>
  <c r="BI1793" i="2"/>
  <c r="BK1790" i="2"/>
  <c r="BI1788" i="2"/>
  <c r="BK1785" i="2"/>
  <c r="BJ1780" i="2"/>
  <c r="BJ1775" i="2"/>
  <c r="BM1772" i="2"/>
  <c r="BK1766" i="2"/>
  <c r="BJ1764" i="2"/>
  <c r="BJ1762" i="2"/>
  <c r="BI1760" i="2"/>
  <c r="BM1757" i="2"/>
  <c r="BM1755" i="2"/>
  <c r="BK1751" i="2"/>
  <c r="BM1822" i="2"/>
  <c r="BI1809" i="2"/>
  <c r="BK1778" i="2"/>
  <c r="BI1769" i="2"/>
  <c r="BI1752" i="2"/>
  <c r="BK1734" i="2"/>
  <c r="BK1723" i="2"/>
  <c r="BK1717" i="2"/>
  <c r="BK1711" i="2"/>
  <c r="BK1706" i="2"/>
  <c r="BJ1700" i="2"/>
  <c r="BK1694" i="2"/>
  <c r="BI1690" i="2"/>
  <c r="BM1686" i="2"/>
  <c r="BK1680" i="2"/>
  <c r="BJ1677" i="2"/>
  <c r="BI1674" i="2"/>
  <c r="BM1670" i="2"/>
  <c r="BK1664" i="2"/>
  <c r="BJ1661" i="2"/>
  <c r="BI1658" i="2"/>
  <c r="BM1654" i="2"/>
  <c r="BK1648" i="2"/>
  <c r="BJ1645" i="2"/>
  <c r="BI1642" i="2"/>
  <c r="BJ1639" i="2"/>
  <c r="BI1637" i="2"/>
  <c r="BJ1634" i="2"/>
  <c r="BJ1821" i="2"/>
  <c r="BI1808" i="2"/>
  <c r="BM1797" i="2"/>
  <c r="BK1787" i="2"/>
  <c r="BK1777" i="2"/>
  <c r="BJ1768" i="2"/>
  <c r="BM1759" i="2"/>
  <c r="BJ1751" i="2"/>
  <c r="BI1745" i="2"/>
  <c r="BJ1739" i="2"/>
  <c r="BJ1734" i="2"/>
  <c r="BI1728" i="2"/>
  <c r="BJ1722" i="2"/>
  <c r="BI1717" i="2"/>
  <c r="BI1711" i="2"/>
  <c r="BI1705" i="2"/>
  <c r="BI1700" i="2"/>
  <c r="BM1693" i="2"/>
  <c r="BM1689" i="2"/>
  <c r="BK1683" i="2"/>
  <c r="BJ1680" i="2"/>
  <c r="BI1677" i="2"/>
  <c r="BM1673" i="2"/>
  <c r="BK1667" i="2"/>
  <c r="BJ1664" i="2"/>
  <c r="BI1661" i="2"/>
  <c r="BM1657" i="2"/>
  <c r="BK1651" i="2"/>
  <c r="BJ1648" i="2"/>
  <c r="BI1645" i="2"/>
  <c r="BM1641" i="2"/>
  <c r="BI1639" i="2"/>
  <c r="BM1636" i="2"/>
  <c r="BI1634" i="2"/>
  <c r="BI1632" i="2"/>
  <c r="BJ1623" i="2"/>
  <c r="BI1620" i="2"/>
  <c r="BK1618" i="2"/>
  <c r="BM1616" i="2"/>
  <c r="BJ1615" i="2"/>
  <c r="BI1612" i="2"/>
  <c r="BK1610" i="2"/>
  <c r="BM1608" i="2"/>
  <c r="BJ1607" i="2"/>
  <c r="BI1604" i="2"/>
  <c r="BK1602" i="2"/>
  <c r="BM1600" i="2"/>
  <c r="BJ1599" i="2"/>
  <c r="BI1596" i="2"/>
  <c r="BK1594" i="2"/>
  <c r="BM1592" i="2"/>
  <c r="BJ1591" i="2"/>
  <c r="BI1588" i="2"/>
  <c r="BK1586" i="2"/>
  <c r="BM1584" i="2"/>
  <c r="BJ1583" i="2"/>
  <c r="BI1580" i="2"/>
  <c r="BK1578" i="2"/>
  <c r="BM1576" i="2"/>
  <c r="BJ1575" i="2"/>
  <c r="BI1572" i="2"/>
  <c r="BK1570" i="2"/>
  <c r="BM1568" i="2"/>
  <c r="BJ1567" i="2"/>
  <c r="BI1564" i="2"/>
  <c r="BK1562" i="2"/>
  <c r="BM1560" i="2"/>
  <c r="BJ1559" i="2"/>
  <c r="BI1556" i="2"/>
  <c r="BK1554" i="2"/>
  <c r="BM1552" i="2"/>
  <c r="BJ1551" i="2"/>
  <c r="BI1548" i="2"/>
  <c r="BK1546" i="2"/>
  <c r="BM1544" i="2"/>
  <c r="BJ1543" i="2"/>
  <c r="BI1540" i="2"/>
  <c r="BK1538" i="2"/>
  <c r="BM1536" i="2"/>
  <c r="BJ1535" i="2"/>
  <c r="BI1532" i="2"/>
  <c r="BK1530" i="2"/>
  <c r="BM1528" i="2"/>
  <c r="BJ1527" i="2"/>
  <c r="BI1524" i="2"/>
  <c r="BK1522" i="2"/>
  <c r="BM1520" i="2"/>
  <c r="BJ1519" i="2"/>
  <c r="BI1516" i="2"/>
  <c r="BK1514" i="2"/>
  <c r="BM1512" i="2"/>
  <c r="BJ1511" i="2"/>
  <c r="BI1508" i="2"/>
  <c r="BK1506" i="2"/>
  <c r="BJ1814" i="2"/>
  <c r="BI1804" i="2"/>
  <c r="BK1783" i="2"/>
  <c r="BK1773" i="2"/>
  <c r="BM1764" i="2"/>
  <c r="BJ1756" i="2"/>
  <c r="BI1749" i="2"/>
  <c r="BI1743" i="2"/>
  <c r="BI1737" i="2"/>
  <c r="BI1732" i="2"/>
  <c r="BM1725" i="2"/>
  <c r="BI1720" i="2"/>
  <c r="BI1715" i="2"/>
  <c r="BM1708" i="2"/>
  <c r="BI1703" i="2"/>
  <c r="BM1697" i="2"/>
  <c r="BI1692" i="2"/>
  <c r="BK1688" i="2"/>
  <c r="BJ1685" i="2"/>
  <c r="BI1682" i="2"/>
  <c r="BM1678" i="2"/>
  <c r="BK1672" i="2"/>
  <c r="BJ1669" i="2"/>
  <c r="BI1666" i="2"/>
  <c r="BM1662" i="2"/>
  <c r="BK1656" i="2"/>
  <c r="BJ1653" i="2"/>
  <c r="BI1650" i="2"/>
  <c r="BM1646" i="2"/>
  <c r="BK1638" i="2"/>
  <c r="BJ1633" i="2"/>
  <c r="BI1631" i="2"/>
  <c r="BI1831" i="2"/>
  <c r="BI1813" i="2"/>
  <c r="BI1803" i="2"/>
  <c r="BM1792" i="2"/>
  <c r="BK1782" i="2"/>
  <c r="BI1764" i="2"/>
  <c r="BK1755" i="2"/>
  <c r="BM1747" i="2"/>
  <c r="BK1719" i="2"/>
  <c r="BK1702" i="2"/>
  <c r="BM1691" i="2"/>
  <c r="BJ1688" i="2"/>
  <c r="BI1685" i="2"/>
  <c r="BM1681" i="2"/>
  <c r="BK1675" i="2"/>
  <c r="BJ1672" i="2"/>
  <c r="BI1669" i="2"/>
  <c r="BM1665" i="2"/>
  <c r="BK1659" i="2"/>
  <c r="BJ1656" i="2"/>
  <c r="BI1653" i="2"/>
  <c r="BM1649" i="2"/>
  <c r="BK1643" i="2"/>
  <c r="BK1640" i="2"/>
  <c r="BK1635" i="2"/>
  <c r="BM1632" i="2"/>
  <c r="BM1630" i="2"/>
  <c r="BM1628" i="2"/>
  <c r="BK1626" i="2"/>
  <c r="BK1624" i="2"/>
  <c r="BK1622" i="2"/>
  <c r="BM1620" i="2"/>
  <c r="BJ1619" i="2"/>
  <c r="BI1616" i="2"/>
  <c r="BK1614" i="2"/>
  <c r="BM1612" i="2"/>
  <c r="BJ1611" i="2"/>
  <c r="BI1608" i="2"/>
  <c r="BK1606" i="2"/>
  <c r="BM1604" i="2"/>
  <c r="BJ1603" i="2"/>
  <c r="BI1600" i="2"/>
  <c r="BK1598" i="2"/>
  <c r="BM1596" i="2"/>
  <c r="BJ1595" i="2"/>
  <c r="BI1592" i="2"/>
  <c r="BK1590" i="2"/>
  <c r="BM1588" i="2"/>
  <c r="BJ1587" i="2"/>
  <c r="BI1584" i="2"/>
  <c r="BK1582" i="2"/>
  <c r="BM1580" i="2"/>
  <c r="BJ1579" i="2"/>
  <c r="BI1576" i="2"/>
  <c r="BK1574" i="2"/>
  <c r="BM1572" i="2"/>
  <c r="BJ1571" i="2"/>
  <c r="BI1568" i="2"/>
  <c r="BK1566" i="2"/>
  <c r="BM1564" i="2"/>
  <c r="BJ1563" i="2"/>
  <c r="BI1560" i="2"/>
  <c r="BK1558" i="2"/>
  <c r="BM1556" i="2"/>
  <c r="BJ1555" i="2"/>
  <c r="BI1552" i="2"/>
  <c r="BK1550" i="2"/>
  <c r="BM1548" i="2"/>
  <c r="BJ1547" i="2"/>
  <c r="BI1544" i="2"/>
  <c r="BK1542" i="2"/>
  <c r="BM1540" i="2"/>
  <c r="BJ1539" i="2"/>
  <c r="BI1536" i="2"/>
  <c r="BK1534" i="2"/>
  <c r="BM1532" i="2"/>
  <c r="BJ1531" i="2"/>
  <c r="BI1528" i="2"/>
  <c r="BK1526" i="2"/>
  <c r="BM1524" i="2"/>
  <c r="BJ1523" i="2"/>
  <c r="BI1520" i="2"/>
  <c r="BK1518" i="2"/>
  <c r="BM1516" i="2"/>
  <c r="BJ1515" i="2"/>
  <c r="BI1512" i="2"/>
  <c r="BK1510" i="2"/>
  <c r="BM1508" i="2"/>
  <c r="BJ1507" i="2"/>
  <c r="BI1504" i="2"/>
  <c r="BK1848" i="2"/>
  <c r="BK1811" i="2"/>
  <c r="BJ1791" i="2"/>
  <c r="BJ1771" i="2"/>
  <c r="BJ1754" i="2"/>
  <c r="BK1741" i="2"/>
  <c r="BJ1730" i="2"/>
  <c r="BJ1719" i="2"/>
  <c r="BJ1707" i="2"/>
  <c r="BI1696" i="2"/>
  <c r="BI1688" i="2"/>
  <c r="BJ1675" i="2"/>
  <c r="BM1668" i="2"/>
  <c r="BK1662" i="2"/>
  <c r="BI1656" i="2"/>
  <c r="BJ1643" i="2"/>
  <c r="BK1637" i="2"/>
  <c r="BK1629" i="2"/>
  <c r="BM1626" i="2"/>
  <c r="BI1624" i="2"/>
  <c r="BK1621" i="2"/>
  <c r="BK1619" i="2"/>
  <c r="BJ1617" i="2"/>
  <c r="BI1615" i="2"/>
  <c r="BI1613" i="2"/>
  <c r="BM1610" i="2"/>
  <c r="BK1604" i="2"/>
  <c r="BJ1602" i="2"/>
  <c r="BJ1600" i="2"/>
  <c r="BI1598" i="2"/>
  <c r="BM1595" i="2"/>
  <c r="BM1593" i="2"/>
  <c r="BK1589" i="2"/>
  <c r="BK1587" i="2"/>
  <c r="BJ1585" i="2"/>
  <c r="BI1583" i="2"/>
  <c r="BI1581" i="2"/>
  <c r="BM1578" i="2"/>
  <c r="BK1572" i="2"/>
  <c r="BJ1570" i="2"/>
  <c r="BJ1568" i="2"/>
  <c r="BI1566" i="2"/>
  <c r="BM1563" i="2"/>
  <c r="BM1561" i="2"/>
  <c r="BK1557" i="2"/>
  <c r="BK1555" i="2"/>
  <c r="BJ1553" i="2"/>
  <c r="BI1551" i="2"/>
  <c r="BI1549" i="2"/>
  <c r="BM1546" i="2"/>
  <c r="BK1540" i="2"/>
  <c r="BJ1538" i="2"/>
  <c r="BJ1536" i="2"/>
  <c r="BI1534" i="2"/>
  <c r="BM1531" i="2"/>
  <c r="BM1529" i="2"/>
  <c r="BK1525" i="2"/>
  <c r="BM1846" i="2"/>
  <c r="BJ1790" i="2"/>
  <c r="BK1770" i="2"/>
  <c r="BK1753" i="2"/>
  <c r="BM1740" i="2"/>
  <c r="BM1729" i="2"/>
  <c r="BM1717" i="2"/>
  <c r="BM1695" i="2"/>
  <c r="BI1687" i="2"/>
  <c r="BJ1674" i="2"/>
  <c r="BM1667" i="2"/>
  <c r="BK1661" i="2"/>
  <c r="BI1655" i="2"/>
  <c r="BJ1642" i="2"/>
  <c r="BJ1637" i="2"/>
  <c r="BK1632" i="2"/>
  <c r="BJ1629" i="2"/>
  <c r="BJ1626" i="2"/>
  <c r="BJ1621" i="2"/>
  <c r="BI1619" i="2"/>
  <c r="BI1617" i="2"/>
  <c r="BM1614" i="2"/>
  <c r="BK1608" i="2"/>
  <c r="BJ1606" i="2"/>
  <c r="BJ1604" i="2"/>
  <c r="BI1602" i="2"/>
  <c r="BM1599" i="2"/>
  <c r="BM1597" i="2"/>
  <c r="BK1593" i="2"/>
  <c r="BK1591" i="2"/>
  <c r="BJ1589" i="2"/>
  <c r="BI1587" i="2"/>
  <c r="BI1585" i="2"/>
  <c r="BM1582" i="2"/>
  <c r="BK1576" i="2"/>
  <c r="BJ1574" i="2"/>
  <c r="BJ1572" i="2"/>
  <c r="BI1570" i="2"/>
  <c r="BM1567" i="2"/>
  <c r="BM1565" i="2"/>
  <c r="BK1561" i="2"/>
  <c r="BK1559" i="2"/>
  <c r="BJ1557" i="2"/>
  <c r="BI1555" i="2"/>
  <c r="BI1553" i="2"/>
  <c r="BM1550" i="2"/>
  <c r="BK1544" i="2"/>
  <c r="BJ1542" i="2"/>
  <c r="BJ1540" i="2"/>
  <c r="BI1538" i="2"/>
  <c r="BM1535" i="2"/>
  <c r="BM1533" i="2"/>
  <c r="BK1529" i="2"/>
  <c r="BK1527" i="2"/>
  <c r="BK1838" i="2"/>
  <c r="BK1806" i="2"/>
  <c r="BM1785" i="2"/>
  <c r="BI1767" i="2"/>
  <c r="BM1749" i="2"/>
  <c r="BM1727" i="2"/>
  <c r="BM1715" i="2"/>
  <c r="BK1686" i="2"/>
  <c r="BI1680" i="2"/>
  <c r="BJ1667" i="2"/>
  <c r="BM1660" i="2"/>
  <c r="BK1654" i="2"/>
  <c r="BI1648" i="2"/>
  <c r="BI1636" i="2"/>
  <c r="BJ1632" i="2"/>
  <c r="BI1629" i="2"/>
  <c r="BI1626" i="2"/>
  <c r="BI1623" i="2"/>
  <c r="BI1621" i="2"/>
  <c r="BM1618" i="2"/>
  <c r="BK1612" i="2"/>
  <c r="BJ1610" i="2"/>
  <c r="BJ1608" i="2"/>
  <c r="BI1606" i="2"/>
  <c r="BM1603" i="2"/>
  <c r="BM1601" i="2"/>
  <c r="BK1597" i="2"/>
  <c r="BK1595" i="2"/>
  <c r="BJ1593" i="2"/>
  <c r="BI1591" i="2"/>
  <c r="BI1589" i="2"/>
  <c r="BM1586" i="2"/>
  <c r="BK1580" i="2"/>
  <c r="BJ1578" i="2"/>
  <c r="BJ1576" i="2"/>
  <c r="BI1574" i="2"/>
  <c r="BM1571" i="2"/>
  <c r="BM1569" i="2"/>
  <c r="BK1565" i="2"/>
  <c r="BK1563" i="2"/>
  <c r="BJ1561" i="2"/>
  <c r="BI1559" i="2"/>
  <c r="BI1557" i="2"/>
  <c r="BM1554" i="2"/>
  <c r="BK1548" i="2"/>
  <c r="BJ1546" i="2"/>
  <c r="BJ1544" i="2"/>
  <c r="BI1542" i="2"/>
  <c r="BM1539" i="2"/>
  <c r="BM1537" i="2"/>
  <c r="BK1533" i="2"/>
  <c r="BK1531" i="2"/>
  <c r="BJ1529" i="2"/>
  <c r="BI1527" i="2"/>
  <c r="BI1525" i="2"/>
  <c r="BM1522" i="2"/>
  <c r="BK1516" i="2"/>
  <c r="BJ1514" i="2"/>
  <c r="BJ1512" i="2"/>
  <c r="BI1510" i="2"/>
  <c r="BM1507" i="2"/>
  <c r="BM1505" i="2"/>
  <c r="BM1503" i="2"/>
  <c r="BJ1502" i="2"/>
  <c r="BI1499" i="2"/>
  <c r="BK1497" i="2"/>
  <c r="BM1495" i="2"/>
  <c r="BJ1494" i="2"/>
  <c r="BI1491" i="2"/>
  <c r="BK1489" i="2"/>
  <c r="BM1487" i="2"/>
  <c r="BJ1486" i="2"/>
  <c r="BI1483" i="2"/>
  <c r="BK1481" i="2"/>
  <c r="BM1479" i="2"/>
  <c r="BJ1478" i="2"/>
  <c r="BI1475" i="2"/>
  <c r="BK1473" i="2"/>
  <c r="BM1471" i="2"/>
  <c r="BJ1470" i="2"/>
  <c r="BI1467" i="2"/>
  <c r="BK1465" i="2"/>
  <c r="BM1463" i="2"/>
  <c r="BJ1462" i="2"/>
  <c r="BI1459" i="2"/>
  <c r="BK1457" i="2"/>
  <c r="BM1455" i="2"/>
  <c r="BJ1454" i="2"/>
  <c r="BI1451" i="2"/>
  <c r="BK1449" i="2"/>
  <c r="BM1447" i="2"/>
  <c r="BJ1446" i="2"/>
  <c r="BI1443" i="2"/>
  <c r="BM1835" i="2"/>
  <c r="BI1785" i="2"/>
  <c r="BJ1766" i="2"/>
  <c r="BK1749" i="2"/>
  <c r="BK1738" i="2"/>
  <c r="BK1726" i="2"/>
  <c r="BJ1715" i="2"/>
  <c r="BJ1704" i="2"/>
  <c r="BJ1692" i="2"/>
  <c r="BK1685" i="2"/>
  <c r="BI1679" i="2"/>
  <c r="BJ1666" i="2"/>
  <c r="BM1659" i="2"/>
  <c r="BK1653" i="2"/>
  <c r="BI1647" i="2"/>
  <c r="BM1640" i="2"/>
  <c r="BM1635" i="2"/>
  <c r="BK1628" i="2"/>
  <c r="BM1625" i="2"/>
  <c r="BM1622" i="2"/>
  <c r="BK1616" i="2"/>
  <c r="BJ1614" i="2"/>
  <c r="BJ1612" i="2"/>
  <c r="BI1610" i="2"/>
  <c r="BM1607" i="2"/>
  <c r="BM1605" i="2"/>
  <c r="BK1601" i="2"/>
  <c r="BK1599" i="2"/>
  <c r="BJ1597" i="2"/>
  <c r="BI1595" i="2"/>
  <c r="BI1593" i="2"/>
  <c r="BM1590" i="2"/>
  <c r="BK1584" i="2"/>
  <c r="BJ1582" i="2"/>
  <c r="BJ1580" i="2"/>
  <c r="BI1578" i="2"/>
  <c r="BM1575" i="2"/>
  <c r="BM1573" i="2"/>
  <c r="BK1569" i="2"/>
  <c r="BK1567" i="2"/>
  <c r="BJ1565" i="2"/>
  <c r="BI1563" i="2"/>
  <c r="BI1561" i="2"/>
  <c r="BM1558" i="2"/>
  <c r="BK1552" i="2"/>
  <c r="BJ1550" i="2"/>
  <c r="BJ1548" i="2"/>
  <c r="BI1546" i="2"/>
  <c r="BM1543" i="2"/>
  <c r="BM1541" i="2"/>
  <c r="BK1537" i="2"/>
  <c r="BK1535" i="2"/>
  <c r="BJ1533" i="2"/>
  <c r="BI1531" i="2"/>
  <c r="BI1529" i="2"/>
  <c r="BM1526" i="2"/>
  <c r="BK1520" i="2"/>
  <c r="BJ1518" i="2"/>
  <c r="BJ1516" i="2"/>
  <c r="BI1514" i="2"/>
  <c r="BM1511" i="2"/>
  <c r="BM1509" i="2"/>
  <c r="BK1505" i="2"/>
  <c r="BI1502" i="2"/>
  <c r="BK1500" i="2"/>
  <c r="BM1498" i="2"/>
  <c r="BJ1497" i="2"/>
  <c r="BI1494" i="2"/>
  <c r="BK1492" i="2"/>
  <c r="BM1490" i="2"/>
  <c r="BJ1489" i="2"/>
  <c r="BI1486" i="2"/>
  <c r="BK1484" i="2"/>
  <c r="BM1482" i="2"/>
  <c r="BJ1481" i="2"/>
  <c r="BI1478" i="2"/>
  <c r="BK1476" i="2"/>
  <c r="BM1474" i="2"/>
  <c r="BJ1473" i="2"/>
  <c r="BI1470" i="2"/>
  <c r="BK1468" i="2"/>
  <c r="BM1466" i="2"/>
  <c r="BJ1465" i="2"/>
  <c r="BI1462" i="2"/>
  <c r="BK1460" i="2"/>
  <c r="BM1458" i="2"/>
  <c r="BJ1457" i="2"/>
  <c r="BI1454" i="2"/>
  <c r="BK1452" i="2"/>
  <c r="BM1450" i="2"/>
  <c r="BJ1449" i="2"/>
  <c r="BI1446" i="2"/>
  <c r="BK1444" i="2"/>
  <c r="BM1442" i="2"/>
  <c r="BJ1441" i="2"/>
  <c r="BI1438" i="2"/>
  <c r="BK1436" i="2"/>
  <c r="BM1434" i="2"/>
  <c r="BJ1433" i="2"/>
  <c r="BI1430" i="2"/>
  <c r="BK1428" i="2"/>
  <c r="BM1426" i="2"/>
  <c r="BJ1425" i="2"/>
  <c r="BI1422" i="2"/>
  <c r="BK1420" i="2"/>
  <c r="BM1418" i="2"/>
  <c r="BJ1417" i="2"/>
  <c r="BI1414" i="2"/>
  <c r="BK1412" i="2"/>
  <c r="BM1410" i="2"/>
  <c r="BJ1409" i="2"/>
  <c r="BI1406" i="2"/>
  <c r="BK1404" i="2"/>
  <c r="BM1402" i="2"/>
  <c r="BJ1401" i="2"/>
  <c r="BI1398" i="2"/>
  <c r="BK1396" i="2"/>
  <c r="BM1394" i="2"/>
  <c r="BJ1393" i="2"/>
  <c r="BI1390" i="2"/>
  <c r="BK1388" i="2"/>
  <c r="BM1386" i="2"/>
  <c r="BJ1385" i="2"/>
  <c r="BI1382" i="2"/>
  <c r="BK1380" i="2"/>
  <c r="BM1378" i="2"/>
  <c r="BJ1377" i="2"/>
  <c r="BI1374" i="2"/>
  <c r="BK1372" i="2"/>
  <c r="BM1370" i="2"/>
  <c r="BJ1369" i="2"/>
  <c r="BI1366" i="2"/>
  <c r="BK1364" i="2"/>
  <c r="BM1362" i="2"/>
  <c r="BJ1361" i="2"/>
  <c r="BI1358" i="2"/>
  <c r="BK1356" i="2"/>
  <c r="BM1354" i="2"/>
  <c r="BJ1353" i="2"/>
  <c r="BI1350" i="2"/>
  <c r="BK1348" i="2"/>
  <c r="BM1346" i="2"/>
  <c r="BJ1345" i="2"/>
  <c r="BI1342" i="2"/>
  <c r="BK1340" i="2"/>
  <c r="BM1338" i="2"/>
  <c r="BJ1337" i="2"/>
  <c r="BI1334" i="2"/>
  <c r="BK1332" i="2"/>
  <c r="BM1330" i="2"/>
  <c r="BJ1329" i="2"/>
  <c r="BI1326" i="2"/>
  <c r="BK1324" i="2"/>
  <c r="BM1322" i="2"/>
  <c r="BJ1321" i="2"/>
  <c r="BI1318" i="2"/>
  <c r="BK1316" i="2"/>
  <c r="BM1314" i="2"/>
  <c r="BJ1313" i="2"/>
  <c r="BI1310" i="2"/>
  <c r="BK1308" i="2"/>
  <c r="BM1306" i="2"/>
  <c r="BJ1305" i="2"/>
  <c r="BI1302" i="2"/>
  <c r="BK1300" i="2"/>
  <c r="BM1298" i="2"/>
  <c r="BJ1297" i="2"/>
  <c r="BI1294" i="2"/>
  <c r="BK1292" i="2"/>
  <c r="BM1290" i="2"/>
  <c r="BJ1289" i="2"/>
  <c r="BM1827" i="2"/>
  <c r="BK1801" i="2"/>
  <c r="BM1780" i="2"/>
  <c r="BJ1747" i="2"/>
  <c r="BJ1736" i="2"/>
  <c r="BJ1724" i="2"/>
  <c r="BI1713" i="2"/>
  <c r="BJ1702" i="2"/>
  <c r="BK1691" i="2"/>
  <c r="BM1684" i="2"/>
  <c r="BK1678" i="2"/>
  <c r="BI1672" i="2"/>
  <c r="BJ1659" i="2"/>
  <c r="BM1652" i="2"/>
  <c r="BK1646" i="2"/>
  <c r="BJ1640" i="2"/>
  <c r="BJ1635" i="2"/>
  <c r="BJ1631" i="2"/>
  <c r="BI1628" i="2"/>
  <c r="BJ1625" i="2"/>
  <c r="BK1620" i="2"/>
  <c r="BJ1618" i="2"/>
  <c r="BJ1616" i="2"/>
  <c r="BI1614" i="2"/>
  <c r="BM1611" i="2"/>
  <c r="BM1609" i="2"/>
  <c r="BK1605" i="2"/>
  <c r="BK1603" i="2"/>
  <c r="BJ1601" i="2"/>
  <c r="BI1599" i="2"/>
  <c r="BI1597" i="2"/>
  <c r="BM1594" i="2"/>
  <c r="BK1588" i="2"/>
  <c r="BJ1586" i="2"/>
  <c r="BJ1584" i="2"/>
  <c r="BI1582" i="2"/>
  <c r="BM1579" i="2"/>
  <c r="BM1577" i="2"/>
  <c r="BK1573" i="2"/>
  <c r="BK1571" i="2"/>
  <c r="BJ1569" i="2"/>
  <c r="BI1567" i="2"/>
  <c r="BI1565" i="2"/>
  <c r="BM1562" i="2"/>
  <c r="BK1556" i="2"/>
  <c r="BJ1554" i="2"/>
  <c r="BJ1552" i="2"/>
  <c r="BI1550" i="2"/>
  <c r="BM1547" i="2"/>
  <c r="BM1545" i="2"/>
  <c r="BK1541" i="2"/>
  <c r="BK1539" i="2"/>
  <c r="BJ1537" i="2"/>
  <c r="BI1535" i="2"/>
  <c r="BI1533" i="2"/>
  <c r="BM1530" i="2"/>
  <c r="BK1524" i="2"/>
  <c r="BI1826" i="2"/>
  <c r="BJ1800" i="2"/>
  <c r="BI1780" i="2"/>
  <c r="BM1761" i="2"/>
  <c r="BI1747" i="2"/>
  <c r="BI1735" i="2"/>
  <c r="BM1723" i="2"/>
  <c r="BM1712" i="2"/>
  <c r="BM1700" i="2"/>
  <c r="BJ1690" i="2"/>
  <c r="BM1683" i="2"/>
  <c r="BK1677" i="2"/>
  <c r="BI1671" i="2"/>
  <c r="BJ1658" i="2"/>
  <c r="BM1651" i="2"/>
  <c r="BK1645" i="2"/>
  <c r="BI1640" i="2"/>
  <c r="BK1634" i="2"/>
  <c r="BM1627" i="2"/>
  <c r="BM1624" i="2"/>
  <c r="BJ1622" i="2"/>
  <c r="BJ1620" i="2"/>
  <c r="BI1618" i="2"/>
  <c r="BM1615" i="2"/>
  <c r="BM1613" i="2"/>
  <c r="BK1609" i="2"/>
  <c r="BK1607" i="2"/>
  <c r="BJ1605" i="2"/>
  <c r="BI1603" i="2"/>
  <c r="BI1601" i="2"/>
  <c r="BM1598" i="2"/>
  <c r="BK1592" i="2"/>
  <c r="BJ1590" i="2"/>
  <c r="BJ1588" i="2"/>
  <c r="BI1586" i="2"/>
  <c r="BM1583" i="2"/>
  <c r="BM1581" i="2"/>
  <c r="BK1577" i="2"/>
  <c r="BK1575" i="2"/>
  <c r="BJ1573" i="2"/>
  <c r="BI1571" i="2"/>
  <c r="BI1569" i="2"/>
  <c r="BM1566" i="2"/>
  <c r="BK1560" i="2"/>
  <c r="BJ1558" i="2"/>
  <c r="BJ1556" i="2"/>
  <c r="BI1554" i="2"/>
  <c r="BM1551" i="2"/>
  <c r="BM1549" i="2"/>
  <c r="BK1545" i="2"/>
  <c r="BK1543" i="2"/>
  <c r="BJ1541" i="2"/>
  <c r="BI1539" i="2"/>
  <c r="BI1537" i="2"/>
  <c r="BM1534" i="2"/>
  <c r="BK1528" i="2"/>
  <c r="BJ1526" i="2"/>
  <c r="BI1818" i="2"/>
  <c r="BJ1796" i="2"/>
  <c r="BM1775" i="2"/>
  <c r="BK1758" i="2"/>
  <c r="BM1744" i="2"/>
  <c r="BM1732" i="2"/>
  <c r="BJ1683" i="2"/>
  <c r="BM1676" i="2"/>
  <c r="BK1670" i="2"/>
  <c r="BI1664" i="2"/>
  <c r="BJ1651" i="2"/>
  <c r="BM1644" i="2"/>
  <c r="BM1638" i="2"/>
  <c r="BM1633" i="2"/>
  <c r="BK1630" i="2"/>
  <c r="BK1627" i="2"/>
  <c r="BI1622" i="2"/>
  <c r="BM1619" i="2"/>
  <c r="BM1617" i="2"/>
  <c r="BK1613" i="2"/>
  <c r="BK1611" i="2"/>
  <c r="BJ1609" i="2"/>
  <c r="BI1607" i="2"/>
  <c r="BI1605" i="2"/>
  <c r="BM1602" i="2"/>
  <c r="BK1596" i="2"/>
  <c r="BJ1594" i="2"/>
  <c r="BJ1592" i="2"/>
  <c r="BI1590" i="2"/>
  <c r="BM1587" i="2"/>
  <c r="BM1585" i="2"/>
  <c r="BK1581" i="2"/>
  <c r="BK1579" i="2"/>
  <c r="BJ1577" i="2"/>
  <c r="BI1575" i="2"/>
  <c r="BI1573" i="2"/>
  <c r="BM1570" i="2"/>
  <c r="BK1564" i="2"/>
  <c r="BJ1562" i="2"/>
  <c r="BJ1560" i="2"/>
  <c r="BI1558" i="2"/>
  <c r="BM1555" i="2"/>
  <c r="BM1553" i="2"/>
  <c r="BK1549" i="2"/>
  <c r="BK1547" i="2"/>
  <c r="BJ1545" i="2"/>
  <c r="BI1543" i="2"/>
  <c r="BI1541" i="2"/>
  <c r="BM1538" i="2"/>
  <c r="BK1532" i="2"/>
  <c r="BJ1530" i="2"/>
  <c r="BJ1528" i="2"/>
  <c r="BI1526" i="2"/>
  <c r="BM1523" i="2"/>
  <c r="BM1521" i="2"/>
  <c r="BK1517" i="2"/>
  <c r="BK1515" i="2"/>
  <c r="BJ1513" i="2"/>
  <c r="BI1511" i="2"/>
  <c r="BI1509" i="2"/>
  <c r="BM1506" i="2"/>
  <c r="BM1504" i="2"/>
  <c r="BI1503" i="2"/>
  <c r="BK1501" i="2"/>
  <c r="BM1499" i="2"/>
  <c r="BJ1498" i="2"/>
  <c r="BI1495" i="2"/>
  <c r="BK1493" i="2"/>
  <c r="BM1491" i="2"/>
  <c r="BJ1490" i="2"/>
  <c r="BI1487" i="2"/>
  <c r="BK1485" i="2"/>
  <c r="BM1483" i="2"/>
  <c r="BJ1482" i="2"/>
  <c r="BI1479" i="2"/>
  <c r="BK1477" i="2"/>
  <c r="BM1475" i="2"/>
  <c r="BJ1474" i="2"/>
  <c r="BI1471" i="2"/>
  <c r="BK1469" i="2"/>
  <c r="BM1467" i="2"/>
  <c r="BJ1466" i="2"/>
  <c r="BI1463" i="2"/>
  <c r="BK1461" i="2"/>
  <c r="BM1459" i="2"/>
  <c r="BJ1458" i="2"/>
  <c r="BI1455" i="2"/>
  <c r="BK1453" i="2"/>
  <c r="BM1451" i="2"/>
  <c r="BJ1450" i="2"/>
  <c r="BI1447" i="2"/>
  <c r="BK1445" i="2"/>
  <c r="BM1443" i="2"/>
  <c r="BK1816" i="2"/>
  <c r="BJ1795" i="2"/>
  <c r="BK1743" i="2"/>
  <c r="BJ1732" i="2"/>
  <c r="BK1721" i="2"/>
  <c r="BK1709" i="2"/>
  <c r="BJ1698" i="2"/>
  <c r="BJ1682" i="2"/>
  <c r="BM1675" i="2"/>
  <c r="BK1669" i="2"/>
  <c r="BI1663" i="2"/>
  <c r="BJ1650" i="2"/>
  <c r="BM1643" i="2"/>
  <c r="BI1630" i="2"/>
  <c r="BJ1627" i="2"/>
  <c r="BJ1624" i="2"/>
  <c r="BM1621" i="2"/>
  <c r="BK1617" i="2"/>
  <c r="BK1615" i="2"/>
  <c r="BJ1613" i="2"/>
  <c r="BI1611" i="2"/>
  <c r="BI1609" i="2"/>
  <c r="BM1606" i="2"/>
  <c r="BK1600" i="2"/>
  <c r="BJ1598" i="2"/>
  <c r="BJ1596" i="2"/>
  <c r="BI1594" i="2"/>
  <c r="BM1591" i="2"/>
  <c r="BM1589" i="2"/>
  <c r="BK1585" i="2"/>
  <c r="BK1583" i="2"/>
  <c r="BJ1581" i="2"/>
  <c r="BI1579" i="2"/>
  <c r="BI1577" i="2"/>
  <c r="BM1574" i="2"/>
  <c r="BK1568" i="2"/>
  <c r="BJ1566" i="2"/>
  <c r="BJ1564" i="2"/>
  <c r="BI1562" i="2"/>
  <c r="BM1559" i="2"/>
  <c r="BM1557" i="2"/>
  <c r="BK1553" i="2"/>
  <c r="BK1551" i="2"/>
  <c r="BJ1549" i="2"/>
  <c r="BI1547" i="2"/>
  <c r="BI1545" i="2"/>
  <c r="BM1542" i="2"/>
  <c r="BK1536" i="2"/>
  <c r="BJ1534" i="2"/>
  <c r="BJ1532" i="2"/>
  <c r="BI1530" i="2"/>
  <c r="BM1527" i="2"/>
  <c r="BM1525" i="2"/>
  <c r="BK1521" i="2"/>
  <c r="BK1519" i="2"/>
  <c r="BJ1517" i="2"/>
  <c r="BI1515" i="2"/>
  <c r="BI1513" i="2"/>
  <c r="BM1510" i="2"/>
  <c r="BM1502" i="2"/>
  <c r="BJ1501" i="2"/>
  <c r="BI1498" i="2"/>
  <c r="BK1496" i="2"/>
  <c r="BM1494" i="2"/>
  <c r="BJ1493" i="2"/>
  <c r="BI1490" i="2"/>
  <c r="BK1488" i="2"/>
  <c r="BM1486" i="2"/>
  <c r="BJ1485" i="2"/>
  <c r="BI1482" i="2"/>
  <c r="BK1480" i="2"/>
  <c r="BM1478" i="2"/>
  <c r="BJ1477" i="2"/>
  <c r="BI1474" i="2"/>
  <c r="BK1472" i="2"/>
  <c r="BM1470" i="2"/>
  <c r="BJ1469" i="2"/>
  <c r="BI1466" i="2"/>
  <c r="BK1464" i="2"/>
  <c r="BM1462" i="2"/>
  <c r="BJ1461" i="2"/>
  <c r="BI1458" i="2"/>
  <c r="BK1456" i="2"/>
  <c r="BM1454" i="2"/>
  <c r="BJ1453" i="2"/>
  <c r="BI1450" i="2"/>
  <c r="BK1448" i="2"/>
  <c r="BM1446" i="2"/>
  <c r="BJ1445" i="2"/>
  <c r="BI1442" i="2"/>
  <c r="BK1440" i="2"/>
  <c r="BM1438" i="2"/>
  <c r="BJ1437" i="2"/>
  <c r="BI1434" i="2"/>
  <c r="BK1432" i="2"/>
  <c r="BM1430" i="2"/>
  <c r="BJ1429" i="2"/>
  <c r="BI1426" i="2"/>
  <c r="BK1424" i="2"/>
  <c r="BM1422" i="2"/>
  <c r="BJ1421" i="2"/>
  <c r="BI1418" i="2"/>
  <c r="BK1416" i="2"/>
  <c r="BM1414" i="2"/>
  <c r="BJ1413" i="2"/>
  <c r="BI1410" i="2"/>
  <c r="BK1408" i="2"/>
  <c r="BM1406" i="2"/>
  <c r="BJ1405" i="2"/>
  <c r="BI1402" i="2"/>
  <c r="BK1400" i="2"/>
  <c r="BM1398" i="2"/>
  <c r="BJ1397" i="2"/>
  <c r="BI1394" i="2"/>
  <c r="BK1392" i="2"/>
  <c r="BM1390" i="2"/>
  <c r="BJ1389" i="2"/>
  <c r="BI1386" i="2"/>
  <c r="BK1384" i="2"/>
  <c r="BM1382" i="2"/>
  <c r="BJ1381" i="2"/>
  <c r="BI1378" i="2"/>
  <c r="BK1376" i="2"/>
  <c r="BM1374" i="2"/>
  <c r="BJ1373" i="2"/>
  <c r="BI1370" i="2"/>
  <c r="BK1368" i="2"/>
  <c r="BM1366" i="2"/>
  <c r="BJ1365" i="2"/>
  <c r="BI1362" i="2"/>
  <c r="BK1360" i="2"/>
  <c r="BM1358" i="2"/>
  <c r="BJ1357" i="2"/>
  <c r="BI1354" i="2"/>
  <c r="BK1352" i="2"/>
  <c r="BM1350" i="2"/>
  <c r="BJ1349" i="2"/>
  <c r="BI1346" i="2"/>
  <c r="BK1344" i="2"/>
  <c r="BM1342" i="2"/>
  <c r="BJ1341" i="2"/>
  <c r="BI1338" i="2"/>
  <c r="BK1336" i="2"/>
  <c r="BM1334" i="2"/>
  <c r="BJ1333" i="2"/>
  <c r="BI1330" i="2"/>
  <c r="BK1328" i="2"/>
  <c r="BM1326" i="2"/>
  <c r="BJ1325" i="2"/>
  <c r="BI1322" i="2"/>
  <c r="BK1320" i="2"/>
  <c r="BM1318" i="2"/>
  <c r="BJ1317" i="2"/>
  <c r="BI1314" i="2"/>
  <c r="BK1312" i="2"/>
  <c r="BM1310" i="2"/>
  <c r="BJ1309" i="2"/>
  <c r="BI1306" i="2"/>
  <c r="BK1304" i="2"/>
  <c r="BM1302" i="2"/>
  <c r="BJ1301" i="2"/>
  <c r="BI1298" i="2"/>
  <c r="BK1296" i="2"/>
  <c r="BM1294" i="2"/>
  <c r="BJ1293" i="2"/>
  <c r="BI1290" i="2"/>
  <c r="BK1288" i="2"/>
  <c r="BM1286" i="2"/>
  <c r="BJ1285" i="2"/>
  <c r="BJ1525" i="2"/>
  <c r="BJ1520" i="2"/>
  <c r="BM1515" i="2"/>
  <c r="BK1507" i="2"/>
  <c r="BK1503" i="2"/>
  <c r="BJ1500" i="2"/>
  <c r="BI1497" i="2"/>
  <c r="BM1493" i="2"/>
  <c r="BK1487" i="2"/>
  <c r="BJ1484" i="2"/>
  <c r="BI1481" i="2"/>
  <c r="BM1477" i="2"/>
  <c r="BK1471" i="2"/>
  <c r="BJ1468" i="2"/>
  <c r="BI1465" i="2"/>
  <c r="BM1461" i="2"/>
  <c r="BK1455" i="2"/>
  <c r="BJ1452" i="2"/>
  <c r="BI1449" i="2"/>
  <c r="BM1445" i="2"/>
  <c r="BK1438" i="2"/>
  <c r="BJ1436" i="2"/>
  <c r="BJ1434" i="2"/>
  <c r="BI1432" i="2"/>
  <c r="BM1429" i="2"/>
  <c r="BM1427" i="2"/>
  <c r="BK1423" i="2"/>
  <c r="BK1421" i="2"/>
  <c r="BJ1419" i="2"/>
  <c r="BI1417" i="2"/>
  <c r="BI1415" i="2"/>
  <c r="BM1412" i="2"/>
  <c r="BK1406" i="2"/>
  <c r="BJ1404" i="2"/>
  <c r="BJ1402" i="2"/>
  <c r="BI1400" i="2"/>
  <c r="BM1397" i="2"/>
  <c r="BM1395" i="2"/>
  <c r="BK1391" i="2"/>
  <c r="BK1389" i="2"/>
  <c r="BJ1387" i="2"/>
  <c r="BI1385" i="2"/>
  <c r="BI1383" i="2"/>
  <c r="BM1380" i="2"/>
  <c r="BK1374" i="2"/>
  <c r="BJ1372" i="2"/>
  <c r="BJ1370" i="2"/>
  <c r="BI1368" i="2"/>
  <c r="BM1365" i="2"/>
  <c r="BM1363" i="2"/>
  <c r="BK1359" i="2"/>
  <c r="BK1357" i="2"/>
  <c r="BJ1355" i="2"/>
  <c r="BI1353" i="2"/>
  <c r="BI1351" i="2"/>
  <c r="BM1348" i="2"/>
  <c r="BK1342" i="2"/>
  <c r="BJ1340" i="2"/>
  <c r="BJ1338" i="2"/>
  <c r="BI1336" i="2"/>
  <c r="BM1333" i="2"/>
  <c r="BM1331" i="2"/>
  <c r="BK1327" i="2"/>
  <c r="BJ1524" i="2"/>
  <c r="BM1519" i="2"/>
  <c r="BK1511" i="2"/>
  <c r="BI1507" i="2"/>
  <c r="BJ1503" i="2"/>
  <c r="BI1500" i="2"/>
  <c r="BM1496" i="2"/>
  <c r="BK1490" i="2"/>
  <c r="BJ1487" i="2"/>
  <c r="BI1484" i="2"/>
  <c r="BM1480" i="2"/>
  <c r="BK1474" i="2"/>
  <c r="BJ1471" i="2"/>
  <c r="BI1468" i="2"/>
  <c r="BM1464" i="2"/>
  <c r="BK1458" i="2"/>
  <c r="BJ1455" i="2"/>
  <c r="BI1452" i="2"/>
  <c r="BM1448" i="2"/>
  <c r="BK1442" i="2"/>
  <c r="BJ1440" i="2"/>
  <c r="BJ1438" i="2"/>
  <c r="BI1436" i="2"/>
  <c r="BM1433" i="2"/>
  <c r="BM1431" i="2"/>
  <c r="BK1427" i="2"/>
  <c r="BK1425" i="2"/>
  <c r="BJ1423" i="2"/>
  <c r="BI1421" i="2"/>
  <c r="BI1419" i="2"/>
  <c r="BM1416" i="2"/>
  <c r="BK1410" i="2"/>
  <c r="BJ1408" i="2"/>
  <c r="BJ1406" i="2"/>
  <c r="BI1404" i="2"/>
  <c r="BM1401" i="2"/>
  <c r="BM1399" i="2"/>
  <c r="BK1395" i="2"/>
  <c r="BK1393" i="2"/>
  <c r="BJ1391" i="2"/>
  <c r="BI1389" i="2"/>
  <c r="BI1387" i="2"/>
  <c r="BM1384" i="2"/>
  <c r="BK1378" i="2"/>
  <c r="BJ1376" i="2"/>
  <c r="BJ1374" i="2"/>
  <c r="BI1372" i="2"/>
  <c r="BM1369" i="2"/>
  <c r="BM1367" i="2"/>
  <c r="BK1363" i="2"/>
  <c r="BK1361" i="2"/>
  <c r="BJ1359" i="2"/>
  <c r="BI1357" i="2"/>
  <c r="BI1355" i="2"/>
  <c r="BM1352" i="2"/>
  <c r="BK1346" i="2"/>
  <c r="BJ1344" i="2"/>
  <c r="BJ1342" i="2"/>
  <c r="BI1340" i="2"/>
  <c r="BM1337" i="2"/>
  <c r="BM1335" i="2"/>
  <c r="BK1331" i="2"/>
  <c r="BK1329" i="2"/>
  <c r="BJ1327" i="2"/>
  <c r="BI1325" i="2"/>
  <c r="BK1523" i="2"/>
  <c r="BI1519" i="2"/>
  <c r="BM1514" i="2"/>
  <c r="BJ1506" i="2"/>
  <c r="BK1499" i="2"/>
  <c r="BJ1496" i="2"/>
  <c r="BI1493" i="2"/>
  <c r="BM1489" i="2"/>
  <c r="BK1483" i="2"/>
  <c r="BJ1480" i="2"/>
  <c r="BI1477" i="2"/>
  <c r="BM1473" i="2"/>
  <c r="BK1467" i="2"/>
  <c r="BJ1464" i="2"/>
  <c r="BI1461" i="2"/>
  <c r="BM1457" i="2"/>
  <c r="BK1451" i="2"/>
  <c r="BJ1448" i="2"/>
  <c r="BI1445" i="2"/>
  <c r="BJ1442" i="2"/>
  <c r="BI1440" i="2"/>
  <c r="BM1437" i="2"/>
  <c r="BM1435" i="2"/>
  <c r="BK1431" i="2"/>
  <c r="BK1429" i="2"/>
  <c r="BJ1427" i="2"/>
  <c r="BI1425" i="2"/>
  <c r="BI1423" i="2"/>
  <c r="BM1420" i="2"/>
  <c r="BK1414" i="2"/>
  <c r="BJ1412" i="2"/>
  <c r="BJ1410" i="2"/>
  <c r="BI1408" i="2"/>
  <c r="BM1405" i="2"/>
  <c r="BM1403" i="2"/>
  <c r="BK1399" i="2"/>
  <c r="BK1397" i="2"/>
  <c r="BJ1395" i="2"/>
  <c r="BI1393" i="2"/>
  <c r="BI1391" i="2"/>
  <c r="BM1388" i="2"/>
  <c r="BK1382" i="2"/>
  <c r="BJ1380" i="2"/>
  <c r="BJ1378" i="2"/>
  <c r="BI1376" i="2"/>
  <c r="BM1373" i="2"/>
  <c r="BM1371" i="2"/>
  <c r="BK1367" i="2"/>
  <c r="BK1365" i="2"/>
  <c r="BJ1363" i="2"/>
  <c r="BI1361" i="2"/>
  <c r="BI1359" i="2"/>
  <c r="BM1356" i="2"/>
  <c r="BK1350" i="2"/>
  <c r="BI1523" i="2"/>
  <c r="BM1518" i="2"/>
  <c r="BJ1510" i="2"/>
  <c r="BI1506" i="2"/>
  <c r="BK1502" i="2"/>
  <c r="BJ1499" i="2"/>
  <c r="BI1496" i="2"/>
  <c r="BM1492" i="2"/>
  <c r="BK1486" i="2"/>
  <c r="BJ1483" i="2"/>
  <c r="BI1480" i="2"/>
  <c r="BM1476" i="2"/>
  <c r="BK1470" i="2"/>
  <c r="BJ1467" i="2"/>
  <c r="BI1464" i="2"/>
  <c r="BM1460" i="2"/>
  <c r="BK1454" i="2"/>
  <c r="BJ1451" i="2"/>
  <c r="BI1448" i="2"/>
  <c r="BM1444" i="2"/>
  <c r="BM1441" i="2"/>
  <c r="BM1439" i="2"/>
  <c r="BK1435" i="2"/>
  <c r="BK1433" i="2"/>
  <c r="BJ1431" i="2"/>
  <c r="BI1429" i="2"/>
  <c r="BI1427" i="2"/>
  <c r="BM1424" i="2"/>
  <c r="BK1418" i="2"/>
  <c r="BJ1416" i="2"/>
  <c r="BJ1414" i="2"/>
  <c r="BI1412" i="2"/>
  <c r="BM1409" i="2"/>
  <c r="BM1407" i="2"/>
  <c r="BK1403" i="2"/>
  <c r="BK1401" i="2"/>
  <c r="BJ1399" i="2"/>
  <c r="BI1397" i="2"/>
  <c r="BI1395" i="2"/>
  <c r="BM1392" i="2"/>
  <c r="BK1386" i="2"/>
  <c r="BJ1384" i="2"/>
  <c r="BJ1382" i="2"/>
  <c r="BI1380" i="2"/>
  <c r="BM1377" i="2"/>
  <c r="BM1375" i="2"/>
  <c r="BK1371" i="2"/>
  <c r="BK1369" i="2"/>
  <c r="BJ1367" i="2"/>
  <c r="BI1365" i="2"/>
  <c r="BI1363" i="2"/>
  <c r="BM1360" i="2"/>
  <c r="BK1354" i="2"/>
  <c r="BJ1352" i="2"/>
  <c r="BJ1350" i="2"/>
  <c r="BI1348" i="2"/>
  <c r="BM1345" i="2"/>
  <c r="BM1343" i="2"/>
  <c r="BK1339" i="2"/>
  <c r="BK1337" i="2"/>
  <c r="BJ1335" i="2"/>
  <c r="BI1333" i="2"/>
  <c r="BI1331" i="2"/>
  <c r="BM1328" i="2"/>
  <c r="BK1322" i="2"/>
  <c r="BJ1320" i="2"/>
  <c r="BJ1318" i="2"/>
  <c r="BI1316" i="2"/>
  <c r="BM1313" i="2"/>
  <c r="BM1311" i="2"/>
  <c r="BK1307" i="2"/>
  <c r="BK1305" i="2"/>
  <c r="BJ1303" i="2"/>
  <c r="BI1301" i="2"/>
  <c r="BI1299" i="2"/>
  <c r="BM1296" i="2"/>
  <c r="BK1290" i="2"/>
  <c r="BJ1288" i="2"/>
  <c r="BJ1286" i="2"/>
  <c r="BK1284" i="2"/>
  <c r="BM1282" i="2"/>
  <c r="BJ1281" i="2"/>
  <c r="BI1278" i="2"/>
  <c r="BK1276" i="2"/>
  <c r="BM1274" i="2"/>
  <c r="BJ1273" i="2"/>
  <c r="BI1270" i="2"/>
  <c r="BK1268" i="2"/>
  <c r="BM1266" i="2"/>
  <c r="BJ1265" i="2"/>
  <c r="BI1262" i="2"/>
  <c r="BK1260" i="2"/>
  <c r="BM1258" i="2"/>
  <c r="BJ1257" i="2"/>
  <c r="BI1254" i="2"/>
  <c r="BK1252" i="2"/>
  <c r="BM1250" i="2"/>
  <c r="BJ1249" i="2"/>
  <c r="BI1246" i="2"/>
  <c r="BK1244" i="2"/>
  <c r="BM1242" i="2"/>
  <c r="BJ1241" i="2"/>
  <c r="BI1238" i="2"/>
  <c r="BK1236" i="2"/>
  <c r="BM1234" i="2"/>
  <c r="BJ1233" i="2"/>
  <c r="BI1230" i="2"/>
  <c r="BK1228" i="2"/>
  <c r="BM1226" i="2"/>
  <c r="BJ1225" i="2"/>
  <c r="BI1222" i="2"/>
  <c r="BK1220" i="2"/>
  <c r="BM1218" i="2"/>
  <c r="BJ1217" i="2"/>
  <c r="BI1214" i="2"/>
  <c r="BK1212" i="2"/>
  <c r="BM1210" i="2"/>
  <c r="BJ1209" i="2"/>
  <c r="BI1206" i="2"/>
  <c r="BK1204" i="2"/>
  <c r="BM1202" i="2"/>
  <c r="BJ1201" i="2"/>
  <c r="BI1198" i="2"/>
  <c r="BK1196" i="2"/>
  <c r="BM1194" i="2"/>
  <c r="BJ1193" i="2"/>
  <c r="BI1190" i="2"/>
  <c r="BK1188" i="2"/>
  <c r="BM1186" i="2"/>
  <c r="BJ1185" i="2"/>
  <c r="BI1182" i="2"/>
  <c r="BK1180" i="2"/>
  <c r="BM1178" i="2"/>
  <c r="BJ1177" i="2"/>
  <c r="BI1174" i="2"/>
  <c r="BK1172" i="2"/>
  <c r="BM1170" i="2"/>
  <c r="BJ1169" i="2"/>
  <c r="BI1166" i="2"/>
  <c r="BK1164" i="2"/>
  <c r="BM1162" i="2"/>
  <c r="BJ1161" i="2"/>
  <c r="BI1158" i="2"/>
  <c r="BK1156" i="2"/>
  <c r="BM1154" i="2"/>
  <c r="BJ1153" i="2"/>
  <c r="BI1150" i="2"/>
  <c r="BK1148" i="2"/>
  <c r="BM1146" i="2"/>
  <c r="BJ1145" i="2"/>
  <c r="BI1142" i="2"/>
  <c r="BK1140" i="2"/>
  <c r="BM1138" i="2"/>
  <c r="BJ1137" i="2"/>
  <c r="BI1134" i="2"/>
  <c r="BK1132" i="2"/>
  <c r="BM1130" i="2"/>
  <c r="BJ1129" i="2"/>
  <c r="BI1126" i="2"/>
  <c r="BK1124" i="2"/>
  <c r="BM1122" i="2"/>
  <c r="BJ1121" i="2"/>
  <c r="BI1118" i="2"/>
  <c r="BK1116" i="2"/>
  <c r="BM1114" i="2"/>
  <c r="BJ1113" i="2"/>
  <c r="BI1110" i="2"/>
  <c r="BK1108" i="2"/>
  <c r="BM1106" i="2"/>
  <c r="BJ1105" i="2"/>
  <c r="BI1102" i="2"/>
  <c r="BK1100" i="2"/>
  <c r="BM1098" i="2"/>
  <c r="BJ1097" i="2"/>
  <c r="BI1094" i="2"/>
  <c r="BK1092" i="2"/>
  <c r="BM1090" i="2"/>
  <c r="BJ1089" i="2"/>
  <c r="BI1086" i="2"/>
  <c r="BK1084" i="2"/>
  <c r="BM1082" i="2"/>
  <c r="BJ1081" i="2"/>
  <c r="BI1078" i="2"/>
  <c r="BK1076" i="2"/>
  <c r="BM1074" i="2"/>
  <c r="BJ1073" i="2"/>
  <c r="BJ1522" i="2"/>
  <c r="BI1518" i="2"/>
  <c r="BI1522" i="2"/>
  <c r="BM1517" i="2"/>
  <c r="BK1513" i="2"/>
  <c r="BJ1509" i="2"/>
  <c r="BI1505" i="2"/>
  <c r="BK1498" i="2"/>
  <c r="BJ1495" i="2"/>
  <c r="BI1492" i="2"/>
  <c r="BM1488" i="2"/>
  <c r="BK1482" i="2"/>
  <c r="BJ1479" i="2"/>
  <c r="BI1476" i="2"/>
  <c r="BM1472" i="2"/>
  <c r="BK1466" i="2"/>
  <c r="BJ1463" i="2"/>
  <c r="BI1460" i="2"/>
  <c r="BM1456" i="2"/>
  <c r="BK1450" i="2"/>
  <c r="BJ1447" i="2"/>
  <c r="BI1444" i="2"/>
  <c r="BK1441" i="2"/>
  <c r="BJ1439" i="2"/>
  <c r="BI1437" i="2"/>
  <c r="BI1435" i="2"/>
  <c r="BM1432" i="2"/>
  <c r="BK1426" i="2"/>
  <c r="BJ1424" i="2"/>
  <c r="BJ1422" i="2"/>
  <c r="BI1420" i="2"/>
  <c r="BM1417" i="2"/>
  <c r="BM1415" i="2"/>
  <c r="BK1411" i="2"/>
  <c r="BK1409" i="2"/>
  <c r="BJ1407" i="2"/>
  <c r="BI1405" i="2"/>
  <c r="BI1403" i="2"/>
  <c r="BM1400" i="2"/>
  <c r="BK1394" i="2"/>
  <c r="BJ1392" i="2"/>
  <c r="BJ1390" i="2"/>
  <c r="BI1388" i="2"/>
  <c r="BM1385" i="2"/>
  <c r="BM1383" i="2"/>
  <c r="BK1379" i="2"/>
  <c r="BK1377" i="2"/>
  <c r="BJ1375" i="2"/>
  <c r="BI1373" i="2"/>
  <c r="BI1371" i="2"/>
  <c r="BM1368" i="2"/>
  <c r="BK1362" i="2"/>
  <c r="BJ1360" i="2"/>
  <c r="BJ1358" i="2"/>
  <c r="BI1356" i="2"/>
  <c r="BM1353" i="2"/>
  <c r="BM1351" i="2"/>
  <c r="BK1347" i="2"/>
  <c r="BK1345" i="2"/>
  <c r="BJ1343" i="2"/>
  <c r="BI1341" i="2"/>
  <c r="BI1339" i="2"/>
  <c r="BM1336" i="2"/>
  <c r="BK1330" i="2"/>
  <c r="BJ1328" i="2"/>
  <c r="BJ1326" i="2"/>
  <c r="BI1324" i="2"/>
  <c r="BJ1521" i="2"/>
  <c r="BI1517" i="2"/>
  <c r="BK1508" i="2"/>
  <c r="BK1504" i="2"/>
  <c r="BI1501" i="2"/>
  <c r="BM1497" i="2"/>
  <c r="BK1491" i="2"/>
  <c r="BJ1488" i="2"/>
  <c r="BI1485" i="2"/>
  <c r="BM1481" i="2"/>
  <c r="BK1475" i="2"/>
  <c r="BJ1472" i="2"/>
  <c r="BI1469" i="2"/>
  <c r="BM1465" i="2"/>
  <c r="BK1459" i="2"/>
  <c r="BJ1456" i="2"/>
  <c r="BI1453" i="2"/>
  <c r="BM1449" i="2"/>
  <c r="BK1443" i="2"/>
  <c r="BI1441" i="2"/>
  <c r="BI1439" i="2"/>
  <c r="BM1436" i="2"/>
  <c r="BK1430" i="2"/>
  <c r="BJ1428" i="2"/>
  <c r="BJ1426" i="2"/>
  <c r="BI1424" i="2"/>
  <c r="BM1421" i="2"/>
  <c r="BM1419" i="2"/>
  <c r="BK1415" i="2"/>
  <c r="BK1413" i="2"/>
  <c r="BJ1411" i="2"/>
  <c r="BI1409" i="2"/>
  <c r="BI1407" i="2"/>
  <c r="BM1404" i="2"/>
  <c r="BK1398" i="2"/>
  <c r="BJ1396" i="2"/>
  <c r="BJ1394" i="2"/>
  <c r="BI1392" i="2"/>
  <c r="BM1389" i="2"/>
  <c r="BM1387" i="2"/>
  <c r="BK1383" i="2"/>
  <c r="BK1381" i="2"/>
  <c r="BJ1379" i="2"/>
  <c r="BI1377" i="2"/>
  <c r="BI1375" i="2"/>
  <c r="BM1372" i="2"/>
  <c r="BK1366" i="2"/>
  <c r="BJ1364" i="2"/>
  <c r="BJ1362" i="2"/>
  <c r="BI1360" i="2"/>
  <c r="BM1357" i="2"/>
  <c r="BM1355" i="2"/>
  <c r="BK1351" i="2"/>
  <c r="BK1349" i="2"/>
  <c r="BJ1347" i="2"/>
  <c r="BI1345" i="2"/>
  <c r="BI1343" i="2"/>
  <c r="BM1340" i="2"/>
  <c r="BK1334" i="2"/>
  <c r="BJ1332" i="2"/>
  <c r="BJ1330" i="2"/>
  <c r="BI1328" i="2"/>
  <c r="BM1325" i="2"/>
  <c r="BM1323" i="2"/>
  <c r="BK1319" i="2"/>
  <c r="BK1317" i="2"/>
  <c r="BJ1315" i="2"/>
  <c r="BI1313" i="2"/>
  <c r="BI1311" i="2"/>
  <c r="BM1308" i="2"/>
  <c r="BK1302" i="2"/>
  <c r="BJ1300" i="2"/>
  <c r="BJ1298" i="2"/>
  <c r="BI1296" i="2"/>
  <c r="BM1293" i="2"/>
  <c r="BM1291" i="2"/>
  <c r="BK1287" i="2"/>
  <c r="BM1283" i="2"/>
  <c r="BJ1282" i="2"/>
  <c r="BI1279" i="2"/>
  <c r="BK1277" i="2"/>
  <c r="BM1275" i="2"/>
  <c r="BJ1274" i="2"/>
  <c r="BI1271" i="2"/>
  <c r="BK1269" i="2"/>
  <c r="BM1267" i="2"/>
  <c r="BJ1266" i="2"/>
  <c r="BI1263" i="2"/>
  <c r="BK1261" i="2"/>
  <c r="BM1259" i="2"/>
  <c r="BJ1258" i="2"/>
  <c r="BI1255" i="2"/>
  <c r="BK1253" i="2"/>
  <c r="BM1251" i="2"/>
  <c r="BJ1250" i="2"/>
  <c r="BI1247" i="2"/>
  <c r="BK1245" i="2"/>
  <c r="BM1243" i="2"/>
  <c r="BJ1242" i="2"/>
  <c r="BI1239" i="2"/>
  <c r="BK1237" i="2"/>
  <c r="BM1235" i="2"/>
  <c r="BJ1234" i="2"/>
  <c r="BI1231" i="2"/>
  <c r="BI1521" i="2"/>
  <c r="BK1512" i="2"/>
  <c r="BJ1508" i="2"/>
  <c r="BJ1504" i="2"/>
  <c r="BM1500" i="2"/>
  <c r="BK1494" i="2"/>
  <c r="BJ1491" i="2"/>
  <c r="BI1488" i="2"/>
  <c r="BM1484" i="2"/>
  <c r="BK1478" i="2"/>
  <c r="BJ1475" i="2"/>
  <c r="BI1472" i="2"/>
  <c r="BM1468" i="2"/>
  <c r="BK1462" i="2"/>
  <c r="BJ1459" i="2"/>
  <c r="BI1456" i="2"/>
  <c r="BM1452" i="2"/>
  <c r="BK1446" i="2"/>
  <c r="BJ1443" i="2"/>
  <c r="BM1440" i="2"/>
  <c r="BK1434" i="2"/>
  <c r="BJ1432" i="2"/>
  <c r="BJ1430" i="2"/>
  <c r="BI1428" i="2"/>
  <c r="BM1425" i="2"/>
  <c r="BM1423" i="2"/>
  <c r="BK1419" i="2"/>
  <c r="BK1417" i="2"/>
  <c r="BJ1415" i="2"/>
  <c r="BI1413" i="2"/>
  <c r="BI1411" i="2"/>
  <c r="BM1408" i="2"/>
  <c r="BK1402" i="2"/>
  <c r="BJ1400" i="2"/>
  <c r="BJ1398" i="2"/>
  <c r="BI1396" i="2"/>
  <c r="BM1393" i="2"/>
  <c r="BM1391" i="2"/>
  <c r="BK1387" i="2"/>
  <c r="BK1385" i="2"/>
  <c r="BJ1383" i="2"/>
  <c r="BI1381" i="2"/>
  <c r="BI1379" i="2"/>
  <c r="BM1376" i="2"/>
  <c r="BK1370" i="2"/>
  <c r="BJ1368" i="2"/>
  <c r="BJ1366" i="2"/>
  <c r="BI1364" i="2"/>
  <c r="BM1361" i="2"/>
  <c r="BM1359" i="2"/>
  <c r="BK1355" i="2"/>
  <c r="BK1353" i="2"/>
  <c r="BJ1351" i="2"/>
  <c r="BI1349" i="2"/>
  <c r="BI1347" i="2"/>
  <c r="BM1344" i="2"/>
  <c r="BK1338" i="2"/>
  <c r="BJ1336" i="2"/>
  <c r="BJ1334" i="2"/>
  <c r="BI1332" i="2"/>
  <c r="BM1329" i="2"/>
  <c r="BM1327" i="2"/>
  <c r="BK1323" i="2"/>
  <c r="BK1321" i="2"/>
  <c r="BJ1319" i="2"/>
  <c r="BI1317" i="2"/>
  <c r="BI1315" i="2"/>
  <c r="BM1312" i="2"/>
  <c r="BK1306" i="2"/>
  <c r="BJ1304" i="2"/>
  <c r="BJ1302" i="2"/>
  <c r="BI1300" i="2"/>
  <c r="BM1297" i="2"/>
  <c r="BM1295" i="2"/>
  <c r="BK1291" i="2"/>
  <c r="BK1289" i="2"/>
  <c r="BJ1287" i="2"/>
  <c r="BK1285" i="2"/>
  <c r="BI1282" i="2"/>
  <c r="BK1280" i="2"/>
  <c r="BM1278" i="2"/>
  <c r="BJ1277" i="2"/>
  <c r="BI1274" i="2"/>
  <c r="BK1272" i="2"/>
  <c r="BM1270" i="2"/>
  <c r="BJ1269" i="2"/>
  <c r="BI1266" i="2"/>
  <c r="BK1264" i="2"/>
  <c r="BM1262" i="2"/>
  <c r="BJ1261" i="2"/>
  <c r="BI1258" i="2"/>
  <c r="BK1256" i="2"/>
  <c r="BM1254" i="2"/>
  <c r="BJ1253" i="2"/>
  <c r="BI1250" i="2"/>
  <c r="BK1248" i="2"/>
  <c r="BM1246" i="2"/>
  <c r="BJ1245" i="2"/>
  <c r="BI1242" i="2"/>
  <c r="BK1240" i="2"/>
  <c r="BM1238" i="2"/>
  <c r="BJ1237" i="2"/>
  <c r="BI1234" i="2"/>
  <c r="BK1232" i="2"/>
  <c r="BM1230" i="2"/>
  <c r="BJ1229" i="2"/>
  <c r="BI1226" i="2"/>
  <c r="BK1224" i="2"/>
  <c r="BM1222" i="2"/>
  <c r="BJ1221" i="2"/>
  <c r="BI1218" i="2"/>
  <c r="BK1216" i="2"/>
  <c r="BM1214" i="2"/>
  <c r="BJ1213" i="2"/>
  <c r="BI1210" i="2"/>
  <c r="BK1208" i="2"/>
  <c r="BM1206" i="2"/>
  <c r="BJ1205" i="2"/>
  <c r="BI1202" i="2"/>
  <c r="BK1200" i="2"/>
  <c r="BM1198" i="2"/>
  <c r="BJ1197" i="2"/>
  <c r="BI1194" i="2"/>
  <c r="BK1192" i="2"/>
  <c r="BM1190" i="2"/>
  <c r="BJ1189" i="2"/>
  <c r="BI1186" i="2"/>
  <c r="BK1184" i="2"/>
  <c r="BM1182" i="2"/>
  <c r="BJ1181" i="2"/>
  <c r="BI1178" i="2"/>
  <c r="BK1176" i="2"/>
  <c r="BM1174" i="2"/>
  <c r="BJ1173" i="2"/>
  <c r="BI1170" i="2"/>
  <c r="BK1168" i="2"/>
  <c r="BM1166" i="2"/>
  <c r="BJ1165" i="2"/>
  <c r="BI1162" i="2"/>
  <c r="BK1160" i="2"/>
  <c r="BM1158" i="2"/>
  <c r="BJ1157" i="2"/>
  <c r="BI1154" i="2"/>
  <c r="BK1152" i="2"/>
  <c r="BM1150" i="2"/>
  <c r="BJ1149" i="2"/>
  <c r="BI1146" i="2"/>
  <c r="BK1144" i="2"/>
  <c r="BM1142" i="2"/>
  <c r="BJ1141" i="2"/>
  <c r="BI1138" i="2"/>
  <c r="BK1136" i="2"/>
  <c r="BM1134" i="2"/>
  <c r="BJ1133" i="2"/>
  <c r="BI1130" i="2"/>
  <c r="BK1128" i="2"/>
  <c r="BM1126" i="2"/>
  <c r="BJ1125" i="2"/>
  <c r="BI1122" i="2"/>
  <c r="BK1120" i="2"/>
  <c r="BM1118" i="2"/>
  <c r="BJ1117" i="2"/>
  <c r="BI1114" i="2"/>
  <c r="BK1112" i="2"/>
  <c r="BM1110" i="2"/>
  <c r="BJ1109" i="2"/>
  <c r="BI1106" i="2"/>
  <c r="BK1104" i="2"/>
  <c r="BM1102" i="2"/>
  <c r="BJ1101" i="2"/>
  <c r="BI1098" i="2"/>
  <c r="BK1096" i="2"/>
  <c r="BM1094" i="2"/>
  <c r="BJ1093" i="2"/>
  <c r="BI1090" i="2"/>
  <c r="BK1088" i="2"/>
  <c r="BM1086" i="2"/>
  <c r="BJ1085" i="2"/>
  <c r="BI1082" i="2"/>
  <c r="BK1080" i="2"/>
  <c r="BM1078" i="2"/>
  <c r="BJ1077" i="2"/>
  <c r="BI1074" i="2"/>
  <c r="BK1072" i="2"/>
  <c r="BM1070" i="2"/>
  <c r="BM1513" i="2"/>
  <c r="BK1509" i="2"/>
  <c r="BJ1505" i="2"/>
  <c r="BM1501" i="2"/>
  <c r="BJ1476" i="2"/>
  <c r="BI1431" i="2"/>
  <c r="BM1413" i="2"/>
  <c r="BM1396" i="2"/>
  <c r="BM1379" i="2"/>
  <c r="BM1347" i="2"/>
  <c r="BJ1339" i="2"/>
  <c r="BJ1323" i="2"/>
  <c r="BI1320" i="2"/>
  <c r="BK1313" i="2"/>
  <c r="BM1309" i="2"/>
  <c r="BJ1306" i="2"/>
  <c r="BI1303" i="2"/>
  <c r="BK1299" i="2"/>
  <c r="BJ1296" i="2"/>
  <c r="BM1292" i="2"/>
  <c r="BI1289" i="2"/>
  <c r="BI1286" i="2"/>
  <c r="BJ1283" i="2"/>
  <c r="BM1280" i="2"/>
  <c r="BJ1278" i="2"/>
  <c r="BK1275" i="2"/>
  <c r="BI1273" i="2"/>
  <c r="BK1270" i="2"/>
  <c r="BI1268" i="2"/>
  <c r="BK1265" i="2"/>
  <c r="BJ1260" i="2"/>
  <c r="BJ1255" i="2"/>
  <c r="BM1249" i="2"/>
  <c r="BK1247" i="2"/>
  <c r="BM1244" i="2"/>
  <c r="BK1242" i="2"/>
  <c r="BM1239" i="2"/>
  <c r="BI1237" i="2"/>
  <c r="BI1232" i="2"/>
  <c r="BK1227" i="2"/>
  <c r="BK1225" i="2"/>
  <c r="BJ1223" i="2"/>
  <c r="BI1221" i="2"/>
  <c r="BI1219" i="2"/>
  <c r="BM1216" i="2"/>
  <c r="BK1210" i="2"/>
  <c r="BJ1208" i="2"/>
  <c r="BJ1206" i="2"/>
  <c r="BI1204" i="2"/>
  <c r="BM1201" i="2"/>
  <c r="BM1199" i="2"/>
  <c r="BK1195" i="2"/>
  <c r="BK1193" i="2"/>
  <c r="BJ1191" i="2"/>
  <c r="BI1189" i="2"/>
  <c r="BI1187" i="2"/>
  <c r="BM1184" i="2"/>
  <c r="BK1178" i="2"/>
  <c r="BJ1176" i="2"/>
  <c r="BJ1174" i="2"/>
  <c r="BI1172" i="2"/>
  <c r="BM1169" i="2"/>
  <c r="BM1167" i="2"/>
  <c r="BK1163" i="2"/>
  <c r="BK1161" i="2"/>
  <c r="BJ1159" i="2"/>
  <c r="BI1157" i="2"/>
  <c r="BI1155" i="2"/>
  <c r="BM1152" i="2"/>
  <c r="BK1146" i="2"/>
  <c r="BJ1144" i="2"/>
  <c r="BJ1142" i="2"/>
  <c r="BI1140" i="2"/>
  <c r="BM1137" i="2"/>
  <c r="BM1135" i="2"/>
  <c r="BK1131" i="2"/>
  <c r="BK1129" i="2"/>
  <c r="BJ1127" i="2"/>
  <c r="BI1125" i="2"/>
  <c r="BI1123" i="2"/>
  <c r="BM1120" i="2"/>
  <c r="BK1114" i="2"/>
  <c r="BJ1112" i="2"/>
  <c r="BJ1110" i="2"/>
  <c r="BI1108" i="2"/>
  <c r="BM1105" i="2"/>
  <c r="BM1103" i="2"/>
  <c r="BK1099" i="2"/>
  <c r="BK1097" i="2"/>
  <c r="BJ1095" i="2"/>
  <c r="BI1093" i="2"/>
  <c r="BK1495" i="2"/>
  <c r="BM1469" i="2"/>
  <c r="BJ1444" i="2"/>
  <c r="BK1375" i="2"/>
  <c r="BK1358" i="2"/>
  <c r="BI1337" i="2"/>
  <c r="BI1319" i="2"/>
  <c r="BM1315" i="2"/>
  <c r="BJ1312" i="2"/>
  <c r="BI1309" i="2"/>
  <c r="BM1301" i="2"/>
  <c r="BJ1295" i="2"/>
  <c r="BI1292" i="2"/>
  <c r="BI1285" i="2"/>
  <c r="BI1280" i="2"/>
  <c r="BI1275" i="2"/>
  <c r="BJ1272" i="2"/>
  <c r="BM1269" i="2"/>
  <c r="BJ1267" i="2"/>
  <c r="BM1264" i="2"/>
  <c r="BJ1262" i="2"/>
  <c r="BK1259" i="2"/>
  <c r="BI1257" i="2"/>
  <c r="BK1254" i="2"/>
  <c r="BI1252" i="2"/>
  <c r="BK1249" i="2"/>
  <c r="BJ1244" i="2"/>
  <c r="BJ1239" i="2"/>
  <c r="BM1233" i="2"/>
  <c r="BK1231" i="2"/>
  <c r="BI1229" i="2"/>
  <c r="BI1227" i="2"/>
  <c r="BM1224" i="2"/>
  <c r="BK1218" i="2"/>
  <c r="BJ1216" i="2"/>
  <c r="BJ1214" i="2"/>
  <c r="BI1212" i="2"/>
  <c r="BM1209" i="2"/>
  <c r="BM1207" i="2"/>
  <c r="BK1203" i="2"/>
  <c r="BK1201" i="2"/>
  <c r="BJ1199" i="2"/>
  <c r="BI1197" i="2"/>
  <c r="BI1195" i="2"/>
  <c r="BM1192" i="2"/>
  <c r="BK1186" i="2"/>
  <c r="BJ1184" i="2"/>
  <c r="BJ1182" i="2"/>
  <c r="BI1180" i="2"/>
  <c r="BM1177" i="2"/>
  <c r="BM1175" i="2"/>
  <c r="BK1171" i="2"/>
  <c r="BK1169" i="2"/>
  <c r="BJ1167" i="2"/>
  <c r="BI1165" i="2"/>
  <c r="BI1163" i="2"/>
  <c r="BM1160" i="2"/>
  <c r="BK1154" i="2"/>
  <c r="BJ1152" i="2"/>
  <c r="BJ1150" i="2"/>
  <c r="BI1148" i="2"/>
  <c r="BM1145" i="2"/>
  <c r="BM1143" i="2"/>
  <c r="BK1139" i="2"/>
  <c r="BK1137" i="2"/>
  <c r="BJ1135" i="2"/>
  <c r="BI1133" i="2"/>
  <c r="BI1131" i="2"/>
  <c r="BM1128" i="2"/>
  <c r="BK1122" i="2"/>
  <c r="BJ1120" i="2"/>
  <c r="BJ1118" i="2"/>
  <c r="BI1116" i="2"/>
  <c r="BM1113" i="2"/>
  <c r="BM1111" i="2"/>
  <c r="BK1107" i="2"/>
  <c r="BK1105" i="2"/>
  <c r="BJ1103" i="2"/>
  <c r="BI1101" i="2"/>
  <c r="BI1099" i="2"/>
  <c r="BM1096" i="2"/>
  <c r="BK1090" i="2"/>
  <c r="BJ1088" i="2"/>
  <c r="BJ1086" i="2"/>
  <c r="BI1084" i="2"/>
  <c r="BJ1492" i="2"/>
  <c r="BK1407" i="2"/>
  <c r="BK1390" i="2"/>
  <c r="BK1373" i="2"/>
  <c r="BJ1356" i="2"/>
  <c r="BI1344" i="2"/>
  <c r="BK1335" i="2"/>
  <c r="BI1327" i="2"/>
  <c r="BJ1322" i="2"/>
  <c r="BK1315" i="2"/>
  <c r="BI1312" i="2"/>
  <c r="BJ1308" i="2"/>
  <c r="BI1305" i="2"/>
  <c r="BK1298" i="2"/>
  <c r="BI1295" i="2"/>
  <c r="BJ1291" i="2"/>
  <c r="BI1288" i="2"/>
  <c r="BM1284" i="2"/>
  <c r="BK1282" i="2"/>
  <c r="BM1279" i="2"/>
  <c r="BI1277" i="2"/>
  <c r="BI1272" i="2"/>
  <c r="BI1267" i="2"/>
  <c r="BJ1264" i="2"/>
  <c r="BM1261" i="2"/>
  <c r="BJ1259" i="2"/>
  <c r="BM1256" i="2"/>
  <c r="BJ1254" i="2"/>
  <c r="BK1251" i="2"/>
  <c r="BI1249" i="2"/>
  <c r="BK1246" i="2"/>
  <c r="BI1244" i="2"/>
  <c r="BK1241" i="2"/>
  <c r="BJ1236" i="2"/>
  <c r="BJ1231" i="2"/>
  <c r="BM1228" i="2"/>
  <c r="BK1222" i="2"/>
  <c r="BJ1220" i="2"/>
  <c r="BJ1218" i="2"/>
  <c r="BI1216" i="2"/>
  <c r="BM1213" i="2"/>
  <c r="BM1211" i="2"/>
  <c r="BK1207" i="2"/>
  <c r="BK1205" i="2"/>
  <c r="BJ1203" i="2"/>
  <c r="BI1201" i="2"/>
  <c r="BI1199" i="2"/>
  <c r="BM1196" i="2"/>
  <c r="BK1190" i="2"/>
  <c r="BJ1188" i="2"/>
  <c r="BJ1186" i="2"/>
  <c r="BI1184" i="2"/>
  <c r="BM1181" i="2"/>
  <c r="BM1179" i="2"/>
  <c r="BK1175" i="2"/>
  <c r="BK1173" i="2"/>
  <c r="BJ1171" i="2"/>
  <c r="BI1169" i="2"/>
  <c r="BI1167" i="2"/>
  <c r="BM1164" i="2"/>
  <c r="BK1158" i="2"/>
  <c r="BJ1156" i="2"/>
  <c r="BJ1154" i="2"/>
  <c r="BI1152" i="2"/>
  <c r="BM1149" i="2"/>
  <c r="BM1147" i="2"/>
  <c r="BK1143" i="2"/>
  <c r="BK1141" i="2"/>
  <c r="BJ1139" i="2"/>
  <c r="BI1137" i="2"/>
  <c r="BI1135" i="2"/>
  <c r="BM1132" i="2"/>
  <c r="BK1126" i="2"/>
  <c r="BJ1124" i="2"/>
  <c r="BJ1122" i="2"/>
  <c r="BI1120" i="2"/>
  <c r="BM1117" i="2"/>
  <c r="BM1115" i="2"/>
  <c r="BK1111" i="2"/>
  <c r="BK1109" i="2"/>
  <c r="BJ1107" i="2"/>
  <c r="BI1105" i="2"/>
  <c r="BI1103" i="2"/>
  <c r="BM1100" i="2"/>
  <c r="BK1094" i="2"/>
  <c r="BJ1092" i="2"/>
  <c r="BJ1090" i="2"/>
  <c r="BI1088" i="2"/>
  <c r="BM1085" i="2"/>
  <c r="BM1083" i="2"/>
  <c r="BK1079" i="2"/>
  <c r="BK1077" i="2"/>
  <c r="BJ1075" i="2"/>
  <c r="BI1489" i="2"/>
  <c r="BK1463" i="2"/>
  <c r="BK1439" i="2"/>
  <c r="BK1422" i="2"/>
  <c r="BK1405" i="2"/>
  <c r="BJ1388" i="2"/>
  <c r="BJ1371" i="2"/>
  <c r="BJ1354" i="2"/>
  <c r="BK1343" i="2"/>
  <c r="BI1335" i="2"/>
  <c r="BK1326" i="2"/>
  <c r="BM1321" i="2"/>
  <c r="BK1318" i="2"/>
  <c r="BK1311" i="2"/>
  <c r="BI1308" i="2"/>
  <c r="BM1304" i="2"/>
  <c r="BK1301" i="2"/>
  <c r="BK1294" i="2"/>
  <c r="BI1291" i="2"/>
  <c r="BM1287" i="2"/>
  <c r="BM1281" i="2"/>
  <c r="BK1279" i="2"/>
  <c r="BM1276" i="2"/>
  <c r="BK1274" i="2"/>
  <c r="BM1271" i="2"/>
  <c r="BI1269" i="2"/>
  <c r="BI1264" i="2"/>
  <c r="BI1259" i="2"/>
  <c r="BJ1256" i="2"/>
  <c r="BM1253" i="2"/>
  <c r="BJ1251" i="2"/>
  <c r="BM1248" i="2"/>
  <c r="BJ1246" i="2"/>
  <c r="BK1243" i="2"/>
  <c r="BI1241" i="2"/>
  <c r="BK1238" i="2"/>
  <c r="BI1236" i="2"/>
  <c r="BK1233" i="2"/>
  <c r="BK1226" i="2"/>
  <c r="BJ1224" i="2"/>
  <c r="BJ1222" i="2"/>
  <c r="BI1220" i="2"/>
  <c r="BM1217" i="2"/>
  <c r="BM1215" i="2"/>
  <c r="BK1211" i="2"/>
  <c r="BK1209" i="2"/>
  <c r="BJ1207" i="2"/>
  <c r="BI1205" i="2"/>
  <c r="BI1203" i="2"/>
  <c r="BM1200" i="2"/>
  <c r="BK1194" i="2"/>
  <c r="BJ1192" i="2"/>
  <c r="BJ1190" i="2"/>
  <c r="BI1188" i="2"/>
  <c r="BM1185" i="2"/>
  <c r="BM1183" i="2"/>
  <c r="BK1179" i="2"/>
  <c r="BK1177" i="2"/>
  <c r="BJ1175" i="2"/>
  <c r="BI1173" i="2"/>
  <c r="BI1171" i="2"/>
  <c r="BM1168" i="2"/>
  <c r="BK1162" i="2"/>
  <c r="BJ1160" i="2"/>
  <c r="BJ1158" i="2"/>
  <c r="BI1156" i="2"/>
  <c r="BM1153" i="2"/>
  <c r="BM1151" i="2"/>
  <c r="BK1147" i="2"/>
  <c r="BK1145" i="2"/>
  <c r="BJ1143" i="2"/>
  <c r="BI1141" i="2"/>
  <c r="BI1139" i="2"/>
  <c r="BM1136" i="2"/>
  <c r="BK1130" i="2"/>
  <c r="BJ1128" i="2"/>
  <c r="BJ1126" i="2"/>
  <c r="BI1124" i="2"/>
  <c r="BM1121" i="2"/>
  <c r="BM1119" i="2"/>
  <c r="BK1115" i="2"/>
  <c r="BK1113" i="2"/>
  <c r="BJ1111" i="2"/>
  <c r="BI1109" i="2"/>
  <c r="BI1107" i="2"/>
  <c r="BM1104" i="2"/>
  <c r="BK1098" i="2"/>
  <c r="BJ1096" i="2"/>
  <c r="BJ1094" i="2"/>
  <c r="BI1092" i="2"/>
  <c r="BM1089" i="2"/>
  <c r="BM1087" i="2"/>
  <c r="BK1083" i="2"/>
  <c r="BM1485" i="2"/>
  <c r="BK1437" i="2"/>
  <c r="BJ1403" i="2"/>
  <c r="BI1369" i="2"/>
  <c r="BM1341" i="2"/>
  <c r="BK1325" i="2"/>
  <c r="BM1317" i="2"/>
  <c r="BJ1311" i="2"/>
  <c r="BI1304" i="2"/>
  <c r="BK1297" i="2"/>
  <c r="BJ1284" i="2"/>
  <c r="BJ1279" i="2"/>
  <c r="BM1273" i="2"/>
  <c r="BM1268" i="2"/>
  <c r="BM1263" i="2"/>
  <c r="BJ1248" i="2"/>
  <c r="BJ1243" i="2"/>
  <c r="BJ1238" i="2"/>
  <c r="BI1233" i="2"/>
  <c r="BJ1228" i="2"/>
  <c r="BI1224" i="2"/>
  <c r="BM1219" i="2"/>
  <c r="BK1215" i="2"/>
  <c r="BJ1211" i="2"/>
  <c r="BI1207" i="2"/>
  <c r="BK1198" i="2"/>
  <c r="BJ1194" i="2"/>
  <c r="BM1189" i="2"/>
  <c r="BK1181" i="2"/>
  <c r="BI1177" i="2"/>
  <c r="BM1172" i="2"/>
  <c r="BJ1164" i="2"/>
  <c r="BI1160" i="2"/>
  <c r="BM1155" i="2"/>
  <c r="BK1151" i="2"/>
  <c r="BJ1147" i="2"/>
  <c r="BI1143" i="2"/>
  <c r="BK1134" i="2"/>
  <c r="BJ1130" i="2"/>
  <c r="BM1125" i="2"/>
  <c r="BK1117" i="2"/>
  <c r="BI1113" i="2"/>
  <c r="BM1108" i="2"/>
  <c r="BJ1100" i="2"/>
  <c r="BI1096" i="2"/>
  <c r="BM1091" i="2"/>
  <c r="BM1088" i="2"/>
  <c r="BI1085" i="2"/>
  <c r="BJ1082" i="2"/>
  <c r="BM1079" i="2"/>
  <c r="BI1077" i="2"/>
  <c r="BK1070" i="2"/>
  <c r="BM1068" i="2"/>
  <c r="BJ1067" i="2"/>
  <c r="BI1064" i="2"/>
  <c r="BK1062" i="2"/>
  <c r="BM1060" i="2"/>
  <c r="BJ1059" i="2"/>
  <c r="BI1056" i="2"/>
  <c r="BK1054" i="2"/>
  <c r="BM1052" i="2"/>
  <c r="BJ1051" i="2"/>
  <c r="BI1048" i="2"/>
  <c r="BK1046" i="2"/>
  <c r="BM1044" i="2"/>
  <c r="BJ1043" i="2"/>
  <c r="BI1040" i="2"/>
  <c r="BK1038" i="2"/>
  <c r="BM1036" i="2"/>
  <c r="BJ1035" i="2"/>
  <c r="BI1032" i="2"/>
  <c r="BK1030" i="2"/>
  <c r="BM1028" i="2"/>
  <c r="BJ1027" i="2"/>
  <c r="BI1024" i="2"/>
  <c r="BK1022" i="2"/>
  <c r="BM1020" i="2"/>
  <c r="BJ1019" i="2"/>
  <c r="BI1016" i="2"/>
  <c r="BK1014" i="2"/>
  <c r="BM1012" i="2"/>
  <c r="BJ1011" i="2"/>
  <c r="BI1008" i="2"/>
  <c r="BK1006" i="2"/>
  <c r="BM1004" i="2"/>
  <c r="BJ1003" i="2"/>
  <c r="BI1000" i="2"/>
  <c r="BK998" i="2"/>
  <c r="BM996" i="2"/>
  <c r="BJ995" i="2"/>
  <c r="BI992" i="2"/>
  <c r="BK990" i="2"/>
  <c r="BM988" i="2"/>
  <c r="BJ987" i="2"/>
  <c r="BJ1435" i="2"/>
  <c r="BI1401" i="2"/>
  <c r="BI1367" i="2"/>
  <c r="BK1341" i="2"/>
  <c r="BM1324" i="2"/>
  <c r="BK1310" i="2"/>
  <c r="BM1303" i="2"/>
  <c r="BI1297" i="2"/>
  <c r="BJ1290" i="2"/>
  <c r="BI1284" i="2"/>
  <c r="BK1263" i="2"/>
  <c r="BK1258" i="2"/>
  <c r="BI1253" i="2"/>
  <c r="BI1248" i="2"/>
  <c r="BI1243" i="2"/>
  <c r="BM1237" i="2"/>
  <c r="BM1232" i="2"/>
  <c r="BI1228" i="2"/>
  <c r="BM1223" i="2"/>
  <c r="BK1219" i="2"/>
  <c r="BJ1215" i="2"/>
  <c r="BI1211" i="2"/>
  <c r="BK1202" i="2"/>
  <c r="BJ1198" i="2"/>
  <c r="BM1193" i="2"/>
  <c r="BK1185" i="2"/>
  <c r="BI1181" i="2"/>
  <c r="BM1176" i="2"/>
  <c r="BJ1168" i="2"/>
  <c r="BI1164" i="2"/>
  <c r="BM1159" i="2"/>
  <c r="BK1155" i="2"/>
  <c r="BJ1151" i="2"/>
  <c r="BI1147" i="2"/>
  <c r="BK1138" i="2"/>
  <c r="BJ1134" i="2"/>
  <c r="BM1129" i="2"/>
  <c r="BK1121" i="2"/>
  <c r="BI1117" i="2"/>
  <c r="BM1112" i="2"/>
  <c r="BJ1104" i="2"/>
  <c r="BI1100" i="2"/>
  <c r="BM1095" i="2"/>
  <c r="BK1091" i="2"/>
  <c r="BM1084" i="2"/>
  <c r="BM1081" i="2"/>
  <c r="BJ1079" i="2"/>
  <c r="BM1076" i="2"/>
  <c r="BK1074" i="2"/>
  <c r="BJ1072" i="2"/>
  <c r="BJ1070" i="2"/>
  <c r="BI1067" i="2"/>
  <c r="BK1065" i="2"/>
  <c r="BM1063" i="2"/>
  <c r="BJ1062" i="2"/>
  <c r="BI1059" i="2"/>
  <c r="BK1057" i="2"/>
  <c r="BM1055" i="2"/>
  <c r="BJ1054" i="2"/>
  <c r="BI1051" i="2"/>
  <c r="BK1049" i="2"/>
  <c r="BM1047" i="2"/>
  <c r="BJ1046" i="2"/>
  <c r="BI1043" i="2"/>
  <c r="BK1041" i="2"/>
  <c r="BM1039" i="2"/>
  <c r="BJ1038" i="2"/>
  <c r="BI1035" i="2"/>
  <c r="BK1033" i="2"/>
  <c r="BM1031" i="2"/>
  <c r="BJ1030" i="2"/>
  <c r="BI1027" i="2"/>
  <c r="BK1025" i="2"/>
  <c r="BM1023" i="2"/>
  <c r="BJ1022" i="2"/>
  <c r="BI1019" i="2"/>
  <c r="BK1017" i="2"/>
  <c r="BM1015" i="2"/>
  <c r="BJ1014" i="2"/>
  <c r="BI1011" i="2"/>
  <c r="BK1009" i="2"/>
  <c r="BM1007" i="2"/>
  <c r="BJ1006" i="2"/>
  <c r="BI1003" i="2"/>
  <c r="BK1001" i="2"/>
  <c r="BM999" i="2"/>
  <c r="BJ998" i="2"/>
  <c r="BI995" i="2"/>
  <c r="BK993" i="2"/>
  <c r="BM991" i="2"/>
  <c r="BJ990" i="2"/>
  <c r="BI987" i="2"/>
  <c r="BK985" i="2"/>
  <c r="BM983" i="2"/>
  <c r="BJ982" i="2"/>
  <c r="BK1479" i="2"/>
  <c r="BI1433" i="2"/>
  <c r="BI1399" i="2"/>
  <c r="BM1364" i="2"/>
  <c r="BM1339" i="2"/>
  <c r="BJ1324" i="2"/>
  <c r="BM1316" i="2"/>
  <c r="BJ1310" i="2"/>
  <c r="BK1303" i="2"/>
  <c r="BM1289" i="2"/>
  <c r="BK1283" i="2"/>
  <c r="BK1278" i="2"/>
  <c r="BK1273" i="2"/>
  <c r="BJ1268" i="2"/>
  <c r="BJ1263" i="2"/>
  <c r="BM1257" i="2"/>
  <c r="BM1252" i="2"/>
  <c r="BM1247" i="2"/>
  <c r="BJ1232" i="2"/>
  <c r="BM1227" i="2"/>
  <c r="BK1223" i="2"/>
  <c r="BJ1219" i="2"/>
  <c r="BI1215" i="2"/>
  <c r="BK1206" i="2"/>
  <c r="BJ1202" i="2"/>
  <c r="BM1197" i="2"/>
  <c r="BK1189" i="2"/>
  <c r="BI1185" i="2"/>
  <c r="BM1180" i="2"/>
  <c r="BJ1172" i="2"/>
  <c r="BI1168" i="2"/>
  <c r="BM1163" i="2"/>
  <c r="BK1159" i="2"/>
  <c r="BJ1155" i="2"/>
  <c r="BI1151" i="2"/>
  <c r="BK1142" i="2"/>
  <c r="BJ1138" i="2"/>
  <c r="BM1133" i="2"/>
  <c r="BK1125" i="2"/>
  <c r="BI1121" i="2"/>
  <c r="BM1116" i="2"/>
  <c r="BJ1108" i="2"/>
  <c r="BI1104" i="2"/>
  <c r="BM1099" i="2"/>
  <c r="BK1095" i="2"/>
  <c r="BJ1091" i="2"/>
  <c r="BK1087" i="2"/>
  <c r="BK1081" i="2"/>
  <c r="BI1079" i="2"/>
  <c r="BJ1074" i="2"/>
  <c r="BI1072" i="2"/>
  <c r="BI1070" i="2"/>
  <c r="BK1068" i="2"/>
  <c r="BM1066" i="2"/>
  <c r="BJ1065" i="2"/>
  <c r="BI1062" i="2"/>
  <c r="BK1060" i="2"/>
  <c r="BM1058" i="2"/>
  <c r="BJ1057" i="2"/>
  <c r="BI1054" i="2"/>
  <c r="BK1052" i="2"/>
  <c r="BM1050" i="2"/>
  <c r="BJ1049" i="2"/>
  <c r="BI1046" i="2"/>
  <c r="BK1044" i="2"/>
  <c r="BM1042" i="2"/>
  <c r="BJ1041" i="2"/>
  <c r="BI1038" i="2"/>
  <c r="BK1036" i="2"/>
  <c r="BM1034" i="2"/>
  <c r="BJ1033" i="2"/>
  <c r="BI1030" i="2"/>
  <c r="BK1028" i="2"/>
  <c r="BM1026" i="2"/>
  <c r="BJ1025" i="2"/>
  <c r="BI1022" i="2"/>
  <c r="BK1020" i="2"/>
  <c r="BM1018" i="2"/>
  <c r="BJ1017" i="2"/>
  <c r="BI1014" i="2"/>
  <c r="BK1012" i="2"/>
  <c r="BM1010" i="2"/>
  <c r="BJ1009" i="2"/>
  <c r="BI1006" i="2"/>
  <c r="BK1004" i="2"/>
  <c r="BM1002" i="2"/>
  <c r="BJ1001" i="2"/>
  <c r="BI998" i="2"/>
  <c r="BK996" i="2"/>
  <c r="BM994" i="2"/>
  <c r="BJ993" i="2"/>
  <c r="BI990" i="2"/>
  <c r="BK988" i="2"/>
  <c r="BM986" i="2"/>
  <c r="BJ985" i="2"/>
  <c r="BI982" i="2"/>
  <c r="BK980" i="2"/>
  <c r="BM978" i="2"/>
  <c r="BJ977" i="2"/>
  <c r="BI974" i="2"/>
  <c r="BK972" i="2"/>
  <c r="BM970" i="2"/>
  <c r="BJ969" i="2"/>
  <c r="BI966" i="2"/>
  <c r="BK964" i="2"/>
  <c r="BM962" i="2"/>
  <c r="BJ961" i="2"/>
  <c r="BI958" i="2"/>
  <c r="BK956" i="2"/>
  <c r="BM954" i="2"/>
  <c r="BJ953" i="2"/>
  <c r="BI950" i="2"/>
  <c r="BK948" i="2"/>
  <c r="BM946" i="2"/>
  <c r="BJ945" i="2"/>
  <c r="BI942" i="2"/>
  <c r="BK940" i="2"/>
  <c r="BM938" i="2"/>
  <c r="BJ937" i="2"/>
  <c r="BI934" i="2"/>
  <c r="BK932" i="2"/>
  <c r="BM930" i="2"/>
  <c r="BJ929" i="2"/>
  <c r="BI926" i="2"/>
  <c r="BK924" i="2"/>
  <c r="BM922" i="2"/>
  <c r="BJ921" i="2"/>
  <c r="BI918" i="2"/>
  <c r="BK916" i="2"/>
  <c r="BM914" i="2"/>
  <c r="BJ913" i="2"/>
  <c r="BI910" i="2"/>
  <c r="BK908" i="2"/>
  <c r="BM906" i="2"/>
  <c r="BJ905" i="2"/>
  <c r="BI902" i="2"/>
  <c r="BK900" i="2"/>
  <c r="BM898" i="2"/>
  <c r="BJ897" i="2"/>
  <c r="BI894" i="2"/>
  <c r="BK892" i="2"/>
  <c r="BM890" i="2"/>
  <c r="BJ889" i="2"/>
  <c r="BI886" i="2"/>
  <c r="BK884" i="2"/>
  <c r="BM882" i="2"/>
  <c r="BJ881" i="2"/>
  <c r="BI878" i="2"/>
  <c r="BK876" i="2"/>
  <c r="BM874" i="2"/>
  <c r="BJ873" i="2"/>
  <c r="BI870" i="2"/>
  <c r="BK868" i="2"/>
  <c r="BM866" i="2"/>
  <c r="BJ865" i="2"/>
  <c r="BI862" i="2"/>
  <c r="BK860" i="2"/>
  <c r="BM858" i="2"/>
  <c r="BJ857" i="2"/>
  <c r="BI854" i="2"/>
  <c r="BK852" i="2"/>
  <c r="BM850" i="2"/>
  <c r="BJ849" i="2"/>
  <c r="BI846" i="2"/>
  <c r="BK844" i="2"/>
  <c r="BM842" i="2"/>
  <c r="BJ841" i="2"/>
  <c r="BI838" i="2"/>
  <c r="BK836" i="2"/>
  <c r="BM834" i="2"/>
  <c r="BJ833" i="2"/>
  <c r="BI830" i="2"/>
  <c r="BK828" i="2"/>
  <c r="BI1473" i="2"/>
  <c r="BM1428" i="2"/>
  <c r="BI1323" i="2"/>
  <c r="BJ1316" i="2"/>
  <c r="BK1309" i="2"/>
  <c r="BK1295" i="2"/>
  <c r="BM1288" i="2"/>
  <c r="BI1283" i="2"/>
  <c r="BM1277" i="2"/>
  <c r="BM1272" i="2"/>
  <c r="BK1267" i="2"/>
  <c r="BK1262" i="2"/>
  <c r="BK1257" i="2"/>
  <c r="BJ1252" i="2"/>
  <c r="BJ1247" i="2"/>
  <c r="BM1241" i="2"/>
  <c r="BM1236" i="2"/>
  <c r="BM1231" i="2"/>
  <c r="BJ1227" i="2"/>
  <c r="BI1223" i="2"/>
  <c r="BK1214" i="2"/>
  <c r="BJ1210" i="2"/>
  <c r="BM1205" i="2"/>
  <c r="BK1197" i="2"/>
  <c r="BI1193" i="2"/>
  <c r="BM1188" i="2"/>
  <c r="BJ1180" i="2"/>
  <c r="BI1176" i="2"/>
  <c r="BM1171" i="2"/>
  <c r="BK1167" i="2"/>
  <c r="BJ1163" i="2"/>
  <c r="BI1159" i="2"/>
  <c r="BK1150" i="2"/>
  <c r="BJ1146" i="2"/>
  <c r="BM1141" i="2"/>
  <c r="BK1133" i="2"/>
  <c r="BI1129" i="2"/>
  <c r="BM1124" i="2"/>
  <c r="BJ1116" i="2"/>
  <c r="BI1112" i="2"/>
  <c r="BM1107" i="2"/>
  <c r="BK1103" i="2"/>
  <c r="BJ1099" i="2"/>
  <c r="BI1095" i="2"/>
  <c r="BI1091" i="2"/>
  <c r="BJ1087" i="2"/>
  <c r="BJ1084" i="2"/>
  <c r="BI1081" i="2"/>
  <c r="BJ1076" i="2"/>
  <c r="BM1073" i="2"/>
  <c r="BM1071" i="2"/>
  <c r="BM1069" i="2"/>
  <c r="BJ1068" i="2"/>
  <c r="BI1065" i="2"/>
  <c r="BK1063" i="2"/>
  <c r="BM1061" i="2"/>
  <c r="BJ1060" i="2"/>
  <c r="BI1057" i="2"/>
  <c r="BK1055" i="2"/>
  <c r="BM1053" i="2"/>
  <c r="BJ1052" i="2"/>
  <c r="BI1049" i="2"/>
  <c r="BK1047" i="2"/>
  <c r="BM1045" i="2"/>
  <c r="BJ1044" i="2"/>
  <c r="BI1041" i="2"/>
  <c r="BK1039" i="2"/>
  <c r="BM1037" i="2"/>
  <c r="BJ1036" i="2"/>
  <c r="BI1033" i="2"/>
  <c r="BK1031" i="2"/>
  <c r="BM1029" i="2"/>
  <c r="BJ1028" i="2"/>
  <c r="BI1025" i="2"/>
  <c r="BK1023" i="2"/>
  <c r="BM1021" i="2"/>
  <c r="BJ1020" i="2"/>
  <c r="BI1017" i="2"/>
  <c r="BK1015" i="2"/>
  <c r="BM1013" i="2"/>
  <c r="BJ1012" i="2"/>
  <c r="BI1009" i="2"/>
  <c r="BK1007" i="2"/>
  <c r="BM1005" i="2"/>
  <c r="BJ1004" i="2"/>
  <c r="BI1001" i="2"/>
  <c r="BK999" i="2"/>
  <c r="BM997" i="2"/>
  <c r="BJ996" i="2"/>
  <c r="BI993" i="2"/>
  <c r="BK991" i="2"/>
  <c r="BM989" i="2"/>
  <c r="BJ988" i="2"/>
  <c r="BI985" i="2"/>
  <c r="BK983" i="2"/>
  <c r="BM981" i="2"/>
  <c r="BJ980" i="2"/>
  <c r="BI977" i="2"/>
  <c r="BK975" i="2"/>
  <c r="BM973" i="2"/>
  <c r="BJ972" i="2"/>
  <c r="BI969" i="2"/>
  <c r="BK967" i="2"/>
  <c r="BM965" i="2"/>
  <c r="BJ964" i="2"/>
  <c r="BI961" i="2"/>
  <c r="BK959" i="2"/>
  <c r="BM957" i="2"/>
  <c r="BJ956" i="2"/>
  <c r="BI953" i="2"/>
  <c r="BK951" i="2"/>
  <c r="BM949" i="2"/>
  <c r="BJ948" i="2"/>
  <c r="BI945" i="2"/>
  <c r="BK943" i="2"/>
  <c r="BM941" i="2"/>
  <c r="BJ940" i="2"/>
  <c r="BI937" i="2"/>
  <c r="BK935" i="2"/>
  <c r="BM933" i="2"/>
  <c r="BJ932" i="2"/>
  <c r="BI929" i="2"/>
  <c r="BK927" i="2"/>
  <c r="BM925" i="2"/>
  <c r="BJ924" i="2"/>
  <c r="BI921" i="2"/>
  <c r="BK919" i="2"/>
  <c r="BM917" i="2"/>
  <c r="BJ916" i="2"/>
  <c r="BI913" i="2"/>
  <c r="BK911" i="2"/>
  <c r="BM909" i="2"/>
  <c r="BJ908" i="2"/>
  <c r="BI905" i="2"/>
  <c r="BK903" i="2"/>
  <c r="BM901" i="2"/>
  <c r="BJ900" i="2"/>
  <c r="BI897" i="2"/>
  <c r="BK895" i="2"/>
  <c r="BM893" i="2"/>
  <c r="BJ892" i="2"/>
  <c r="BI889" i="2"/>
  <c r="BK887" i="2"/>
  <c r="BM885" i="2"/>
  <c r="BJ884" i="2"/>
  <c r="BI881" i="2"/>
  <c r="BK879" i="2"/>
  <c r="BM877" i="2"/>
  <c r="BJ876" i="2"/>
  <c r="BI873" i="2"/>
  <c r="BK871" i="2"/>
  <c r="BM869" i="2"/>
  <c r="BJ868" i="2"/>
  <c r="BI865" i="2"/>
  <c r="BK863" i="2"/>
  <c r="BM861" i="2"/>
  <c r="BJ860" i="2"/>
  <c r="BI857" i="2"/>
  <c r="BK855" i="2"/>
  <c r="BM853" i="2"/>
  <c r="BJ852" i="2"/>
  <c r="BI849" i="2"/>
  <c r="BK847" i="2"/>
  <c r="BM845" i="2"/>
  <c r="BJ844" i="2"/>
  <c r="BI841" i="2"/>
  <c r="BK839" i="2"/>
  <c r="BM837" i="2"/>
  <c r="BJ836" i="2"/>
  <c r="BI833" i="2"/>
  <c r="BK831" i="2"/>
  <c r="BM829" i="2"/>
  <c r="BJ828" i="2"/>
  <c r="BJ1460" i="2"/>
  <c r="BJ1420" i="2"/>
  <c r="BJ1386" i="2"/>
  <c r="BI1352" i="2"/>
  <c r="BK1333" i="2"/>
  <c r="BI1321" i="2"/>
  <c r="BK1314" i="2"/>
  <c r="BM1307" i="2"/>
  <c r="BM1300" i="2"/>
  <c r="BJ1294" i="2"/>
  <c r="BI1287" i="2"/>
  <c r="BK1271" i="2"/>
  <c r="BK1266" i="2"/>
  <c r="BI1261" i="2"/>
  <c r="BI1256" i="2"/>
  <c r="BI1251" i="2"/>
  <c r="BM1245" i="2"/>
  <c r="BM1240" i="2"/>
  <c r="BK1235" i="2"/>
  <c r="BK1230" i="2"/>
  <c r="BJ1226" i="2"/>
  <c r="BM1221" i="2"/>
  <c r="BK1213" i="2"/>
  <c r="BI1209" i="2"/>
  <c r="BM1204" i="2"/>
  <c r="BJ1196" i="2"/>
  <c r="BI1192" i="2"/>
  <c r="BM1187" i="2"/>
  <c r="BK1183" i="2"/>
  <c r="BJ1179" i="2"/>
  <c r="BI1175" i="2"/>
  <c r="BK1166" i="2"/>
  <c r="BJ1162" i="2"/>
  <c r="BM1157" i="2"/>
  <c r="BK1149" i="2"/>
  <c r="BI1145" i="2"/>
  <c r="BM1140" i="2"/>
  <c r="BJ1132" i="2"/>
  <c r="BI1128" i="2"/>
  <c r="BM1123" i="2"/>
  <c r="BK1119" i="2"/>
  <c r="BJ1115" i="2"/>
  <c r="BI1111" i="2"/>
  <c r="BK1102" i="2"/>
  <c r="BJ1098" i="2"/>
  <c r="BM1093" i="2"/>
  <c r="BI1087" i="2"/>
  <c r="BJ1083" i="2"/>
  <c r="BM1080" i="2"/>
  <c r="BK1078" i="2"/>
  <c r="BI1076" i="2"/>
  <c r="BK1071" i="2"/>
  <c r="BI1068" i="2"/>
  <c r="BK1066" i="2"/>
  <c r="BM1064" i="2"/>
  <c r="BJ1063" i="2"/>
  <c r="BI1060" i="2"/>
  <c r="BK1058" i="2"/>
  <c r="BM1056" i="2"/>
  <c r="BJ1055" i="2"/>
  <c r="BI1052" i="2"/>
  <c r="BK1050" i="2"/>
  <c r="BM1048" i="2"/>
  <c r="BJ1047" i="2"/>
  <c r="BI1044" i="2"/>
  <c r="BK1042" i="2"/>
  <c r="BM1040" i="2"/>
  <c r="BJ1039" i="2"/>
  <c r="BI1036" i="2"/>
  <c r="BK1034" i="2"/>
  <c r="BM1032" i="2"/>
  <c r="BJ1031" i="2"/>
  <c r="BI1028" i="2"/>
  <c r="BK1026" i="2"/>
  <c r="BM1024" i="2"/>
  <c r="BJ1023" i="2"/>
  <c r="BI1020" i="2"/>
  <c r="BK1018" i="2"/>
  <c r="BM1016" i="2"/>
  <c r="BJ1015" i="2"/>
  <c r="BI1012" i="2"/>
  <c r="BK1010" i="2"/>
  <c r="BM1008" i="2"/>
  <c r="BJ1007" i="2"/>
  <c r="BI1004" i="2"/>
  <c r="BK1002" i="2"/>
  <c r="BM1000" i="2"/>
  <c r="BJ999" i="2"/>
  <c r="BI996" i="2"/>
  <c r="BK994" i="2"/>
  <c r="BM992" i="2"/>
  <c r="BJ991" i="2"/>
  <c r="BI988" i="2"/>
  <c r="BK986" i="2"/>
  <c r="BM984" i="2"/>
  <c r="BI1457" i="2"/>
  <c r="BJ1418" i="2"/>
  <c r="BI1384" i="2"/>
  <c r="BM1349" i="2"/>
  <c r="BM1332" i="2"/>
  <c r="BM1320" i="2"/>
  <c r="BJ1314" i="2"/>
  <c r="BJ1307" i="2"/>
  <c r="BK1293" i="2"/>
  <c r="BK1281" i="2"/>
  <c r="BJ1276" i="2"/>
  <c r="BJ1271" i="2"/>
  <c r="BM1265" i="2"/>
  <c r="BM1260" i="2"/>
  <c r="BM1255" i="2"/>
  <c r="BJ1240" i="2"/>
  <c r="BJ1235" i="2"/>
  <c r="BJ1230" i="2"/>
  <c r="BM1225" i="2"/>
  <c r="BK1217" i="2"/>
  <c r="BI1213" i="2"/>
  <c r="BM1208" i="2"/>
  <c r="BJ1200" i="2"/>
  <c r="BI1196" i="2"/>
  <c r="BM1191" i="2"/>
  <c r="BK1187" i="2"/>
  <c r="BJ1183" i="2"/>
  <c r="BI1179" i="2"/>
  <c r="BK1170" i="2"/>
  <c r="BJ1166" i="2"/>
  <c r="BM1161" i="2"/>
  <c r="BK1153" i="2"/>
  <c r="BI1149" i="2"/>
  <c r="BM1144" i="2"/>
  <c r="BJ1136" i="2"/>
  <c r="BI1132" i="2"/>
  <c r="BM1127" i="2"/>
  <c r="BK1123" i="2"/>
  <c r="BJ1119" i="2"/>
  <c r="BI1115" i="2"/>
  <c r="BK1106" i="2"/>
  <c r="BJ1102" i="2"/>
  <c r="BM1097" i="2"/>
  <c r="BI1083" i="2"/>
  <c r="BJ1078" i="2"/>
  <c r="BM1075" i="2"/>
  <c r="BK1073" i="2"/>
  <c r="BJ1071" i="2"/>
  <c r="BK1069" i="2"/>
  <c r="BM1067" i="2"/>
  <c r="BJ1066" i="2"/>
  <c r="BI1063" i="2"/>
  <c r="BK1061" i="2"/>
  <c r="BM1059" i="2"/>
  <c r="BJ1058" i="2"/>
  <c r="BI1055" i="2"/>
  <c r="BK1053" i="2"/>
  <c r="BM1051" i="2"/>
  <c r="BJ1050" i="2"/>
  <c r="BI1047" i="2"/>
  <c r="BK1045" i="2"/>
  <c r="BM1043" i="2"/>
  <c r="BJ1042" i="2"/>
  <c r="BI1039" i="2"/>
  <c r="BK1037" i="2"/>
  <c r="BM1035" i="2"/>
  <c r="BJ1034" i="2"/>
  <c r="BI1031" i="2"/>
  <c r="BK1029" i="2"/>
  <c r="BM1027" i="2"/>
  <c r="BJ1026" i="2"/>
  <c r="BI1023" i="2"/>
  <c r="BK1021" i="2"/>
  <c r="BM1019" i="2"/>
  <c r="BJ1018" i="2"/>
  <c r="BI1015" i="2"/>
  <c r="BK1013" i="2"/>
  <c r="BM1011" i="2"/>
  <c r="BJ1010" i="2"/>
  <c r="BI1007" i="2"/>
  <c r="BK1005" i="2"/>
  <c r="BM1003" i="2"/>
  <c r="BJ1002" i="2"/>
  <c r="BI999" i="2"/>
  <c r="BK997" i="2"/>
  <c r="BM995" i="2"/>
  <c r="BJ994" i="2"/>
  <c r="BI991" i="2"/>
  <c r="BK989" i="2"/>
  <c r="BM987" i="2"/>
  <c r="BJ986" i="2"/>
  <c r="BI983" i="2"/>
  <c r="BK981" i="2"/>
  <c r="BM1453" i="2"/>
  <c r="BI1416" i="2"/>
  <c r="BM1381" i="2"/>
  <c r="BJ1348" i="2"/>
  <c r="BJ1331" i="2"/>
  <c r="BI1307" i="2"/>
  <c r="BM1299" i="2"/>
  <c r="BI1293" i="2"/>
  <c r="BK1286" i="2"/>
  <c r="BI1281" i="2"/>
  <c r="BI1276" i="2"/>
  <c r="BK1255" i="2"/>
  <c r="BK1250" i="2"/>
  <c r="BI1245" i="2"/>
  <c r="BI1240" i="2"/>
  <c r="BI1235" i="2"/>
  <c r="BM1229" i="2"/>
  <c r="BK1221" i="2"/>
  <c r="BI1217" i="2"/>
  <c r="BM1212" i="2"/>
  <c r="BJ1204" i="2"/>
  <c r="BI1200" i="2"/>
  <c r="BM1195" i="2"/>
  <c r="BK1191" i="2"/>
  <c r="BJ1187" i="2"/>
  <c r="BI1183" i="2"/>
  <c r="BK1174" i="2"/>
  <c r="BJ1170" i="2"/>
  <c r="BM1165" i="2"/>
  <c r="BK1157" i="2"/>
  <c r="BI1153" i="2"/>
  <c r="BM1148" i="2"/>
  <c r="BJ1140" i="2"/>
  <c r="BI1136" i="2"/>
  <c r="BM1131" i="2"/>
  <c r="BK1127" i="2"/>
  <c r="BJ1123" i="2"/>
  <c r="BI1119" i="2"/>
  <c r="BK1110" i="2"/>
  <c r="BJ1106" i="2"/>
  <c r="BM1101" i="2"/>
  <c r="BK1093" i="2"/>
  <c r="BK1089" i="2"/>
  <c r="BK1086" i="2"/>
  <c r="BJ1080" i="2"/>
  <c r="BM1077" i="2"/>
  <c r="BK1075" i="2"/>
  <c r="BI1073" i="2"/>
  <c r="BI1071" i="2"/>
  <c r="BJ1069" i="2"/>
  <c r="BI1066" i="2"/>
  <c r="BK1064" i="2"/>
  <c r="BM1062" i="2"/>
  <c r="BJ1061" i="2"/>
  <c r="BI1058" i="2"/>
  <c r="BK1056" i="2"/>
  <c r="BM1054" i="2"/>
  <c r="BJ1053" i="2"/>
  <c r="BI1050" i="2"/>
  <c r="BK1048" i="2"/>
  <c r="BM1046" i="2"/>
  <c r="BJ1045" i="2"/>
  <c r="BI1042" i="2"/>
  <c r="BK1040" i="2"/>
  <c r="BM1038" i="2"/>
  <c r="BJ1037" i="2"/>
  <c r="BI1034" i="2"/>
  <c r="BK1032" i="2"/>
  <c r="BM1030" i="2"/>
  <c r="BJ1029" i="2"/>
  <c r="BI1026" i="2"/>
  <c r="BK1024" i="2"/>
  <c r="BM1022" i="2"/>
  <c r="BJ1021" i="2"/>
  <c r="BI1018" i="2"/>
  <c r="BK1016" i="2"/>
  <c r="BM1014" i="2"/>
  <c r="BJ1013" i="2"/>
  <c r="BI1010" i="2"/>
  <c r="BK1008" i="2"/>
  <c r="BM1006" i="2"/>
  <c r="BJ1005" i="2"/>
  <c r="BI1002" i="2"/>
  <c r="BK1000" i="2"/>
  <c r="BM998" i="2"/>
  <c r="BJ997" i="2"/>
  <c r="BI994" i="2"/>
  <c r="BK992" i="2"/>
  <c r="BM990" i="2"/>
  <c r="BJ989" i="2"/>
  <c r="BI986" i="2"/>
  <c r="BK984" i="2"/>
  <c r="BM982" i="2"/>
  <c r="BJ981" i="2"/>
  <c r="BI978" i="2"/>
  <c r="BK976" i="2"/>
  <c r="BM974" i="2"/>
  <c r="BJ973" i="2"/>
  <c r="BI970" i="2"/>
  <c r="BK968" i="2"/>
  <c r="BM966" i="2"/>
  <c r="BJ965" i="2"/>
  <c r="BI962" i="2"/>
  <c r="BK960" i="2"/>
  <c r="BM958" i="2"/>
  <c r="BJ957" i="2"/>
  <c r="BI954" i="2"/>
  <c r="BK952" i="2"/>
  <c r="BM950" i="2"/>
  <c r="BJ949" i="2"/>
  <c r="BI946" i="2"/>
  <c r="BK944" i="2"/>
  <c r="BM942" i="2"/>
  <c r="BJ941" i="2"/>
  <c r="BI938" i="2"/>
  <c r="BK936" i="2"/>
  <c r="BM934" i="2"/>
  <c r="BJ933" i="2"/>
  <c r="BI930" i="2"/>
  <c r="BK928" i="2"/>
  <c r="BM926" i="2"/>
  <c r="BJ925" i="2"/>
  <c r="BI922" i="2"/>
  <c r="BK920" i="2"/>
  <c r="BM918" i="2"/>
  <c r="BJ917" i="2"/>
  <c r="BI914" i="2"/>
  <c r="BK912" i="2"/>
  <c r="BM910" i="2"/>
  <c r="BJ909" i="2"/>
  <c r="BI906" i="2"/>
  <c r="BK904" i="2"/>
  <c r="BM902" i="2"/>
  <c r="BJ901" i="2"/>
  <c r="BI898" i="2"/>
  <c r="BK896" i="2"/>
  <c r="BM894" i="2"/>
  <c r="BJ893" i="2"/>
  <c r="BI890" i="2"/>
  <c r="BK888" i="2"/>
  <c r="BM886" i="2"/>
  <c r="BJ885" i="2"/>
  <c r="BI882" i="2"/>
  <c r="BK880" i="2"/>
  <c r="BM878" i="2"/>
  <c r="BJ877" i="2"/>
  <c r="BI874" i="2"/>
  <c r="BK872" i="2"/>
  <c r="BM870" i="2"/>
  <c r="BJ869" i="2"/>
  <c r="BI866" i="2"/>
  <c r="BK864" i="2"/>
  <c r="BM862" i="2"/>
  <c r="BJ861" i="2"/>
  <c r="BI858" i="2"/>
  <c r="BK856" i="2"/>
  <c r="BM854" i="2"/>
  <c r="BJ853" i="2"/>
  <c r="BI850" i="2"/>
  <c r="BK848" i="2"/>
  <c r="BM846" i="2"/>
  <c r="BJ845" i="2"/>
  <c r="BI842" i="2"/>
  <c r="BK840" i="2"/>
  <c r="BM838" i="2"/>
  <c r="BJ837" i="2"/>
  <c r="BI834" i="2"/>
  <c r="BK832" i="2"/>
  <c r="BM830" i="2"/>
  <c r="BJ829" i="2"/>
  <c r="BK1447" i="2"/>
  <c r="BM1411" i="2"/>
  <c r="BJ1346" i="2"/>
  <c r="BI1329" i="2"/>
  <c r="BM1319" i="2"/>
  <c r="BM1305" i="2"/>
  <c r="BJ1299" i="2"/>
  <c r="BJ1292" i="2"/>
  <c r="BM1285" i="2"/>
  <c r="BJ1280" i="2"/>
  <c r="BJ1275" i="2"/>
  <c r="BJ1270" i="2"/>
  <c r="BI1265" i="2"/>
  <c r="BI1260" i="2"/>
  <c r="BK1239" i="2"/>
  <c r="BK1234" i="2"/>
  <c r="BK1229" i="2"/>
  <c r="BI1225" i="2"/>
  <c r="BM1220" i="2"/>
  <c r="BJ1212" i="2"/>
  <c r="BI1208" i="2"/>
  <c r="BM1203" i="2"/>
  <c r="BK1199" i="2"/>
  <c r="BJ1195" i="2"/>
  <c r="BI1191" i="2"/>
  <c r="BK1182" i="2"/>
  <c r="BJ1178" i="2"/>
  <c r="BM1173" i="2"/>
  <c r="BK1165" i="2"/>
  <c r="BI1161" i="2"/>
  <c r="BM1156" i="2"/>
  <c r="BJ1148" i="2"/>
  <c r="BI1144" i="2"/>
  <c r="BM1139" i="2"/>
  <c r="BK1135" i="2"/>
  <c r="BJ1131" i="2"/>
  <c r="BI1127" i="2"/>
  <c r="BK1118" i="2"/>
  <c r="BJ1114" i="2"/>
  <c r="BM1109" i="2"/>
  <c r="BK1101" i="2"/>
  <c r="BI1097" i="2"/>
  <c r="BM1092" i="2"/>
  <c r="BI1089" i="2"/>
  <c r="BK1085" i="2"/>
  <c r="BK1082" i="2"/>
  <c r="BI1080" i="2"/>
  <c r="BI1075" i="2"/>
  <c r="BM1072" i="2"/>
  <c r="BI1069" i="2"/>
  <c r="BK1067" i="2"/>
  <c r="BM1065" i="2"/>
  <c r="BJ1064" i="2"/>
  <c r="BI1061" i="2"/>
  <c r="BK1059" i="2"/>
  <c r="BM1057" i="2"/>
  <c r="BJ1056" i="2"/>
  <c r="BI1053" i="2"/>
  <c r="BK1051" i="2"/>
  <c r="BM1049" i="2"/>
  <c r="BJ1048" i="2"/>
  <c r="BI1045" i="2"/>
  <c r="BK1043" i="2"/>
  <c r="BM1041" i="2"/>
  <c r="BJ1040" i="2"/>
  <c r="BI1037" i="2"/>
  <c r="BK1035" i="2"/>
  <c r="BM1033" i="2"/>
  <c r="BJ1032" i="2"/>
  <c r="BI1029" i="2"/>
  <c r="BK1027" i="2"/>
  <c r="BM1025" i="2"/>
  <c r="BJ1024" i="2"/>
  <c r="BI1021" i="2"/>
  <c r="BK1019" i="2"/>
  <c r="BM1017" i="2"/>
  <c r="BJ1016" i="2"/>
  <c r="BI1013" i="2"/>
  <c r="BK1011" i="2"/>
  <c r="BM1009" i="2"/>
  <c r="BJ1008" i="2"/>
  <c r="BI1005" i="2"/>
  <c r="BK1003" i="2"/>
  <c r="BM1001" i="2"/>
  <c r="BJ1000" i="2"/>
  <c r="BI997" i="2"/>
  <c r="BK995" i="2"/>
  <c r="BM993" i="2"/>
  <c r="BJ992" i="2"/>
  <c r="BI989" i="2"/>
  <c r="BK987" i="2"/>
  <c r="BM985" i="2"/>
  <c r="BJ984" i="2"/>
  <c r="BI981" i="2"/>
  <c r="BK979" i="2"/>
  <c r="BM977" i="2"/>
  <c r="BJ976" i="2"/>
  <c r="BI973" i="2"/>
  <c r="BK971" i="2"/>
  <c r="BM969" i="2"/>
  <c r="BJ968" i="2"/>
  <c r="BI965" i="2"/>
  <c r="BK963" i="2"/>
  <c r="BM961" i="2"/>
  <c r="BJ960" i="2"/>
  <c r="BI957" i="2"/>
  <c r="BK955" i="2"/>
  <c r="BM953" i="2"/>
  <c r="BJ952" i="2"/>
  <c r="BI949" i="2"/>
  <c r="BK947" i="2"/>
  <c r="BM945" i="2"/>
  <c r="BJ944" i="2"/>
  <c r="BI941" i="2"/>
  <c r="BK939" i="2"/>
  <c r="BM937" i="2"/>
  <c r="BJ936" i="2"/>
  <c r="BI933" i="2"/>
  <c r="BK931" i="2"/>
  <c r="BM929" i="2"/>
  <c r="BJ928" i="2"/>
  <c r="BI925" i="2"/>
  <c r="BK923" i="2"/>
  <c r="BM921" i="2"/>
  <c r="BJ920" i="2"/>
  <c r="BI917" i="2"/>
  <c r="BK915" i="2"/>
  <c r="BM913" i="2"/>
  <c r="BJ912" i="2"/>
  <c r="BI909" i="2"/>
  <c r="BK907" i="2"/>
  <c r="BM905" i="2"/>
  <c r="BJ904" i="2"/>
  <c r="BI901" i="2"/>
  <c r="BK899" i="2"/>
  <c r="BM897" i="2"/>
  <c r="BJ896" i="2"/>
  <c r="BI893" i="2"/>
  <c r="BK891" i="2"/>
  <c r="BM889" i="2"/>
  <c r="BJ888" i="2"/>
  <c r="BI885" i="2"/>
  <c r="BK883" i="2"/>
  <c r="BM881" i="2"/>
  <c r="BJ880" i="2"/>
  <c r="BI877" i="2"/>
  <c r="BK875" i="2"/>
  <c r="BM873" i="2"/>
  <c r="BJ872" i="2"/>
  <c r="BI869" i="2"/>
  <c r="BK867" i="2"/>
  <c r="BM865" i="2"/>
  <c r="BJ864" i="2"/>
  <c r="BI861" i="2"/>
  <c r="BK859" i="2"/>
  <c r="BM857" i="2"/>
  <c r="BJ856" i="2"/>
  <c r="BI853" i="2"/>
  <c r="BK851" i="2"/>
  <c r="BM849" i="2"/>
  <c r="BJ848" i="2"/>
  <c r="BI845" i="2"/>
  <c r="BK843" i="2"/>
  <c r="BM841" i="2"/>
  <c r="BJ840" i="2"/>
  <c r="BI837" i="2"/>
  <c r="BK835" i="2"/>
  <c r="BM833" i="2"/>
  <c r="BJ832" i="2"/>
  <c r="BI829" i="2"/>
  <c r="BI984" i="2"/>
  <c r="BJ979" i="2"/>
  <c r="BI976" i="2"/>
  <c r="BM972" i="2"/>
  <c r="BK966" i="2"/>
  <c r="BJ963" i="2"/>
  <c r="BI960" i="2"/>
  <c r="BM956" i="2"/>
  <c r="BK950" i="2"/>
  <c r="BJ947" i="2"/>
  <c r="BI944" i="2"/>
  <c r="BM940" i="2"/>
  <c r="BK934" i="2"/>
  <c r="BJ931" i="2"/>
  <c r="BI928" i="2"/>
  <c r="BM924" i="2"/>
  <c r="BK918" i="2"/>
  <c r="BJ915" i="2"/>
  <c r="BI912" i="2"/>
  <c r="BM908" i="2"/>
  <c r="BK902" i="2"/>
  <c r="BJ899" i="2"/>
  <c r="BI896" i="2"/>
  <c r="BM892" i="2"/>
  <c r="BK886" i="2"/>
  <c r="BJ883" i="2"/>
  <c r="BI880" i="2"/>
  <c r="BM876" i="2"/>
  <c r="BK870" i="2"/>
  <c r="BJ867" i="2"/>
  <c r="BI864" i="2"/>
  <c r="BM860" i="2"/>
  <c r="BK854" i="2"/>
  <c r="BJ851" i="2"/>
  <c r="BI848" i="2"/>
  <c r="BM844" i="2"/>
  <c r="BK838" i="2"/>
  <c r="BJ835" i="2"/>
  <c r="BI832" i="2"/>
  <c r="BM828" i="2"/>
  <c r="BM826" i="2"/>
  <c r="BJ825" i="2"/>
  <c r="BI822" i="2"/>
  <c r="BK820" i="2"/>
  <c r="BM818" i="2"/>
  <c r="BJ817" i="2"/>
  <c r="BI814" i="2"/>
  <c r="BK812" i="2"/>
  <c r="BM810" i="2"/>
  <c r="BJ809" i="2"/>
  <c r="BI806" i="2"/>
  <c r="BK804" i="2"/>
  <c r="BM802" i="2"/>
  <c r="BJ801" i="2"/>
  <c r="BI798" i="2"/>
  <c r="BK796" i="2"/>
  <c r="BM794" i="2"/>
  <c r="BJ793" i="2"/>
  <c r="BI790" i="2"/>
  <c r="BK788" i="2"/>
  <c r="BM786" i="2"/>
  <c r="BJ785" i="2"/>
  <c r="BI782" i="2"/>
  <c r="BK780" i="2"/>
  <c r="BM778" i="2"/>
  <c r="BJ777" i="2"/>
  <c r="BI774" i="2"/>
  <c r="BK772" i="2"/>
  <c r="BM770" i="2"/>
  <c r="BJ769" i="2"/>
  <c r="BI766" i="2"/>
  <c r="BK764" i="2"/>
  <c r="BM762" i="2"/>
  <c r="BJ761" i="2"/>
  <c r="BI758" i="2"/>
  <c r="BK756" i="2"/>
  <c r="BM754" i="2"/>
  <c r="BJ753" i="2"/>
  <c r="BI750" i="2"/>
  <c r="BK748" i="2"/>
  <c r="BM746" i="2"/>
  <c r="BJ745" i="2"/>
  <c r="BI742" i="2"/>
  <c r="BK740" i="2"/>
  <c r="BM738" i="2"/>
  <c r="BJ737" i="2"/>
  <c r="BI734" i="2"/>
  <c r="BK732" i="2"/>
  <c r="BM730" i="2"/>
  <c r="BJ729" i="2"/>
  <c r="BI726" i="2"/>
  <c r="BK724" i="2"/>
  <c r="BM722" i="2"/>
  <c r="BJ721" i="2"/>
  <c r="BI718" i="2"/>
  <c r="BK716" i="2"/>
  <c r="BM714" i="2"/>
  <c r="BJ713" i="2"/>
  <c r="BI710" i="2"/>
  <c r="BK708" i="2"/>
  <c r="BM706" i="2"/>
  <c r="BJ705" i="2"/>
  <c r="BI702" i="2"/>
  <c r="BK700" i="2"/>
  <c r="BM698" i="2"/>
  <c r="BJ697" i="2"/>
  <c r="BI694" i="2"/>
  <c r="BK692" i="2"/>
  <c r="BM690" i="2"/>
  <c r="BJ689" i="2"/>
  <c r="BI686" i="2"/>
  <c r="BK684" i="2"/>
  <c r="BJ983" i="2"/>
  <c r="BI979" i="2"/>
  <c r="BM975" i="2"/>
  <c r="BK969" i="2"/>
  <c r="BJ966" i="2"/>
  <c r="BI963" i="2"/>
  <c r="BM959" i="2"/>
  <c r="BK953" i="2"/>
  <c r="BJ950" i="2"/>
  <c r="BI947" i="2"/>
  <c r="BM943" i="2"/>
  <c r="BK937" i="2"/>
  <c r="BJ934" i="2"/>
  <c r="BI931" i="2"/>
  <c r="BM927" i="2"/>
  <c r="BK921" i="2"/>
  <c r="BJ918" i="2"/>
  <c r="BI915" i="2"/>
  <c r="BM911" i="2"/>
  <c r="BK905" i="2"/>
  <c r="BJ902" i="2"/>
  <c r="BI899" i="2"/>
  <c r="BM895" i="2"/>
  <c r="BK889" i="2"/>
  <c r="BJ886" i="2"/>
  <c r="BI883" i="2"/>
  <c r="BM879" i="2"/>
  <c r="BK873" i="2"/>
  <c r="BJ870" i="2"/>
  <c r="BI867" i="2"/>
  <c r="BM863" i="2"/>
  <c r="BK857" i="2"/>
  <c r="BJ854" i="2"/>
  <c r="BI851" i="2"/>
  <c r="BM847" i="2"/>
  <c r="BK841" i="2"/>
  <c r="BJ838" i="2"/>
  <c r="BI835" i="2"/>
  <c r="BM831" i="2"/>
  <c r="BI825" i="2"/>
  <c r="BK823" i="2"/>
  <c r="BM821" i="2"/>
  <c r="BJ820" i="2"/>
  <c r="BI817" i="2"/>
  <c r="BK815" i="2"/>
  <c r="BM813" i="2"/>
  <c r="BJ812" i="2"/>
  <c r="BI809" i="2"/>
  <c r="BK807" i="2"/>
  <c r="BM805" i="2"/>
  <c r="BJ804" i="2"/>
  <c r="BI801" i="2"/>
  <c r="BK799" i="2"/>
  <c r="BM797" i="2"/>
  <c r="BJ796" i="2"/>
  <c r="BI793" i="2"/>
  <c r="BK791" i="2"/>
  <c r="BM789" i="2"/>
  <c r="BJ788" i="2"/>
  <c r="BI785" i="2"/>
  <c r="BK783" i="2"/>
  <c r="BM781" i="2"/>
  <c r="BJ780" i="2"/>
  <c r="BI777" i="2"/>
  <c r="BK775" i="2"/>
  <c r="BM773" i="2"/>
  <c r="BJ772" i="2"/>
  <c r="BI769" i="2"/>
  <c r="BK767" i="2"/>
  <c r="BM765" i="2"/>
  <c r="BJ764" i="2"/>
  <c r="BI761" i="2"/>
  <c r="BK759" i="2"/>
  <c r="BM757" i="2"/>
  <c r="BJ756" i="2"/>
  <c r="BI753" i="2"/>
  <c r="BK751" i="2"/>
  <c r="BM749" i="2"/>
  <c r="BJ748" i="2"/>
  <c r="BI745" i="2"/>
  <c r="BK743" i="2"/>
  <c r="BM741" i="2"/>
  <c r="BJ740" i="2"/>
  <c r="BI737" i="2"/>
  <c r="BK735" i="2"/>
  <c r="BM733" i="2"/>
  <c r="BJ732" i="2"/>
  <c r="BI729" i="2"/>
  <c r="BK727" i="2"/>
  <c r="BM725" i="2"/>
  <c r="BJ724" i="2"/>
  <c r="BI721" i="2"/>
  <c r="BK719" i="2"/>
  <c r="BM717" i="2"/>
  <c r="BJ716" i="2"/>
  <c r="BI713" i="2"/>
  <c r="BK982" i="2"/>
  <c r="BK978" i="2"/>
  <c r="BJ975" i="2"/>
  <c r="BI972" i="2"/>
  <c r="BM968" i="2"/>
  <c r="BK962" i="2"/>
  <c r="BJ959" i="2"/>
  <c r="BI956" i="2"/>
  <c r="BM952" i="2"/>
  <c r="BK946" i="2"/>
  <c r="BJ943" i="2"/>
  <c r="BI940" i="2"/>
  <c r="BM936" i="2"/>
  <c r="BK930" i="2"/>
  <c r="BJ927" i="2"/>
  <c r="BI924" i="2"/>
  <c r="BM920" i="2"/>
  <c r="BK914" i="2"/>
  <c r="BJ911" i="2"/>
  <c r="BI908" i="2"/>
  <c r="BM904" i="2"/>
  <c r="BK898" i="2"/>
  <c r="BJ895" i="2"/>
  <c r="BI892" i="2"/>
  <c r="BM888" i="2"/>
  <c r="BK882" i="2"/>
  <c r="BJ879" i="2"/>
  <c r="BI876" i="2"/>
  <c r="BM872" i="2"/>
  <c r="BK866" i="2"/>
  <c r="BJ863" i="2"/>
  <c r="BI860" i="2"/>
  <c r="BM856" i="2"/>
  <c r="BK850" i="2"/>
  <c r="BJ847" i="2"/>
  <c r="BI844" i="2"/>
  <c r="BM840" i="2"/>
  <c r="BK834" i="2"/>
  <c r="BJ831" i="2"/>
  <c r="BI828" i="2"/>
  <c r="BK826" i="2"/>
  <c r="BM824" i="2"/>
  <c r="BJ823" i="2"/>
  <c r="BI820" i="2"/>
  <c r="BK818" i="2"/>
  <c r="BM816" i="2"/>
  <c r="BJ815" i="2"/>
  <c r="BI812" i="2"/>
  <c r="BK810" i="2"/>
  <c r="BM808" i="2"/>
  <c r="BJ807" i="2"/>
  <c r="BI804" i="2"/>
  <c r="BK802" i="2"/>
  <c r="BM800" i="2"/>
  <c r="BJ799" i="2"/>
  <c r="BI796" i="2"/>
  <c r="BK794" i="2"/>
  <c r="BM792" i="2"/>
  <c r="BJ791" i="2"/>
  <c r="BI788" i="2"/>
  <c r="BK786" i="2"/>
  <c r="BM784" i="2"/>
  <c r="BJ783" i="2"/>
  <c r="BI780" i="2"/>
  <c r="BK778" i="2"/>
  <c r="BM776" i="2"/>
  <c r="BJ775" i="2"/>
  <c r="BI772" i="2"/>
  <c r="BK770" i="2"/>
  <c r="BM768" i="2"/>
  <c r="BJ767" i="2"/>
  <c r="BI764" i="2"/>
  <c r="BK762" i="2"/>
  <c r="BM760" i="2"/>
  <c r="BJ759" i="2"/>
  <c r="BI756" i="2"/>
  <c r="BK754" i="2"/>
  <c r="BM752" i="2"/>
  <c r="BJ751" i="2"/>
  <c r="BI748" i="2"/>
  <c r="BK746" i="2"/>
  <c r="BM744" i="2"/>
  <c r="BJ743" i="2"/>
  <c r="BI740" i="2"/>
  <c r="BK738" i="2"/>
  <c r="BM736" i="2"/>
  <c r="BJ735" i="2"/>
  <c r="BI732" i="2"/>
  <c r="BK730" i="2"/>
  <c r="BM728" i="2"/>
  <c r="BJ727" i="2"/>
  <c r="BI724" i="2"/>
  <c r="BK722" i="2"/>
  <c r="BM720" i="2"/>
  <c r="BJ719" i="2"/>
  <c r="BI716" i="2"/>
  <c r="BK714" i="2"/>
  <c r="BM712" i="2"/>
  <c r="BJ711" i="2"/>
  <c r="BI708" i="2"/>
  <c r="BK706" i="2"/>
  <c r="BM704" i="2"/>
  <c r="BJ703" i="2"/>
  <c r="BI700" i="2"/>
  <c r="BK698" i="2"/>
  <c r="BM696" i="2"/>
  <c r="BJ695" i="2"/>
  <c r="BI692" i="2"/>
  <c r="BK690" i="2"/>
  <c r="BM688" i="2"/>
  <c r="BJ687" i="2"/>
  <c r="BI684" i="2"/>
  <c r="BK682" i="2"/>
  <c r="BM680" i="2"/>
  <c r="BJ679" i="2"/>
  <c r="BI676" i="2"/>
  <c r="BK674" i="2"/>
  <c r="BM672" i="2"/>
  <c r="BJ671" i="2"/>
  <c r="BI668" i="2"/>
  <c r="BK666" i="2"/>
  <c r="BM664" i="2"/>
  <c r="BJ978" i="2"/>
  <c r="BI975" i="2"/>
  <c r="BM971" i="2"/>
  <c r="BK965" i="2"/>
  <c r="BJ962" i="2"/>
  <c r="BI959" i="2"/>
  <c r="BM955" i="2"/>
  <c r="BK949" i="2"/>
  <c r="BJ946" i="2"/>
  <c r="BI943" i="2"/>
  <c r="BM939" i="2"/>
  <c r="BK933" i="2"/>
  <c r="BJ930" i="2"/>
  <c r="BI927" i="2"/>
  <c r="BM923" i="2"/>
  <c r="BK917" i="2"/>
  <c r="BJ914" i="2"/>
  <c r="BI911" i="2"/>
  <c r="BM907" i="2"/>
  <c r="BK901" i="2"/>
  <c r="BJ898" i="2"/>
  <c r="BI895" i="2"/>
  <c r="BM891" i="2"/>
  <c r="BK885" i="2"/>
  <c r="BJ882" i="2"/>
  <c r="BI879" i="2"/>
  <c r="BM875" i="2"/>
  <c r="BK869" i="2"/>
  <c r="BJ866" i="2"/>
  <c r="BI863" i="2"/>
  <c r="BM859" i="2"/>
  <c r="BK853" i="2"/>
  <c r="BJ850" i="2"/>
  <c r="BI847" i="2"/>
  <c r="BM843" i="2"/>
  <c r="BK837" i="2"/>
  <c r="BJ834" i="2"/>
  <c r="BI831" i="2"/>
  <c r="BM827" i="2"/>
  <c r="BJ826" i="2"/>
  <c r="BI823" i="2"/>
  <c r="BK821" i="2"/>
  <c r="BM819" i="2"/>
  <c r="BJ818" i="2"/>
  <c r="BI815" i="2"/>
  <c r="BK813" i="2"/>
  <c r="BM811" i="2"/>
  <c r="BJ810" i="2"/>
  <c r="BI807" i="2"/>
  <c r="BK805" i="2"/>
  <c r="BM803" i="2"/>
  <c r="BJ802" i="2"/>
  <c r="BI799" i="2"/>
  <c r="BK797" i="2"/>
  <c r="BM795" i="2"/>
  <c r="BJ794" i="2"/>
  <c r="BI791" i="2"/>
  <c r="BK789" i="2"/>
  <c r="BM787" i="2"/>
  <c r="BJ786" i="2"/>
  <c r="BI783" i="2"/>
  <c r="BK781" i="2"/>
  <c r="BM779" i="2"/>
  <c r="BJ778" i="2"/>
  <c r="BI775" i="2"/>
  <c r="BK773" i="2"/>
  <c r="BM771" i="2"/>
  <c r="BJ770" i="2"/>
  <c r="BI767" i="2"/>
  <c r="BK765" i="2"/>
  <c r="BM763" i="2"/>
  <c r="BJ762" i="2"/>
  <c r="BI759" i="2"/>
  <c r="BK757" i="2"/>
  <c r="BM755" i="2"/>
  <c r="BJ754" i="2"/>
  <c r="BI751" i="2"/>
  <c r="BK749" i="2"/>
  <c r="BM747" i="2"/>
  <c r="BJ746" i="2"/>
  <c r="BI743" i="2"/>
  <c r="BK741" i="2"/>
  <c r="BM739" i="2"/>
  <c r="BJ738" i="2"/>
  <c r="BI735" i="2"/>
  <c r="BK733" i="2"/>
  <c r="BM731" i="2"/>
  <c r="BJ730" i="2"/>
  <c r="BI727" i="2"/>
  <c r="BK725" i="2"/>
  <c r="BM723" i="2"/>
  <c r="BJ722" i="2"/>
  <c r="BI719" i="2"/>
  <c r="BK717" i="2"/>
  <c r="BM715" i="2"/>
  <c r="BJ714" i="2"/>
  <c r="BI711" i="2"/>
  <c r="BK709" i="2"/>
  <c r="BM707" i="2"/>
  <c r="BJ706" i="2"/>
  <c r="BI703" i="2"/>
  <c r="BK701" i="2"/>
  <c r="BM699" i="2"/>
  <c r="BJ698" i="2"/>
  <c r="BI695" i="2"/>
  <c r="BK693" i="2"/>
  <c r="BM691" i="2"/>
  <c r="BJ690" i="2"/>
  <c r="BI687" i="2"/>
  <c r="BK685" i="2"/>
  <c r="BM683" i="2"/>
  <c r="BJ682" i="2"/>
  <c r="BI679" i="2"/>
  <c r="BK677" i="2"/>
  <c r="BM675" i="2"/>
  <c r="BJ674" i="2"/>
  <c r="BI671" i="2"/>
  <c r="BK669" i="2"/>
  <c r="BM667" i="2"/>
  <c r="BJ666" i="2"/>
  <c r="BI663" i="2"/>
  <c r="BK661" i="2"/>
  <c r="BM659" i="2"/>
  <c r="BJ658" i="2"/>
  <c r="BI655" i="2"/>
  <c r="BK653" i="2"/>
  <c r="BM651" i="2"/>
  <c r="BJ650" i="2"/>
  <c r="BI647" i="2"/>
  <c r="BK645" i="2"/>
  <c r="BM643" i="2"/>
  <c r="BJ642" i="2"/>
  <c r="BI639" i="2"/>
  <c r="BK637" i="2"/>
  <c r="BM635" i="2"/>
  <c r="BJ634" i="2"/>
  <c r="BI631" i="2"/>
  <c r="BK629" i="2"/>
  <c r="BM627" i="2"/>
  <c r="BJ626" i="2"/>
  <c r="BI623" i="2"/>
  <c r="BK621" i="2"/>
  <c r="BM619" i="2"/>
  <c r="BJ618" i="2"/>
  <c r="BM980" i="2"/>
  <c r="BK974" i="2"/>
  <c r="BJ971" i="2"/>
  <c r="BI968" i="2"/>
  <c r="BM964" i="2"/>
  <c r="BK958" i="2"/>
  <c r="BJ955" i="2"/>
  <c r="BI952" i="2"/>
  <c r="BM948" i="2"/>
  <c r="BK942" i="2"/>
  <c r="BJ939" i="2"/>
  <c r="BI936" i="2"/>
  <c r="BM932" i="2"/>
  <c r="BK926" i="2"/>
  <c r="BJ923" i="2"/>
  <c r="BI920" i="2"/>
  <c r="BM916" i="2"/>
  <c r="BK910" i="2"/>
  <c r="BJ907" i="2"/>
  <c r="BI904" i="2"/>
  <c r="BM900" i="2"/>
  <c r="BK894" i="2"/>
  <c r="BJ891" i="2"/>
  <c r="BI888" i="2"/>
  <c r="BM884" i="2"/>
  <c r="BK878" i="2"/>
  <c r="BJ875" i="2"/>
  <c r="BI872" i="2"/>
  <c r="BM868" i="2"/>
  <c r="BK862" i="2"/>
  <c r="BJ859" i="2"/>
  <c r="BI856" i="2"/>
  <c r="BM852" i="2"/>
  <c r="BK846" i="2"/>
  <c r="BJ843" i="2"/>
  <c r="BI840" i="2"/>
  <c r="BM836" i="2"/>
  <c r="BK830" i="2"/>
  <c r="BI826" i="2"/>
  <c r="BK824" i="2"/>
  <c r="BM822" i="2"/>
  <c r="BJ821" i="2"/>
  <c r="BI818" i="2"/>
  <c r="BK816" i="2"/>
  <c r="BM814" i="2"/>
  <c r="BJ813" i="2"/>
  <c r="BI810" i="2"/>
  <c r="BK808" i="2"/>
  <c r="BM806" i="2"/>
  <c r="BJ805" i="2"/>
  <c r="BK977" i="2"/>
  <c r="BJ974" i="2"/>
  <c r="BI971" i="2"/>
  <c r="BM967" i="2"/>
  <c r="BK961" i="2"/>
  <c r="BJ958" i="2"/>
  <c r="BI955" i="2"/>
  <c r="BM951" i="2"/>
  <c r="BK945" i="2"/>
  <c r="BJ942" i="2"/>
  <c r="BI939" i="2"/>
  <c r="BM935" i="2"/>
  <c r="BK929" i="2"/>
  <c r="BJ926" i="2"/>
  <c r="BI923" i="2"/>
  <c r="BM919" i="2"/>
  <c r="BK913" i="2"/>
  <c r="BJ910" i="2"/>
  <c r="BI907" i="2"/>
  <c r="BM903" i="2"/>
  <c r="BK897" i="2"/>
  <c r="BJ894" i="2"/>
  <c r="BI891" i="2"/>
  <c r="BM887" i="2"/>
  <c r="BK881" i="2"/>
  <c r="BJ878" i="2"/>
  <c r="BI875" i="2"/>
  <c r="BM871" i="2"/>
  <c r="BK865" i="2"/>
  <c r="BJ862" i="2"/>
  <c r="BI859" i="2"/>
  <c r="BM855" i="2"/>
  <c r="BK849" i="2"/>
  <c r="BJ846" i="2"/>
  <c r="BI843" i="2"/>
  <c r="BM839" i="2"/>
  <c r="BK833" i="2"/>
  <c r="BJ830" i="2"/>
  <c r="BK827" i="2"/>
  <c r="BM825" i="2"/>
  <c r="BJ824" i="2"/>
  <c r="BI821" i="2"/>
  <c r="BK819" i="2"/>
  <c r="BM817" i="2"/>
  <c r="BJ816" i="2"/>
  <c r="BI813" i="2"/>
  <c r="BK811" i="2"/>
  <c r="BM809" i="2"/>
  <c r="BJ808" i="2"/>
  <c r="BI805" i="2"/>
  <c r="BK803" i="2"/>
  <c r="BM801" i="2"/>
  <c r="BJ800" i="2"/>
  <c r="BI797" i="2"/>
  <c r="BK795" i="2"/>
  <c r="BM793" i="2"/>
  <c r="BJ792" i="2"/>
  <c r="BI789" i="2"/>
  <c r="BK787" i="2"/>
  <c r="BM785" i="2"/>
  <c r="BJ784" i="2"/>
  <c r="BI781" i="2"/>
  <c r="BK779" i="2"/>
  <c r="BM777" i="2"/>
  <c r="BJ776" i="2"/>
  <c r="BI773" i="2"/>
  <c r="BK771" i="2"/>
  <c r="BM769" i="2"/>
  <c r="BJ768" i="2"/>
  <c r="BI765" i="2"/>
  <c r="BK763" i="2"/>
  <c r="BM761" i="2"/>
  <c r="BJ760" i="2"/>
  <c r="BI757" i="2"/>
  <c r="BK755" i="2"/>
  <c r="BM753" i="2"/>
  <c r="BJ752" i="2"/>
  <c r="BI749" i="2"/>
  <c r="BK747" i="2"/>
  <c r="BM745" i="2"/>
  <c r="BJ744" i="2"/>
  <c r="BI741" i="2"/>
  <c r="BK739" i="2"/>
  <c r="BM737" i="2"/>
  <c r="BJ736" i="2"/>
  <c r="BI733" i="2"/>
  <c r="BK731" i="2"/>
  <c r="BM729" i="2"/>
  <c r="BJ728" i="2"/>
  <c r="BI725" i="2"/>
  <c r="BK723" i="2"/>
  <c r="BM721" i="2"/>
  <c r="BJ720" i="2"/>
  <c r="BI717" i="2"/>
  <c r="BK715" i="2"/>
  <c r="BM713" i="2"/>
  <c r="BI980" i="2"/>
  <c r="BM976" i="2"/>
  <c r="BK970" i="2"/>
  <c r="BJ967" i="2"/>
  <c r="BI964" i="2"/>
  <c r="BM960" i="2"/>
  <c r="BK954" i="2"/>
  <c r="BJ951" i="2"/>
  <c r="BI948" i="2"/>
  <c r="BM944" i="2"/>
  <c r="BK938" i="2"/>
  <c r="BJ935" i="2"/>
  <c r="BI932" i="2"/>
  <c r="BM928" i="2"/>
  <c r="BK922" i="2"/>
  <c r="BJ919" i="2"/>
  <c r="BI916" i="2"/>
  <c r="BM912" i="2"/>
  <c r="BK906" i="2"/>
  <c r="BJ903" i="2"/>
  <c r="BI900" i="2"/>
  <c r="BM896" i="2"/>
  <c r="BK890" i="2"/>
  <c r="BJ887" i="2"/>
  <c r="BI884" i="2"/>
  <c r="BM880" i="2"/>
  <c r="BK874" i="2"/>
  <c r="BJ871" i="2"/>
  <c r="BI868" i="2"/>
  <c r="BM864" i="2"/>
  <c r="BK858" i="2"/>
  <c r="BJ855" i="2"/>
  <c r="BI852" i="2"/>
  <c r="BM848" i="2"/>
  <c r="BK842" i="2"/>
  <c r="BJ839" i="2"/>
  <c r="BI836" i="2"/>
  <c r="BM832" i="2"/>
  <c r="BJ827" i="2"/>
  <c r="BI824" i="2"/>
  <c r="BK822" i="2"/>
  <c r="BM820" i="2"/>
  <c r="BJ819" i="2"/>
  <c r="BI816" i="2"/>
  <c r="BK814" i="2"/>
  <c r="BM812" i="2"/>
  <c r="BJ811" i="2"/>
  <c r="BI808" i="2"/>
  <c r="BK806" i="2"/>
  <c r="BM804" i="2"/>
  <c r="BJ803" i="2"/>
  <c r="BI800" i="2"/>
  <c r="BK798" i="2"/>
  <c r="BM796" i="2"/>
  <c r="BJ795" i="2"/>
  <c r="BI792" i="2"/>
  <c r="BK790" i="2"/>
  <c r="BM788" i="2"/>
  <c r="BJ787" i="2"/>
  <c r="BI784" i="2"/>
  <c r="BK782" i="2"/>
  <c r="BM780" i="2"/>
  <c r="BJ779" i="2"/>
  <c r="BI776" i="2"/>
  <c r="BK774" i="2"/>
  <c r="BM772" i="2"/>
  <c r="BJ771" i="2"/>
  <c r="BI768" i="2"/>
  <c r="BK766" i="2"/>
  <c r="BM764" i="2"/>
  <c r="BJ763" i="2"/>
  <c r="BI760" i="2"/>
  <c r="BK758" i="2"/>
  <c r="BM756" i="2"/>
  <c r="BJ755" i="2"/>
  <c r="BI752" i="2"/>
  <c r="BK750" i="2"/>
  <c r="BM748" i="2"/>
  <c r="BJ747" i="2"/>
  <c r="BI744" i="2"/>
  <c r="BK742" i="2"/>
  <c r="BM740" i="2"/>
  <c r="BJ739" i="2"/>
  <c r="BI736" i="2"/>
  <c r="BK734" i="2"/>
  <c r="BM732" i="2"/>
  <c r="BJ731" i="2"/>
  <c r="BI728" i="2"/>
  <c r="BK726" i="2"/>
  <c r="BM724" i="2"/>
  <c r="BJ723" i="2"/>
  <c r="BI720" i="2"/>
  <c r="BK718" i="2"/>
  <c r="BM716" i="2"/>
  <c r="BJ715" i="2"/>
  <c r="BI712" i="2"/>
  <c r="BK710" i="2"/>
  <c r="BM708" i="2"/>
  <c r="BJ707" i="2"/>
  <c r="BI704" i="2"/>
  <c r="BK702" i="2"/>
  <c r="BM700" i="2"/>
  <c r="BJ699" i="2"/>
  <c r="BI696" i="2"/>
  <c r="BK694" i="2"/>
  <c r="BM692" i="2"/>
  <c r="BJ691" i="2"/>
  <c r="BI688" i="2"/>
  <c r="BK686" i="2"/>
  <c r="BM684" i="2"/>
  <c r="BJ683" i="2"/>
  <c r="BI680" i="2"/>
  <c r="BK678" i="2"/>
  <c r="BM676" i="2"/>
  <c r="BJ675" i="2"/>
  <c r="BI672" i="2"/>
  <c r="BK670" i="2"/>
  <c r="BM668" i="2"/>
  <c r="BJ667" i="2"/>
  <c r="BI664" i="2"/>
  <c r="BK662" i="2"/>
  <c r="BM660" i="2"/>
  <c r="BJ659" i="2"/>
  <c r="BI656" i="2"/>
  <c r="BK654" i="2"/>
  <c r="BM652" i="2"/>
  <c r="BJ651" i="2"/>
  <c r="BI648" i="2"/>
  <c r="BK646" i="2"/>
  <c r="BM644" i="2"/>
  <c r="BJ643" i="2"/>
  <c r="BI640" i="2"/>
  <c r="BK638" i="2"/>
  <c r="BM636" i="2"/>
  <c r="BJ635" i="2"/>
  <c r="BI632" i="2"/>
  <c r="BK630" i="2"/>
  <c r="BM628" i="2"/>
  <c r="BJ627" i="2"/>
  <c r="BI624" i="2"/>
  <c r="BK622" i="2"/>
  <c r="BM620" i="2"/>
  <c r="BJ619" i="2"/>
  <c r="BI616" i="2"/>
  <c r="BM979" i="2"/>
  <c r="BK973" i="2"/>
  <c r="BJ970" i="2"/>
  <c r="BI967" i="2"/>
  <c r="BM963" i="2"/>
  <c r="BK957" i="2"/>
  <c r="BJ954" i="2"/>
  <c r="BI951" i="2"/>
  <c r="BM947" i="2"/>
  <c r="BK941" i="2"/>
  <c r="BJ938" i="2"/>
  <c r="BI935" i="2"/>
  <c r="BM931" i="2"/>
  <c r="BK925" i="2"/>
  <c r="BJ922" i="2"/>
  <c r="BI919" i="2"/>
  <c r="BM915" i="2"/>
  <c r="BK909" i="2"/>
  <c r="BJ906" i="2"/>
  <c r="BI903" i="2"/>
  <c r="BM899" i="2"/>
  <c r="BK893" i="2"/>
  <c r="BJ890" i="2"/>
  <c r="BI887" i="2"/>
  <c r="BM883" i="2"/>
  <c r="BK877" i="2"/>
  <c r="BJ874" i="2"/>
  <c r="BI871" i="2"/>
  <c r="BM867" i="2"/>
  <c r="BK861" i="2"/>
  <c r="BJ858" i="2"/>
  <c r="BI855" i="2"/>
  <c r="BM851" i="2"/>
  <c r="BK845" i="2"/>
  <c r="BJ842" i="2"/>
  <c r="BI839" i="2"/>
  <c r="BM835" i="2"/>
  <c r="BK829" i="2"/>
  <c r="BI827" i="2"/>
  <c r="BK825" i="2"/>
  <c r="BM823" i="2"/>
  <c r="BJ822" i="2"/>
  <c r="BI819" i="2"/>
  <c r="BK817" i="2"/>
  <c r="BM815" i="2"/>
  <c r="BJ814" i="2"/>
  <c r="BI811" i="2"/>
  <c r="BK809" i="2"/>
  <c r="BM807" i="2"/>
  <c r="BJ806" i="2"/>
  <c r="BI803" i="2"/>
  <c r="BK801" i="2"/>
  <c r="BM799" i="2"/>
  <c r="BJ798" i="2"/>
  <c r="BI795" i="2"/>
  <c r="BK793" i="2"/>
  <c r="BM791" i="2"/>
  <c r="BJ790" i="2"/>
  <c r="BI787" i="2"/>
  <c r="BK785" i="2"/>
  <c r="BM783" i="2"/>
  <c r="BJ782" i="2"/>
  <c r="BI779" i="2"/>
  <c r="BK777" i="2"/>
  <c r="BM775" i="2"/>
  <c r="BJ774" i="2"/>
  <c r="BI771" i="2"/>
  <c r="BK769" i="2"/>
  <c r="BM767" i="2"/>
  <c r="BJ766" i="2"/>
  <c r="BI763" i="2"/>
  <c r="BK761" i="2"/>
  <c r="BM759" i="2"/>
  <c r="BJ758" i="2"/>
  <c r="BI755" i="2"/>
  <c r="BK753" i="2"/>
  <c r="BM751" i="2"/>
  <c r="BJ750" i="2"/>
  <c r="BI747" i="2"/>
  <c r="BK745" i="2"/>
  <c r="BM743" i="2"/>
  <c r="BJ742" i="2"/>
  <c r="BI739" i="2"/>
  <c r="BK737" i="2"/>
  <c r="BM735" i="2"/>
  <c r="BJ734" i="2"/>
  <c r="BI731" i="2"/>
  <c r="BK729" i="2"/>
  <c r="BM727" i="2"/>
  <c r="BJ726" i="2"/>
  <c r="BI723" i="2"/>
  <c r="BK721" i="2"/>
  <c r="BM719" i="2"/>
  <c r="BJ718" i="2"/>
  <c r="BI715" i="2"/>
  <c r="BK713" i="2"/>
  <c r="BM711" i="2"/>
  <c r="BJ710" i="2"/>
  <c r="BI707" i="2"/>
  <c r="BK705" i="2"/>
  <c r="BM703" i="2"/>
  <c r="BJ702" i="2"/>
  <c r="BI699" i="2"/>
  <c r="BK697" i="2"/>
  <c r="BM695" i="2"/>
  <c r="BJ694" i="2"/>
  <c r="BI691" i="2"/>
  <c r="BK689" i="2"/>
  <c r="BM687" i="2"/>
  <c r="BJ686" i="2"/>
  <c r="BI683" i="2"/>
  <c r="BK681" i="2"/>
  <c r="BM679" i="2"/>
  <c r="BJ678" i="2"/>
  <c r="BI675" i="2"/>
  <c r="BK673" i="2"/>
  <c r="BM671" i="2"/>
  <c r="BJ670" i="2"/>
  <c r="BI667" i="2"/>
  <c r="BK665" i="2"/>
  <c r="BM663" i="2"/>
  <c r="BJ662" i="2"/>
  <c r="BI659" i="2"/>
  <c r="BK657" i="2"/>
  <c r="BM655" i="2"/>
  <c r="BJ654" i="2"/>
  <c r="BI651" i="2"/>
  <c r="BK649" i="2"/>
  <c r="BM647" i="2"/>
  <c r="BJ646" i="2"/>
  <c r="BI643" i="2"/>
  <c r="BK641" i="2"/>
  <c r="BM639" i="2"/>
  <c r="BJ638" i="2"/>
  <c r="BI635" i="2"/>
  <c r="BK633" i="2"/>
  <c r="BM631" i="2"/>
  <c r="BJ630" i="2"/>
  <c r="BI627" i="2"/>
  <c r="BK625" i="2"/>
  <c r="BM623" i="2"/>
  <c r="BJ622" i="2"/>
  <c r="BI619" i="2"/>
  <c r="BK617" i="2"/>
  <c r="BI802" i="2"/>
  <c r="BJ789" i="2"/>
  <c r="BK776" i="2"/>
  <c r="BM750" i="2"/>
  <c r="BI738" i="2"/>
  <c r="BJ725" i="2"/>
  <c r="BK712" i="2"/>
  <c r="BJ708" i="2"/>
  <c r="BJ704" i="2"/>
  <c r="BK695" i="2"/>
  <c r="BK691" i="2"/>
  <c r="BM686" i="2"/>
  <c r="BM682" i="2"/>
  <c r="BK676" i="2"/>
  <c r="BJ673" i="2"/>
  <c r="BI670" i="2"/>
  <c r="BK800" i="2"/>
  <c r="BM774" i="2"/>
  <c r="BI762" i="2"/>
  <c r="BJ749" i="2"/>
  <c r="BK736" i="2"/>
  <c r="BJ712" i="2"/>
  <c r="BK703" i="2"/>
  <c r="BK699" i="2"/>
  <c r="BM694" i="2"/>
  <c r="BK679" i="2"/>
  <c r="BJ676" i="2"/>
  <c r="BI673" i="2"/>
  <c r="BM669" i="2"/>
  <c r="BK663" i="2"/>
  <c r="BI661" i="2"/>
  <c r="BK658" i="2"/>
  <c r="BJ653" i="2"/>
  <c r="BJ648" i="2"/>
  <c r="BM642" i="2"/>
  <c r="BK640" i="2"/>
  <c r="BM637" i="2"/>
  <c r="BK635" i="2"/>
  <c r="BM632" i="2"/>
  <c r="BI630" i="2"/>
  <c r="BI625" i="2"/>
  <c r="BI620" i="2"/>
  <c r="BJ617" i="2"/>
  <c r="BM798" i="2"/>
  <c r="BI786" i="2"/>
  <c r="BJ773" i="2"/>
  <c r="BK760" i="2"/>
  <c r="BM734" i="2"/>
  <c r="BI722" i="2"/>
  <c r="BK711" i="2"/>
  <c r="BK707" i="2"/>
  <c r="BM702" i="2"/>
  <c r="BI690" i="2"/>
  <c r="BM685" i="2"/>
  <c r="BI682" i="2"/>
  <c r="BM678" i="2"/>
  <c r="BK672" i="2"/>
  <c r="BJ669" i="2"/>
  <c r="BI666" i="2"/>
  <c r="BJ663" i="2"/>
  <c r="BK660" i="2"/>
  <c r="BI658" i="2"/>
  <c r="BK655" i="2"/>
  <c r="BI653" i="2"/>
  <c r="BK650" i="2"/>
  <c r="BJ645" i="2"/>
  <c r="BJ640" i="2"/>
  <c r="BM634" i="2"/>
  <c r="BK632" i="2"/>
  <c r="BM629" i="2"/>
  <c r="BK627" i="2"/>
  <c r="BM624" i="2"/>
  <c r="BI622" i="2"/>
  <c r="BI617" i="2"/>
  <c r="BJ797" i="2"/>
  <c r="BK784" i="2"/>
  <c r="BM758" i="2"/>
  <c r="BI746" i="2"/>
  <c r="BJ733" i="2"/>
  <c r="BK720" i="2"/>
  <c r="BM710" i="2"/>
  <c r="BI698" i="2"/>
  <c r="BM693" i="2"/>
  <c r="BM689" i="2"/>
  <c r="BJ685" i="2"/>
  <c r="BM681" i="2"/>
  <c r="BK675" i="2"/>
  <c r="BJ672" i="2"/>
  <c r="BI669" i="2"/>
  <c r="BM665" i="2"/>
  <c r="BM662" i="2"/>
  <c r="BJ660" i="2"/>
  <c r="BM657" i="2"/>
  <c r="BJ655" i="2"/>
  <c r="BK652" i="2"/>
  <c r="BI650" i="2"/>
  <c r="BK647" i="2"/>
  <c r="BI645" i="2"/>
  <c r="BK642" i="2"/>
  <c r="BJ637" i="2"/>
  <c r="BJ632" i="2"/>
  <c r="BM626" i="2"/>
  <c r="BK624" i="2"/>
  <c r="BM621" i="2"/>
  <c r="BK619" i="2"/>
  <c r="BM616" i="2"/>
  <c r="BM782" i="2"/>
  <c r="BI770" i="2"/>
  <c r="BJ757" i="2"/>
  <c r="BK744" i="2"/>
  <c r="BM718" i="2"/>
  <c r="BI706" i="2"/>
  <c r="BM701" i="2"/>
  <c r="BM697" i="2"/>
  <c r="BJ693" i="2"/>
  <c r="BI689" i="2"/>
  <c r="BI685" i="2"/>
  <c r="BJ681" i="2"/>
  <c r="BI678" i="2"/>
  <c r="BM674" i="2"/>
  <c r="BK668" i="2"/>
  <c r="BJ665" i="2"/>
  <c r="BI660" i="2"/>
  <c r="BJ657" i="2"/>
  <c r="BM654" i="2"/>
  <c r="BJ652" i="2"/>
  <c r="BM649" i="2"/>
  <c r="BJ647" i="2"/>
  <c r="BK644" i="2"/>
  <c r="BI642" i="2"/>
  <c r="BK639" i="2"/>
  <c r="BI637" i="2"/>
  <c r="BK634" i="2"/>
  <c r="BJ629" i="2"/>
  <c r="BJ624" i="2"/>
  <c r="BM618" i="2"/>
  <c r="BK616" i="2"/>
  <c r="BI794" i="2"/>
  <c r="BJ781" i="2"/>
  <c r="BK768" i="2"/>
  <c r="BM742" i="2"/>
  <c r="BI730" i="2"/>
  <c r="BJ717" i="2"/>
  <c r="BM709" i="2"/>
  <c r="BM705" i="2"/>
  <c r="BJ701" i="2"/>
  <c r="BI697" i="2"/>
  <c r="BI693" i="2"/>
  <c r="BK688" i="2"/>
  <c r="BJ684" i="2"/>
  <c r="BI681" i="2"/>
  <c r="BM677" i="2"/>
  <c r="BK671" i="2"/>
  <c r="BK792" i="2"/>
  <c r="BM766" i="2"/>
  <c r="BI754" i="2"/>
  <c r="BJ741" i="2"/>
  <c r="BK728" i="2"/>
  <c r="BJ709" i="2"/>
  <c r="BI705" i="2"/>
  <c r="BI701" i="2"/>
  <c r="BK696" i="2"/>
  <c r="BJ692" i="2"/>
  <c r="BJ688" i="2"/>
  <c r="BK680" i="2"/>
  <c r="BJ677" i="2"/>
  <c r="BI674" i="2"/>
  <c r="BM670" i="2"/>
  <c r="BK664" i="2"/>
  <c r="BM661" i="2"/>
  <c r="BK659" i="2"/>
  <c r="BM656" i="2"/>
  <c r="BI654" i="2"/>
  <c r="BI649" i="2"/>
  <c r="BI644" i="2"/>
  <c r="BJ641" i="2"/>
  <c r="BM638" i="2"/>
  <c r="BJ636" i="2"/>
  <c r="BM633" i="2"/>
  <c r="BJ631" i="2"/>
  <c r="BK628" i="2"/>
  <c r="BI626" i="2"/>
  <c r="BK623" i="2"/>
  <c r="BI621" i="2"/>
  <c r="BK618" i="2"/>
  <c r="BM790" i="2"/>
  <c r="BK704" i="2"/>
  <c r="BM673" i="2"/>
  <c r="BI662" i="2"/>
  <c r="BJ656" i="2"/>
  <c r="BM648" i="2"/>
  <c r="BM641" i="2"/>
  <c r="BJ628" i="2"/>
  <c r="BJ621" i="2"/>
  <c r="BI778" i="2"/>
  <c r="BJ700" i="2"/>
  <c r="BK648" i="2"/>
  <c r="BI641" i="2"/>
  <c r="BI634" i="2"/>
  <c r="BI628" i="2"/>
  <c r="BK620" i="2"/>
  <c r="BJ765" i="2"/>
  <c r="BJ696" i="2"/>
  <c r="BJ668" i="2"/>
  <c r="BJ661" i="2"/>
  <c r="BM653" i="2"/>
  <c r="BM646" i="2"/>
  <c r="BM640" i="2"/>
  <c r="BJ633" i="2"/>
  <c r="BK626" i="2"/>
  <c r="BJ620" i="2"/>
  <c r="BK752" i="2"/>
  <c r="BK667" i="2"/>
  <c r="BI646" i="2"/>
  <c r="BJ639" i="2"/>
  <c r="BI633" i="2"/>
  <c r="BM625" i="2"/>
  <c r="BK687" i="2"/>
  <c r="BM666" i="2"/>
  <c r="BM658" i="2"/>
  <c r="BI652" i="2"/>
  <c r="BM645" i="2"/>
  <c r="BK631" i="2"/>
  <c r="BJ625" i="2"/>
  <c r="BI618" i="2"/>
  <c r="BM726" i="2"/>
  <c r="BK683" i="2"/>
  <c r="BI665" i="2"/>
  <c r="BK651" i="2"/>
  <c r="BJ644" i="2"/>
  <c r="BI638" i="2"/>
  <c r="BM630" i="2"/>
  <c r="BM617" i="2"/>
  <c r="BI714" i="2"/>
  <c r="BJ680" i="2"/>
  <c r="BJ664" i="2"/>
  <c r="BI657" i="2"/>
  <c r="BM650" i="2"/>
  <c r="BK636" i="2"/>
  <c r="BJ623" i="2"/>
  <c r="BJ616" i="2"/>
  <c r="BI709" i="2"/>
  <c r="BI677" i="2"/>
  <c r="BK656" i="2"/>
  <c r="BJ649" i="2"/>
  <c r="BK643" i="2"/>
  <c r="BI636" i="2"/>
  <c r="BI629" i="2"/>
  <c r="BM622" i="2"/>
  <c r="BK211" i="2"/>
  <c r="BJ208" i="2"/>
  <c r="BJ204" i="2"/>
  <c r="BJ200" i="2"/>
  <c r="BJ196" i="2"/>
  <c r="BJ192" i="2"/>
  <c r="BJ188" i="2"/>
  <c r="BJ184" i="2"/>
  <c r="BJ180" i="2"/>
  <c r="BJ176" i="2"/>
  <c r="BJ170" i="2"/>
  <c r="BJ166" i="2"/>
  <c r="BJ162" i="2"/>
  <c r="BJ158" i="2"/>
  <c r="BJ154" i="2"/>
  <c r="BJ150" i="2"/>
  <c r="BJ146" i="2"/>
  <c r="BJ142" i="2"/>
  <c r="BJ138" i="2"/>
  <c r="BM135" i="2"/>
  <c r="BK133" i="2"/>
  <c r="BJ132" i="2"/>
  <c r="BI131" i="2"/>
  <c r="BM127" i="2"/>
  <c r="BK125" i="2"/>
  <c r="BJ124" i="2"/>
  <c r="BI123" i="2"/>
  <c r="BM119" i="2"/>
  <c r="BK117" i="2"/>
  <c r="BJ116" i="2"/>
  <c r="BK115" i="2"/>
  <c r="BM113" i="2"/>
  <c r="BI109" i="2"/>
  <c r="BJ108" i="2"/>
  <c r="BK107" i="2"/>
  <c r="BM105" i="2"/>
  <c r="BI101" i="2"/>
  <c r="BJ100" i="2"/>
  <c r="BK99" i="2"/>
  <c r="BM97" i="2"/>
  <c r="BI93" i="2"/>
  <c r="BJ92" i="2"/>
  <c r="BK91" i="2"/>
  <c r="BM89" i="2"/>
  <c r="BI85" i="2"/>
  <c r="BJ84" i="2"/>
  <c r="BK83" i="2"/>
  <c r="BM81" i="2"/>
  <c r="BI77" i="2"/>
  <c r="BJ76" i="2"/>
  <c r="BK75" i="2"/>
  <c r="BM73" i="2"/>
  <c r="BI69" i="2"/>
  <c r="BJ68" i="2"/>
  <c r="BK67" i="2"/>
  <c r="BM65" i="2"/>
  <c r="BI61" i="2"/>
  <c r="BJ60" i="2"/>
  <c r="BK59" i="2"/>
  <c r="BM57" i="2"/>
  <c r="BI53" i="2"/>
  <c r="BJ52" i="2"/>
  <c r="BK51" i="2"/>
  <c r="BM49" i="2"/>
  <c r="BI45" i="2"/>
  <c r="BJ44" i="2"/>
  <c r="BK43" i="2"/>
  <c r="BM41" i="2"/>
  <c r="BI37" i="2"/>
  <c r="BJ36" i="2"/>
  <c r="BK35" i="2"/>
  <c r="BM33" i="2"/>
  <c r="BI29" i="2"/>
  <c r="BJ28" i="2"/>
  <c r="BK27" i="2"/>
  <c r="BM25" i="2"/>
  <c r="BI21" i="2"/>
  <c r="BJ20" i="2"/>
  <c r="BK19" i="2"/>
  <c r="BM17" i="2"/>
  <c r="BI13" i="2"/>
  <c r="BJ12" i="2"/>
  <c r="BK11" i="2"/>
  <c r="BM9" i="2"/>
  <c r="BI5" i="2"/>
  <c r="BJ4" i="2"/>
  <c r="BK3" i="2"/>
  <c r="BI19" i="2"/>
  <c r="BM15" i="2"/>
  <c r="BI11" i="2"/>
  <c r="BJ10" i="2"/>
  <c r="BJ8" i="2"/>
  <c r="BM212" i="2"/>
  <c r="BJ211" i="2"/>
  <c r="BM210" i="2"/>
  <c r="BK209" i="2"/>
  <c r="BI208" i="2"/>
  <c r="BM206" i="2"/>
  <c r="BK205" i="2"/>
  <c r="BI204" i="2"/>
  <c r="BM202" i="2"/>
  <c r="BK201" i="2"/>
  <c r="BI200" i="2"/>
  <c r="BM198" i="2"/>
  <c r="BK197" i="2"/>
  <c r="BI196" i="2"/>
  <c r="BM194" i="2"/>
  <c r="BK193" i="2"/>
  <c r="BI192" i="2"/>
  <c r="BM190" i="2"/>
  <c r="BK189" i="2"/>
  <c r="BI188" i="2"/>
  <c r="BM186" i="2"/>
  <c r="BK185" i="2"/>
  <c r="BI184" i="2"/>
  <c r="BM182" i="2"/>
  <c r="BK181" i="2"/>
  <c r="BI180" i="2"/>
  <c r="BM178" i="2"/>
  <c r="BK177" i="2"/>
  <c r="BI176" i="2"/>
  <c r="BM174" i="2"/>
  <c r="BK173" i="2"/>
  <c r="BK172" i="2"/>
  <c r="BK171" i="2"/>
  <c r="BI170" i="2"/>
  <c r="BM168" i="2"/>
  <c r="BK167" i="2"/>
  <c r="BI166" i="2"/>
  <c r="BM164" i="2"/>
  <c r="BK163" i="2"/>
  <c r="BI162" i="2"/>
  <c r="BM160" i="2"/>
  <c r="BK159" i="2"/>
  <c r="BI158" i="2"/>
  <c r="BM156" i="2"/>
  <c r="BK155" i="2"/>
  <c r="BI154" i="2"/>
  <c r="BM152" i="2"/>
  <c r="BK151" i="2"/>
  <c r="BI150" i="2"/>
  <c r="BM148" i="2"/>
  <c r="BK147" i="2"/>
  <c r="BI146" i="2"/>
  <c r="BM144" i="2"/>
  <c r="BK143" i="2"/>
  <c r="BI142" i="2"/>
  <c r="BM140" i="2"/>
  <c r="BK139" i="2"/>
  <c r="BI138" i="2"/>
  <c r="BM136" i="2"/>
  <c r="BK134" i="2"/>
  <c r="BJ133" i="2"/>
  <c r="BI132" i="2"/>
  <c r="BM128" i="2"/>
  <c r="BK126" i="2"/>
  <c r="BJ125" i="2"/>
  <c r="BI124" i="2"/>
  <c r="BM120" i="2"/>
  <c r="BK118" i="2"/>
  <c r="BJ117" i="2"/>
  <c r="BI116" i="2"/>
  <c r="BJ115" i="2"/>
  <c r="BK114" i="2"/>
  <c r="BM112" i="2"/>
  <c r="BI108" i="2"/>
  <c r="BJ107" i="2"/>
  <c r="BK106" i="2"/>
  <c r="BM104" i="2"/>
  <c r="BI100" i="2"/>
  <c r="BJ99" i="2"/>
  <c r="BK98" i="2"/>
  <c r="BM96" i="2"/>
  <c r="BI92" i="2"/>
  <c r="BJ91" i="2"/>
  <c r="BK90" i="2"/>
  <c r="BM88" i="2"/>
  <c r="BI84" i="2"/>
  <c r="BJ83" i="2"/>
  <c r="BK82" i="2"/>
  <c r="BM80" i="2"/>
  <c r="BI76" i="2"/>
  <c r="BJ75" i="2"/>
  <c r="BK74" i="2"/>
  <c r="BM72" i="2"/>
  <c r="BI68" i="2"/>
  <c r="BJ67" i="2"/>
  <c r="BK66" i="2"/>
  <c r="BM64" i="2"/>
  <c r="BI60" i="2"/>
  <c r="BJ59" i="2"/>
  <c r="BK58" i="2"/>
  <c r="BM56" i="2"/>
  <c r="BI52" i="2"/>
  <c r="BJ51" i="2"/>
  <c r="BK50" i="2"/>
  <c r="BM48" i="2"/>
  <c r="BI44" i="2"/>
  <c r="BJ43" i="2"/>
  <c r="BK42" i="2"/>
  <c r="BM40" i="2"/>
  <c r="BI36" i="2"/>
  <c r="BJ35" i="2"/>
  <c r="BK34" i="2"/>
  <c r="BM32" i="2"/>
  <c r="BI28" i="2"/>
  <c r="BJ27" i="2"/>
  <c r="BK26" i="2"/>
  <c r="BM24" i="2"/>
  <c r="BI20" i="2"/>
  <c r="BJ19" i="2"/>
  <c r="BK18" i="2"/>
  <c r="BM16" i="2"/>
  <c r="BI12" i="2"/>
  <c r="BJ11" i="2"/>
  <c r="BK10" i="2"/>
  <c r="BM8" i="2"/>
  <c r="BI4" i="2"/>
  <c r="BJ3" i="2"/>
  <c r="BI35" i="2"/>
  <c r="BK33" i="2"/>
  <c r="BJ18" i="2"/>
  <c r="BK17" i="2"/>
  <c r="BJ24" i="2"/>
  <c r="BI211" i="2"/>
  <c r="BJ209" i="2"/>
  <c r="BJ205" i="2"/>
  <c r="BJ201" i="2"/>
  <c r="BJ197" i="2"/>
  <c r="BJ193" i="2"/>
  <c r="BJ189" i="2"/>
  <c r="BJ185" i="2"/>
  <c r="BJ181" i="2"/>
  <c r="BJ177" i="2"/>
  <c r="BJ173" i="2"/>
  <c r="BJ172" i="2"/>
  <c r="BJ171" i="2"/>
  <c r="BJ167" i="2"/>
  <c r="BJ163" i="2"/>
  <c r="BJ159" i="2"/>
  <c r="BJ155" i="2"/>
  <c r="BJ151" i="2"/>
  <c r="BJ147" i="2"/>
  <c r="BJ143" i="2"/>
  <c r="BJ139" i="2"/>
  <c r="BK135" i="2"/>
  <c r="BJ134" i="2"/>
  <c r="BI133" i="2"/>
  <c r="BM129" i="2"/>
  <c r="BK127" i="2"/>
  <c r="BJ126" i="2"/>
  <c r="BI125" i="2"/>
  <c r="BM121" i="2"/>
  <c r="BK119" i="2"/>
  <c r="BJ118" i="2"/>
  <c r="BI117" i="2"/>
  <c r="BI115" i="2"/>
  <c r="BJ114" i="2"/>
  <c r="BK113" i="2"/>
  <c r="BM111" i="2"/>
  <c r="BI107" i="2"/>
  <c r="BJ106" i="2"/>
  <c r="BK105" i="2"/>
  <c r="BM103" i="2"/>
  <c r="BI99" i="2"/>
  <c r="BJ98" i="2"/>
  <c r="BK97" i="2"/>
  <c r="BM95" i="2"/>
  <c r="BI91" i="2"/>
  <c r="BJ90" i="2"/>
  <c r="BK89" i="2"/>
  <c r="BM87" i="2"/>
  <c r="BI83" i="2"/>
  <c r="BJ82" i="2"/>
  <c r="BK81" i="2"/>
  <c r="BM79" i="2"/>
  <c r="BI75" i="2"/>
  <c r="BJ74" i="2"/>
  <c r="BK73" i="2"/>
  <c r="BM71" i="2"/>
  <c r="BI67" i="2"/>
  <c r="BJ66" i="2"/>
  <c r="BK65" i="2"/>
  <c r="BM63" i="2"/>
  <c r="BI59" i="2"/>
  <c r="BJ58" i="2"/>
  <c r="BK57" i="2"/>
  <c r="BM55" i="2"/>
  <c r="BI51" i="2"/>
  <c r="BJ50" i="2"/>
  <c r="BK49" i="2"/>
  <c r="BM47" i="2"/>
  <c r="BI43" i="2"/>
  <c r="BJ42" i="2"/>
  <c r="BK41" i="2"/>
  <c r="BM39" i="2"/>
  <c r="BI27" i="2"/>
  <c r="BI25" i="2"/>
  <c r="BK212" i="2"/>
  <c r="BK210" i="2"/>
  <c r="BI209" i="2"/>
  <c r="BM207" i="2"/>
  <c r="BK206" i="2"/>
  <c r="BI205" i="2"/>
  <c r="BM203" i="2"/>
  <c r="BK202" i="2"/>
  <c r="BI201" i="2"/>
  <c r="BM199" i="2"/>
  <c r="BK198" i="2"/>
  <c r="BI197" i="2"/>
  <c r="BM195" i="2"/>
  <c r="BK194" i="2"/>
  <c r="BI193" i="2"/>
  <c r="BM191" i="2"/>
  <c r="BK190" i="2"/>
  <c r="BI189" i="2"/>
  <c r="BM187" i="2"/>
  <c r="BK186" i="2"/>
  <c r="BI185" i="2"/>
  <c r="BM183" i="2"/>
  <c r="BK182" i="2"/>
  <c r="BI181" i="2"/>
  <c r="BM179" i="2"/>
  <c r="BK178" i="2"/>
  <c r="BI177" i="2"/>
  <c r="BM175" i="2"/>
  <c r="BK174" i="2"/>
  <c r="BI173" i="2"/>
  <c r="BI172" i="2"/>
  <c r="BI171" i="2"/>
  <c r="BM169" i="2"/>
  <c r="BK168" i="2"/>
  <c r="BI167" i="2"/>
  <c r="BM165" i="2"/>
  <c r="BK164" i="2"/>
  <c r="BI163" i="2"/>
  <c r="BM161" i="2"/>
  <c r="BK160" i="2"/>
  <c r="BI159" i="2"/>
  <c r="BM157" i="2"/>
  <c r="BK156" i="2"/>
  <c r="BI155" i="2"/>
  <c r="BM153" i="2"/>
  <c r="BK152" i="2"/>
  <c r="BI151" i="2"/>
  <c r="BM149" i="2"/>
  <c r="BK148" i="2"/>
  <c r="BI147" i="2"/>
  <c r="BM145" i="2"/>
  <c r="BK144" i="2"/>
  <c r="BI143" i="2"/>
  <c r="BM141" i="2"/>
  <c r="BK140" i="2"/>
  <c r="BI139" i="2"/>
  <c r="BM137" i="2"/>
  <c r="BK136" i="2"/>
  <c r="BJ135" i="2"/>
  <c r="BI134" i="2"/>
  <c r="BM130" i="2"/>
  <c r="BK128" i="2"/>
  <c r="BJ127" i="2"/>
  <c r="BI126" i="2"/>
  <c r="BM122" i="2"/>
  <c r="BK120" i="2"/>
  <c r="BJ119" i="2"/>
  <c r="BI118" i="2"/>
  <c r="BI114" i="2"/>
  <c r="BJ113" i="2"/>
  <c r="BK112" i="2"/>
  <c r="BM110" i="2"/>
  <c r="BI106" i="2"/>
  <c r="BJ105" i="2"/>
  <c r="BK104" i="2"/>
  <c r="BM102" i="2"/>
  <c r="BI98" i="2"/>
  <c r="BJ97" i="2"/>
  <c r="BK96" i="2"/>
  <c r="BM94" i="2"/>
  <c r="BI90" i="2"/>
  <c r="BJ89" i="2"/>
  <c r="BK88" i="2"/>
  <c r="BM86" i="2"/>
  <c r="BI82" i="2"/>
  <c r="BJ81" i="2"/>
  <c r="BK80" i="2"/>
  <c r="BM78" i="2"/>
  <c r="BI74" i="2"/>
  <c r="BJ73" i="2"/>
  <c r="BK72" i="2"/>
  <c r="BM70" i="2"/>
  <c r="BI66" i="2"/>
  <c r="BJ65" i="2"/>
  <c r="BK64" i="2"/>
  <c r="BM62" i="2"/>
  <c r="BI58" i="2"/>
  <c r="BJ57" i="2"/>
  <c r="BK56" i="2"/>
  <c r="BM54" i="2"/>
  <c r="BI50" i="2"/>
  <c r="BJ49" i="2"/>
  <c r="BK48" i="2"/>
  <c r="BM46" i="2"/>
  <c r="BI42" i="2"/>
  <c r="BJ41" i="2"/>
  <c r="BK40" i="2"/>
  <c r="BM38" i="2"/>
  <c r="BI34" i="2"/>
  <c r="BJ33" i="2"/>
  <c r="BK32" i="2"/>
  <c r="BM30" i="2"/>
  <c r="BI26" i="2"/>
  <c r="BJ25" i="2"/>
  <c r="BK24" i="2"/>
  <c r="BM22" i="2"/>
  <c r="BI18" i="2"/>
  <c r="BJ17" i="2"/>
  <c r="BK16" i="2"/>
  <c r="BM14" i="2"/>
  <c r="BI10" i="2"/>
  <c r="BJ9" i="2"/>
  <c r="BK8" i="2"/>
  <c r="BM6" i="2"/>
  <c r="BI33" i="2"/>
  <c r="BJ32" i="2"/>
  <c r="BK31" i="2"/>
  <c r="BM29" i="2"/>
  <c r="BJ16" i="2"/>
  <c r="BK6" i="2"/>
  <c r="BM4" i="2"/>
  <c r="BJ212" i="2"/>
  <c r="BJ210" i="2"/>
  <c r="BJ206" i="2"/>
  <c r="BJ202" i="2"/>
  <c r="BJ198" i="2"/>
  <c r="BJ194" i="2"/>
  <c r="BJ190" i="2"/>
  <c r="BJ186" i="2"/>
  <c r="BJ182" i="2"/>
  <c r="BJ178" i="2"/>
  <c r="BJ174" i="2"/>
  <c r="BJ168" i="2"/>
  <c r="BJ164" i="2"/>
  <c r="BJ160" i="2"/>
  <c r="BJ156" i="2"/>
  <c r="BJ152" i="2"/>
  <c r="BJ148" i="2"/>
  <c r="BJ144" i="2"/>
  <c r="BJ140" i="2"/>
  <c r="BJ136" i="2"/>
  <c r="BI135" i="2"/>
  <c r="BM131" i="2"/>
  <c r="BK129" i="2"/>
  <c r="BJ128" i="2"/>
  <c r="BI127" i="2"/>
  <c r="BM123" i="2"/>
  <c r="BK121" i="2"/>
  <c r="BJ120" i="2"/>
  <c r="BI119" i="2"/>
  <c r="BI113" i="2"/>
  <c r="BJ112" i="2"/>
  <c r="BK111" i="2"/>
  <c r="BM109" i="2"/>
  <c r="BI105" i="2"/>
  <c r="BJ104" i="2"/>
  <c r="BK103" i="2"/>
  <c r="BM101" i="2"/>
  <c r="BI97" i="2"/>
  <c r="BJ96" i="2"/>
  <c r="BK95" i="2"/>
  <c r="BM93" i="2"/>
  <c r="BI89" i="2"/>
  <c r="BJ88" i="2"/>
  <c r="BK87" i="2"/>
  <c r="BM85" i="2"/>
  <c r="BI81" i="2"/>
  <c r="BJ80" i="2"/>
  <c r="BK79" i="2"/>
  <c r="BM77" i="2"/>
  <c r="BI73" i="2"/>
  <c r="BJ72" i="2"/>
  <c r="BK71" i="2"/>
  <c r="BM69" i="2"/>
  <c r="BI65" i="2"/>
  <c r="BJ64" i="2"/>
  <c r="BK63" i="2"/>
  <c r="BM61" i="2"/>
  <c r="BI57" i="2"/>
  <c r="BJ56" i="2"/>
  <c r="BK55" i="2"/>
  <c r="BM53" i="2"/>
  <c r="BI49" i="2"/>
  <c r="BJ48" i="2"/>
  <c r="BK47" i="2"/>
  <c r="BM45" i="2"/>
  <c r="BI41" i="2"/>
  <c r="BJ40" i="2"/>
  <c r="BK39" i="2"/>
  <c r="BM37" i="2"/>
  <c r="BK23" i="2"/>
  <c r="BM21" i="2"/>
  <c r="BI17" i="2"/>
  <c r="BK15" i="2"/>
  <c r="BM13" i="2"/>
  <c r="BI212" i="2"/>
  <c r="BI210" i="2"/>
  <c r="BM208" i="2"/>
  <c r="BK207" i="2"/>
  <c r="BI206" i="2"/>
  <c r="BM204" i="2"/>
  <c r="BK203" i="2"/>
  <c r="BI202" i="2"/>
  <c r="BM200" i="2"/>
  <c r="BK199" i="2"/>
  <c r="BI198" i="2"/>
  <c r="BM196" i="2"/>
  <c r="BK195" i="2"/>
  <c r="BI194" i="2"/>
  <c r="BM192" i="2"/>
  <c r="BK191" i="2"/>
  <c r="BI190" i="2"/>
  <c r="BM188" i="2"/>
  <c r="BK187" i="2"/>
  <c r="BI186" i="2"/>
  <c r="BM184" i="2"/>
  <c r="BK183" i="2"/>
  <c r="BI182" i="2"/>
  <c r="BM180" i="2"/>
  <c r="BK179" i="2"/>
  <c r="BI178" i="2"/>
  <c r="BM176" i="2"/>
  <c r="BK175" i="2"/>
  <c r="BI174" i="2"/>
  <c r="BM170" i="2"/>
  <c r="BK169" i="2"/>
  <c r="BI168" i="2"/>
  <c r="BM166" i="2"/>
  <c r="BK165" i="2"/>
  <c r="BI164" i="2"/>
  <c r="BM162" i="2"/>
  <c r="BK161" i="2"/>
  <c r="BI160" i="2"/>
  <c r="BM158" i="2"/>
  <c r="BK157" i="2"/>
  <c r="BI156" i="2"/>
  <c r="BM154" i="2"/>
  <c r="BK153" i="2"/>
  <c r="BI152" i="2"/>
  <c r="BM150" i="2"/>
  <c r="BK149" i="2"/>
  <c r="BI148" i="2"/>
  <c r="BM146" i="2"/>
  <c r="BK145" i="2"/>
  <c r="BI144" i="2"/>
  <c r="BM142" i="2"/>
  <c r="BK141" i="2"/>
  <c r="BI140" i="2"/>
  <c r="BM138" i="2"/>
  <c r="BK137" i="2"/>
  <c r="BI136" i="2"/>
  <c r="BM132" i="2"/>
  <c r="BK130" i="2"/>
  <c r="BJ129" i="2"/>
  <c r="BI128" i="2"/>
  <c r="BM124" i="2"/>
  <c r="BK122" i="2"/>
  <c r="BJ121" i="2"/>
  <c r="BI120" i="2"/>
  <c r="BM116" i="2"/>
  <c r="BI112" i="2"/>
  <c r="BJ111" i="2"/>
  <c r="BK110" i="2"/>
  <c r="BM108" i="2"/>
  <c r="BI104" i="2"/>
  <c r="BJ103" i="2"/>
  <c r="BK102" i="2"/>
  <c r="BM100" i="2"/>
  <c r="BI96" i="2"/>
  <c r="BJ95" i="2"/>
  <c r="BK94" i="2"/>
  <c r="BM92" i="2"/>
  <c r="BI88" i="2"/>
  <c r="BJ87" i="2"/>
  <c r="BK86" i="2"/>
  <c r="BM84" i="2"/>
  <c r="BI80" i="2"/>
  <c r="BJ79" i="2"/>
  <c r="BK78" i="2"/>
  <c r="BM76" i="2"/>
  <c r="BI72" i="2"/>
  <c r="BJ71" i="2"/>
  <c r="BK70" i="2"/>
  <c r="BM68" i="2"/>
  <c r="BI64" i="2"/>
  <c r="BJ63" i="2"/>
  <c r="BK62" i="2"/>
  <c r="BM60" i="2"/>
  <c r="BI56" i="2"/>
  <c r="BJ55" i="2"/>
  <c r="BK54" i="2"/>
  <c r="BM52" i="2"/>
  <c r="BI48" i="2"/>
  <c r="BJ47" i="2"/>
  <c r="BK46" i="2"/>
  <c r="BM44" i="2"/>
  <c r="BI40" i="2"/>
  <c r="BJ39" i="2"/>
  <c r="BK38" i="2"/>
  <c r="BM36" i="2"/>
  <c r="BI32" i="2"/>
  <c r="BJ31" i="2"/>
  <c r="BK30" i="2"/>
  <c r="BM28" i="2"/>
  <c r="BI24" i="2"/>
  <c r="BJ23" i="2"/>
  <c r="BK22" i="2"/>
  <c r="BM20" i="2"/>
  <c r="BI16" i="2"/>
  <c r="BJ15" i="2"/>
  <c r="BK14" i="2"/>
  <c r="BM12" i="2"/>
  <c r="BM211" i="2"/>
  <c r="BJ207" i="2"/>
  <c r="BJ203" i="2"/>
  <c r="BJ199" i="2"/>
  <c r="BJ195" i="2"/>
  <c r="BJ191" i="2"/>
  <c r="BJ187" i="2"/>
  <c r="BJ183" i="2"/>
  <c r="BJ179" i="2"/>
  <c r="BJ175" i="2"/>
  <c r="BJ169" i="2"/>
  <c r="BJ165" i="2"/>
  <c r="BJ161" i="2"/>
  <c r="BJ157" i="2"/>
  <c r="BJ153" i="2"/>
  <c r="BJ149" i="2"/>
  <c r="BJ145" i="2"/>
  <c r="BJ141" i="2"/>
  <c r="BJ137" i="2"/>
  <c r="BM133" i="2"/>
  <c r="BK131" i="2"/>
  <c r="BJ130" i="2"/>
  <c r="BI129" i="2"/>
  <c r="BM125" i="2"/>
  <c r="BK123" i="2"/>
  <c r="BJ122" i="2"/>
  <c r="BI121" i="2"/>
  <c r="BM117" i="2"/>
  <c r="BM115" i="2"/>
  <c r="BI111" i="2"/>
  <c r="BJ110" i="2"/>
  <c r="BK109" i="2"/>
  <c r="BM107" i="2"/>
  <c r="BI103" i="2"/>
  <c r="BJ102" i="2"/>
  <c r="BK101" i="2"/>
  <c r="BM99" i="2"/>
  <c r="BI95" i="2"/>
  <c r="BJ94" i="2"/>
  <c r="BK93" i="2"/>
  <c r="BM91" i="2"/>
  <c r="BI87" i="2"/>
  <c r="BJ86" i="2"/>
  <c r="BK85" i="2"/>
  <c r="BM83" i="2"/>
  <c r="BI79" i="2"/>
  <c r="BJ78" i="2"/>
  <c r="BK77" i="2"/>
  <c r="BM75" i="2"/>
  <c r="BI71" i="2"/>
  <c r="BJ70" i="2"/>
  <c r="BK69" i="2"/>
  <c r="BM67" i="2"/>
  <c r="BI63" i="2"/>
  <c r="BJ62" i="2"/>
  <c r="BK61" i="2"/>
  <c r="BM59" i="2"/>
  <c r="BI55" i="2"/>
  <c r="BJ54" i="2"/>
  <c r="BK53" i="2"/>
  <c r="BM51" i="2"/>
  <c r="BI47" i="2"/>
  <c r="BJ46" i="2"/>
  <c r="BK45" i="2"/>
  <c r="BM43" i="2"/>
  <c r="BI39" i="2"/>
  <c r="BJ38" i="2"/>
  <c r="BK37" i="2"/>
  <c r="BM35" i="2"/>
  <c r="BI31" i="2"/>
  <c r="BJ30" i="2"/>
  <c r="BK29" i="2"/>
  <c r="BM27" i="2"/>
  <c r="BI23" i="2"/>
  <c r="BJ22" i="2"/>
  <c r="BK21" i="2"/>
  <c r="BM19" i="2"/>
  <c r="BI15" i="2"/>
  <c r="BJ14" i="2"/>
  <c r="BK13" i="2"/>
  <c r="BM11" i="2"/>
  <c r="BI7" i="2"/>
  <c r="BJ6" i="2"/>
  <c r="BK5" i="2"/>
  <c r="BM3" i="2"/>
  <c r="BJ26" i="2"/>
  <c r="BK25" i="2"/>
  <c r="BM23" i="2"/>
  <c r="BK9" i="2"/>
  <c r="BI9" i="2"/>
  <c r="BM5" i="2"/>
  <c r="BM209" i="2"/>
  <c r="BK208" i="2"/>
  <c r="BI207" i="2"/>
  <c r="BM205" i="2"/>
  <c r="BK204" i="2"/>
  <c r="BI203" i="2"/>
  <c r="BM201" i="2"/>
  <c r="BK200" i="2"/>
  <c r="BI199" i="2"/>
  <c r="BM197" i="2"/>
  <c r="BK196" i="2"/>
  <c r="BI195" i="2"/>
  <c r="BM193" i="2"/>
  <c r="BK192" i="2"/>
  <c r="BI191" i="2"/>
  <c r="BM189" i="2"/>
  <c r="BK188" i="2"/>
  <c r="BI187" i="2"/>
  <c r="BM185" i="2"/>
  <c r="BK184" i="2"/>
  <c r="BI183" i="2"/>
  <c r="BM181" i="2"/>
  <c r="BK180" i="2"/>
  <c r="BI179" i="2"/>
  <c r="BM177" i="2"/>
  <c r="BK176" i="2"/>
  <c r="BI175" i="2"/>
  <c r="BM173" i="2"/>
  <c r="BM172" i="2"/>
  <c r="BM171" i="2"/>
  <c r="BK170" i="2"/>
  <c r="BI169" i="2"/>
  <c r="BM167" i="2"/>
  <c r="BK166" i="2"/>
  <c r="BI165" i="2"/>
  <c r="BM163" i="2"/>
  <c r="BK162" i="2"/>
  <c r="BI161" i="2"/>
  <c r="BM159" i="2"/>
  <c r="BK158" i="2"/>
  <c r="BI157" i="2"/>
  <c r="BM155" i="2"/>
  <c r="BK154" i="2"/>
  <c r="BI153" i="2"/>
  <c r="BM151" i="2"/>
  <c r="BK150" i="2"/>
  <c r="BI149" i="2"/>
  <c r="BM147" i="2"/>
  <c r="BK146" i="2"/>
  <c r="BI145" i="2"/>
  <c r="BM143" i="2"/>
  <c r="BK142" i="2"/>
  <c r="BI141" i="2"/>
  <c r="BM139" i="2"/>
  <c r="BK138" i="2"/>
  <c r="BI137" i="2"/>
  <c r="BM134" i="2"/>
  <c r="BK132" i="2"/>
  <c r="BJ131" i="2"/>
  <c r="BI130" i="2"/>
  <c r="BM126" i="2"/>
  <c r="BK124" i="2"/>
  <c r="BJ123" i="2"/>
  <c r="BI122" i="2"/>
  <c r="BM118" i="2"/>
  <c r="BK116" i="2"/>
  <c r="BM114" i="2"/>
  <c r="BI110" i="2"/>
  <c r="BJ109" i="2"/>
  <c r="BK108" i="2"/>
  <c r="BM106" i="2"/>
  <c r="BI102" i="2"/>
  <c r="BJ101" i="2"/>
  <c r="BK100" i="2"/>
  <c r="BM98" i="2"/>
  <c r="BI94" i="2"/>
  <c r="BJ93" i="2"/>
  <c r="BK92" i="2"/>
  <c r="BM90" i="2"/>
  <c r="BI86" i="2"/>
  <c r="BJ85" i="2"/>
  <c r="BK84" i="2"/>
  <c r="BM82" i="2"/>
  <c r="BI78" i="2"/>
  <c r="BJ77" i="2"/>
  <c r="BK76" i="2"/>
  <c r="BM74" i="2"/>
  <c r="BI70" i="2"/>
  <c r="BJ69" i="2"/>
  <c r="BK68" i="2"/>
  <c r="BM66" i="2"/>
  <c r="BI62" i="2"/>
  <c r="BJ61" i="2"/>
  <c r="BK60" i="2"/>
  <c r="BM58" i="2"/>
  <c r="BI54" i="2"/>
  <c r="BJ53" i="2"/>
  <c r="BK52" i="2"/>
  <c r="BM50" i="2"/>
  <c r="BI46" i="2"/>
  <c r="BJ45" i="2"/>
  <c r="BK44" i="2"/>
  <c r="BM42" i="2"/>
  <c r="BI38" i="2"/>
  <c r="BJ37" i="2"/>
  <c r="BK36" i="2"/>
  <c r="BM34" i="2"/>
  <c r="BI30" i="2"/>
  <c r="BJ29" i="2"/>
  <c r="BK28" i="2"/>
  <c r="BM26" i="2"/>
  <c r="BI22" i="2"/>
  <c r="BJ21" i="2"/>
  <c r="BK20" i="2"/>
  <c r="BM18" i="2"/>
  <c r="BI14" i="2"/>
  <c r="BJ13" i="2"/>
  <c r="BK12" i="2"/>
  <c r="BM10" i="2"/>
  <c r="BI6" i="2"/>
  <c r="BJ5" i="2"/>
  <c r="BK4" i="2"/>
  <c r="BJ34" i="2"/>
  <c r="BM31" i="2"/>
  <c r="BM7" i="2"/>
  <c r="BI3" i="2"/>
  <c r="BK7" i="2"/>
  <c r="BI8" i="2"/>
  <c r="BJ7" i="2"/>
  <c r="BM213" i="2"/>
  <c r="BL8" i="2" l="1"/>
  <c r="BL3" i="2"/>
  <c r="BL6" i="2"/>
  <c r="BL14" i="2"/>
  <c r="BL22" i="2"/>
  <c r="BL30" i="2"/>
  <c r="BL38" i="2"/>
  <c r="BL46" i="2"/>
  <c r="BL54" i="2"/>
  <c r="BL62" i="2"/>
  <c r="BL70" i="2"/>
  <c r="BL78" i="2"/>
  <c r="BL86" i="2"/>
  <c r="BL94" i="2"/>
  <c r="BL102" i="2"/>
  <c r="BL110" i="2"/>
  <c r="BL122" i="2"/>
  <c r="BL130" i="2"/>
  <c r="BL137" i="2"/>
  <c r="BL141" i="2"/>
  <c r="BL145" i="2"/>
  <c r="BL149" i="2"/>
  <c r="BL153" i="2"/>
  <c r="BL157" i="2"/>
  <c r="BL161" i="2"/>
  <c r="BL165" i="2"/>
  <c r="BL169" i="2"/>
  <c r="BL175" i="2"/>
  <c r="BL179" i="2"/>
  <c r="BL183" i="2"/>
  <c r="BL187" i="2"/>
  <c r="BL191" i="2"/>
  <c r="BL195" i="2"/>
  <c r="BL199" i="2"/>
  <c r="BL203" i="2"/>
  <c r="BL207" i="2"/>
  <c r="BL9" i="2"/>
  <c r="BL7" i="2"/>
  <c r="BL15" i="2"/>
  <c r="BL23" i="2"/>
  <c r="BL31" i="2"/>
  <c r="BL39" i="2"/>
  <c r="BL47" i="2"/>
  <c r="BL55" i="2"/>
  <c r="BL63" i="2"/>
  <c r="BL71" i="2"/>
  <c r="BL79" i="2"/>
  <c r="BL87" i="2"/>
  <c r="BL95" i="2"/>
  <c r="BL103" i="2"/>
  <c r="BL111" i="2"/>
  <c r="BL121" i="2"/>
  <c r="BL129" i="2"/>
  <c r="BL16" i="2"/>
  <c r="BL24" i="2"/>
  <c r="BL32" i="2"/>
  <c r="BL40" i="2"/>
  <c r="BL48" i="2"/>
  <c r="BL56" i="2"/>
  <c r="BL64" i="2"/>
  <c r="BL72" i="2"/>
  <c r="BL80" i="2"/>
  <c r="BL88" i="2"/>
  <c r="BL96" i="2"/>
  <c r="BL104" i="2"/>
  <c r="BL112" i="2"/>
  <c r="BL120" i="2"/>
  <c r="BL128" i="2"/>
  <c r="BL136" i="2"/>
  <c r="BL140" i="2"/>
  <c r="BL144" i="2"/>
  <c r="BL148" i="2"/>
  <c r="BL152" i="2"/>
  <c r="BL156" i="2"/>
  <c r="BL160" i="2"/>
  <c r="BL164" i="2"/>
  <c r="BL168" i="2"/>
  <c r="BL174" i="2"/>
  <c r="BL178" i="2"/>
  <c r="BL182" i="2"/>
  <c r="BL186" i="2"/>
  <c r="BL190" i="2"/>
  <c r="BL194" i="2"/>
  <c r="BL198" i="2"/>
  <c r="BL202" i="2"/>
  <c r="BL206" i="2"/>
  <c r="BL210" i="2"/>
  <c r="BL212" i="2"/>
  <c r="BL17" i="2"/>
  <c r="BL41" i="2"/>
  <c r="BL49" i="2"/>
  <c r="BL57" i="2"/>
  <c r="BL65" i="2"/>
  <c r="BL73" i="2"/>
  <c r="BL81" i="2"/>
  <c r="BL89" i="2"/>
  <c r="BL97" i="2"/>
  <c r="BL105" i="2"/>
  <c r="BL113" i="2"/>
  <c r="BL119" i="2"/>
  <c r="BL127" i="2"/>
  <c r="BL135" i="2"/>
  <c r="BL33" i="2"/>
  <c r="BL10" i="2"/>
  <c r="BL18" i="2"/>
  <c r="BL26" i="2"/>
  <c r="BL34" i="2"/>
  <c r="BL42" i="2"/>
  <c r="BL50" i="2"/>
  <c r="BL58" i="2"/>
  <c r="BL66" i="2"/>
  <c r="BL74" i="2"/>
  <c r="BL82" i="2"/>
  <c r="BL90" i="2"/>
  <c r="BL98" i="2"/>
  <c r="BL106" i="2"/>
  <c r="BL114" i="2"/>
  <c r="BL118" i="2"/>
  <c r="BL126" i="2"/>
  <c r="BL134" i="2"/>
  <c r="BL139" i="2"/>
  <c r="BL143" i="2"/>
  <c r="BL147" i="2"/>
  <c r="BL151" i="2"/>
  <c r="BL155" i="2"/>
  <c r="BL159" i="2"/>
  <c r="BL163" i="2"/>
  <c r="BL167" i="2"/>
  <c r="BL171" i="2"/>
  <c r="BL172" i="2"/>
  <c r="BL173" i="2"/>
  <c r="BL177" i="2"/>
  <c r="BL181" i="2"/>
  <c r="BL185" i="2"/>
  <c r="BL189" i="2"/>
  <c r="BL193" i="2"/>
  <c r="BL197" i="2"/>
  <c r="BL201" i="2"/>
  <c r="BL205" i="2"/>
  <c r="BL209" i="2"/>
  <c r="BL25" i="2"/>
  <c r="BL27" i="2"/>
  <c r="BL43" i="2"/>
  <c r="BL51" i="2"/>
  <c r="BL59" i="2"/>
  <c r="BL67" i="2"/>
  <c r="BL75" i="2"/>
  <c r="BL83" i="2"/>
  <c r="BL91" i="2"/>
  <c r="BL99" i="2"/>
  <c r="BL107" i="2"/>
  <c r="BL115" i="2"/>
  <c r="BL117" i="2"/>
  <c r="BL125" i="2"/>
  <c r="BL133" i="2"/>
  <c r="BL211" i="2"/>
  <c r="BL35" i="2"/>
  <c r="BL4" i="2"/>
  <c r="BL12" i="2"/>
  <c r="BL20" i="2"/>
  <c r="BL28" i="2"/>
  <c r="BL36" i="2"/>
  <c r="BL44" i="2"/>
  <c r="BL52" i="2"/>
  <c r="BL60" i="2"/>
  <c r="BL68" i="2"/>
  <c r="BL76" i="2"/>
  <c r="BL84" i="2"/>
  <c r="BL92" i="2"/>
  <c r="BL100" i="2"/>
  <c r="BL108" i="2"/>
  <c r="BL116" i="2"/>
  <c r="BL124" i="2"/>
  <c r="BL132" i="2"/>
  <c r="BL138" i="2"/>
  <c r="BL142" i="2"/>
  <c r="BL146" i="2"/>
  <c r="BL150" i="2"/>
  <c r="BL154" i="2"/>
  <c r="BL158" i="2"/>
  <c r="BL162" i="2"/>
  <c r="BL166" i="2"/>
  <c r="BL170" i="2"/>
  <c r="BL176" i="2"/>
  <c r="BL180" i="2"/>
  <c r="BL184" i="2"/>
  <c r="BL188" i="2"/>
  <c r="BL192" i="2"/>
  <c r="BL196" i="2"/>
  <c r="BL200" i="2"/>
  <c r="BL204" i="2"/>
  <c r="BL208" i="2"/>
  <c r="BL11" i="2"/>
  <c r="BL19" i="2"/>
  <c r="BL5" i="2"/>
  <c r="BL13" i="2"/>
  <c r="BL21" i="2"/>
  <c r="BL29" i="2"/>
  <c r="BL37" i="2"/>
  <c r="BL45" i="2"/>
  <c r="BL53" i="2"/>
  <c r="BL61" i="2"/>
  <c r="BL69" i="2"/>
  <c r="BL77" i="2"/>
  <c r="BL85" i="2"/>
  <c r="BL93" i="2"/>
  <c r="BL101" i="2"/>
  <c r="BL109" i="2"/>
  <c r="BL123" i="2"/>
  <c r="BL131" i="2"/>
  <c r="BL629" i="2"/>
  <c r="BL636" i="2"/>
  <c r="BL677" i="2"/>
  <c r="BL709" i="2"/>
  <c r="BL657" i="2"/>
  <c r="BL714" i="2"/>
  <c r="BL638" i="2"/>
  <c r="BL665" i="2"/>
  <c r="BL618" i="2"/>
  <c r="BL652" i="2"/>
  <c r="BL633" i="2"/>
  <c r="BL646" i="2"/>
  <c r="BL628" i="2"/>
  <c r="BL634" i="2"/>
  <c r="BL641" i="2"/>
  <c r="BL778" i="2"/>
  <c r="BL662" i="2"/>
  <c r="BL621" i="2"/>
  <c r="BL626" i="2"/>
  <c r="BL644" i="2"/>
  <c r="BL649" i="2"/>
  <c r="BL654" i="2"/>
  <c r="BL674" i="2"/>
  <c r="BL701" i="2"/>
  <c r="BL705" i="2"/>
  <c r="BL754" i="2"/>
  <c r="BL681" i="2"/>
  <c r="BL693" i="2"/>
  <c r="BL697" i="2"/>
  <c r="BL730" i="2"/>
  <c r="BL794" i="2"/>
  <c r="BL637" i="2"/>
  <c r="BL642" i="2"/>
  <c r="BL660" i="2"/>
  <c r="BL678" i="2"/>
  <c r="BL685" i="2"/>
  <c r="BL689" i="2"/>
  <c r="BL706" i="2"/>
  <c r="BL770" i="2"/>
  <c r="BL645" i="2"/>
  <c r="BL650" i="2"/>
  <c r="BL669" i="2"/>
  <c r="BL698" i="2"/>
  <c r="BL746" i="2"/>
  <c r="BL617" i="2"/>
  <c r="BL622" i="2"/>
  <c r="BL653" i="2"/>
  <c r="BL658" i="2"/>
  <c r="BL666" i="2"/>
  <c r="BL682" i="2"/>
  <c r="BL690" i="2"/>
  <c r="BL722" i="2"/>
  <c r="BL786" i="2"/>
  <c r="BL620" i="2"/>
  <c r="BL625" i="2"/>
  <c r="BL630" i="2"/>
  <c r="BL661" i="2"/>
  <c r="BL673" i="2"/>
  <c r="BL762" i="2"/>
  <c r="BL670" i="2"/>
  <c r="BL738" i="2"/>
  <c r="BL802" i="2"/>
  <c r="BL619" i="2"/>
  <c r="BL627" i="2"/>
  <c r="BL635" i="2"/>
  <c r="BL643" i="2"/>
  <c r="BL651" i="2"/>
  <c r="BL659" i="2"/>
  <c r="BL667" i="2"/>
  <c r="BL675" i="2"/>
  <c r="BL683" i="2"/>
  <c r="BL691" i="2"/>
  <c r="BL699" i="2"/>
  <c r="BL707" i="2"/>
  <c r="BL715" i="2"/>
  <c r="BL723" i="2"/>
  <c r="BL731" i="2"/>
  <c r="BL739" i="2"/>
  <c r="BL747" i="2"/>
  <c r="BL755" i="2"/>
  <c r="BL763" i="2"/>
  <c r="BL771" i="2"/>
  <c r="BL779" i="2"/>
  <c r="BL787" i="2"/>
  <c r="BL795" i="2"/>
  <c r="BL803" i="2"/>
  <c r="BL811" i="2"/>
  <c r="BL819" i="2"/>
  <c r="BL827" i="2"/>
  <c r="BL839" i="2"/>
  <c r="BL855" i="2"/>
  <c r="BL871" i="2"/>
  <c r="BL887" i="2"/>
  <c r="BL903" i="2"/>
  <c r="BL919" i="2"/>
  <c r="BL935" i="2"/>
  <c r="BL951" i="2"/>
  <c r="BL967" i="2"/>
  <c r="BL616" i="2"/>
  <c r="BL624" i="2"/>
  <c r="BL632" i="2"/>
  <c r="BL640" i="2"/>
  <c r="BL648" i="2"/>
  <c r="BL656" i="2"/>
  <c r="BL664" i="2"/>
  <c r="BL672" i="2"/>
  <c r="BL680" i="2"/>
  <c r="BL688" i="2"/>
  <c r="BL696" i="2"/>
  <c r="BL704" i="2"/>
  <c r="BL712" i="2"/>
  <c r="BL720" i="2"/>
  <c r="BL728" i="2"/>
  <c r="BL736" i="2"/>
  <c r="BL744" i="2"/>
  <c r="BL752" i="2"/>
  <c r="BL760" i="2"/>
  <c r="BL768" i="2"/>
  <c r="BL776" i="2"/>
  <c r="BL784" i="2"/>
  <c r="BL792" i="2"/>
  <c r="BL800" i="2"/>
  <c r="BL808" i="2"/>
  <c r="BL816" i="2"/>
  <c r="BL824" i="2"/>
  <c r="BL836" i="2"/>
  <c r="BL852" i="2"/>
  <c r="BL868" i="2"/>
  <c r="BL884" i="2"/>
  <c r="BL900" i="2"/>
  <c r="BL916" i="2"/>
  <c r="BL932" i="2"/>
  <c r="BL948" i="2"/>
  <c r="BL964" i="2"/>
  <c r="BL980" i="2"/>
  <c r="BL717" i="2"/>
  <c r="BL725" i="2"/>
  <c r="BL733" i="2"/>
  <c r="BL741" i="2"/>
  <c r="BL749" i="2"/>
  <c r="BL757" i="2"/>
  <c r="BL765" i="2"/>
  <c r="BL773" i="2"/>
  <c r="BL781" i="2"/>
  <c r="BL789" i="2"/>
  <c r="BL797" i="2"/>
  <c r="BL805" i="2"/>
  <c r="BL813" i="2"/>
  <c r="BL821" i="2"/>
  <c r="BL843" i="2"/>
  <c r="BL859" i="2"/>
  <c r="BL875" i="2"/>
  <c r="BL891" i="2"/>
  <c r="BL907" i="2"/>
  <c r="BL923" i="2"/>
  <c r="BL939" i="2"/>
  <c r="BL955" i="2"/>
  <c r="BL971" i="2"/>
  <c r="BL810" i="2"/>
  <c r="BL818" i="2"/>
  <c r="BL826" i="2"/>
  <c r="BL840" i="2"/>
  <c r="BL856" i="2"/>
  <c r="BL872" i="2"/>
  <c r="BL888" i="2"/>
  <c r="BL904" i="2"/>
  <c r="BL920" i="2"/>
  <c r="BL936" i="2"/>
  <c r="BL952" i="2"/>
  <c r="BL968" i="2"/>
  <c r="BL623" i="2"/>
  <c r="BL631" i="2"/>
  <c r="BL639" i="2"/>
  <c r="BL647" i="2"/>
  <c r="BL655" i="2"/>
  <c r="BL663" i="2"/>
  <c r="BL671" i="2"/>
  <c r="BL679" i="2"/>
  <c r="BL687" i="2"/>
  <c r="BL695" i="2"/>
  <c r="BL703" i="2"/>
  <c r="BL711" i="2"/>
  <c r="BL719" i="2"/>
  <c r="BL727" i="2"/>
  <c r="BL735" i="2"/>
  <c r="BL743" i="2"/>
  <c r="BL751" i="2"/>
  <c r="BL759" i="2"/>
  <c r="BL767" i="2"/>
  <c r="BL775" i="2"/>
  <c r="BL783" i="2"/>
  <c r="BL791" i="2"/>
  <c r="BL799" i="2"/>
  <c r="BL807" i="2"/>
  <c r="BL815" i="2"/>
  <c r="BL823" i="2"/>
  <c r="BL831" i="2"/>
  <c r="BL847" i="2"/>
  <c r="BL863" i="2"/>
  <c r="BL879" i="2"/>
  <c r="BL895" i="2"/>
  <c r="BL911" i="2"/>
  <c r="BL927" i="2"/>
  <c r="BL943" i="2"/>
  <c r="BL959" i="2"/>
  <c r="BL975" i="2"/>
  <c r="BL668" i="2"/>
  <c r="BL676" i="2"/>
  <c r="BL684" i="2"/>
  <c r="BL692" i="2"/>
  <c r="BL700" i="2"/>
  <c r="BL708" i="2"/>
  <c r="BL716" i="2"/>
  <c r="BL724" i="2"/>
  <c r="BL732" i="2"/>
  <c r="BL740" i="2"/>
  <c r="BL748" i="2"/>
  <c r="BL756" i="2"/>
  <c r="BL764" i="2"/>
  <c r="BL772" i="2"/>
  <c r="BL780" i="2"/>
  <c r="BL788" i="2"/>
  <c r="BL796" i="2"/>
  <c r="BL804" i="2"/>
  <c r="BL812" i="2"/>
  <c r="BL820" i="2"/>
  <c r="BL828" i="2"/>
  <c r="BL844" i="2"/>
  <c r="BL860" i="2"/>
  <c r="BL876" i="2"/>
  <c r="BL892" i="2"/>
  <c r="BL908" i="2"/>
  <c r="BL924" i="2"/>
  <c r="BL940" i="2"/>
  <c r="BL956" i="2"/>
  <c r="BL972" i="2"/>
  <c r="BL713" i="2"/>
  <c r="BL721" i="2"/>
  <c r="BL729" i="2"/>
  <c r="BL737" i="2"/>
  <c r="BL745" i="2"/>
  <c r="BL753" i="2"/>
  <c r="BL761" i="2"/>
  <c r="BL769" i="2"/>
  <c r="BL777" i="2"/>
  <c r="BL785" i="2"/>
  <c r="BL793" i="2"/>
  <c r="BL801" i="2"/>
  <c r="BL809" i="2"/>
  <c r="BL817" i="2"/>
  <c r="BL825" i="2"/>
  <c r="BL835" i="2"/>
  <c r="BL851" i="2"/>
  <c r="BL867" i="2"/>
  <c r="BL883" i="2"/>
  <c r="BL899" i="2"/>
  <c r="BL915" i="2"/>
  <c r="BL931" i="2"/>
  <c r="BL947" i="2"/>
  <c r="BL963" i="2"/>
  <c r="BL979" i="2"/>
  <c r="BL686" i="2"/>
  <c r="BL694" i="2"/>
  <c r="BL702" i="2"/>
  <c r="BL710" i="2"/>
  <c r="BL718" i="2"/>
  <c r="BL726" i="2"/>
  <c r="BL734" i="2"/>
  <c r="BL742" i="2"/>
  <c r="BL750" i="2"/>
  <c r="BL758" i="2"/>
  <c r="BL766" i="2"/>
  <c r="BL774" i="2"/>
  <c r="BL782" i="2"/>
  <c r="BL790" i="2"/>
  <c r="BL798" i="2"/>
  <c r="BL806" i="2"/>
  <c r="BL814" i="2"/>
  <c r="BL822" i="2"/>
  <c r="BL832" i="2"/>
  <c r="BL848" i="2"/>
  <c r="BL864" i="2"/>
  <c r="BL880" i="2"/>
  <c r="BL896" i="2"/>
  <c r="BL912" i="2"/>
  <c r="BL928" i="2"/>
  <c r="BL944" i="2"/>
  <c r="BL960" i="2"/>
  <c r="BL976" i="2"/>
  <c r="BL984" i="2"/>
  <c r="BL829" i="2"/>
  <c r="BL837" i="2"/>
  <c r="BL845" i="2"/>
  <c r="BL853" i="2"/>
  <c r="BL861" i="2"/>
  <c r="BL869" i="2"/>
  <c r="BL877" i="2"/>
  <c r="BL885" i="2"/>
  <c r="BL893" i="2"/>
  <c r="BL901" i="2"/>
  <c r="BL909" i="2"/>
  <c r="BL917" i="2"/>
  <c r="BL925" i="2"/>
  <c r="BL933" i="2"/>
  <c r="BL941" i="2"/>
  <c r="BL949" i="2"/>
  <c r="BL957" i="2"/>
  <c r="BL965" i="2"/>
  <c r="BL973" i="2"/>
  <c r="BL981" i="2"/>
  <c r="BL989" i="2"/>
  <c r="BL997" i="2"/>
  <c r="BL1005" i="2"/>
  <c r="BL1013" i="2"/>
  <c r="BL1021" i="2"/>
  <c r="BL1029" i="2"/>
  <c r="BL1037" i="2"/>
  <c r="BL1045" i="2"/>
  <c r="BL1053" i="2"/>
  <c r="BL1061" i="2"/>
  <c r="BL1069" i="2"/>
  <c r="BL1075" i="2"/>
  <c r="BL1080" i="2"/>
  <c r="BL1089" i="2"/>
  <c r="BL1097" i="2"/>
  <c r="BL1127" i="2"/>
  <c r="BL1144" i="2"/>
  <c r="BL1161" i="2"/>
  <c r="BL1191" i="2"/>
  <c r="BL1208" i="2"/>
  <c r="BL1225" i="2"/>
  <c r="BL1260" i="2"/>
  <c r="BL1265" i="2"/>
  <c r="BL1329" i="2"/>
  <c r="BL834" i="2"/>
  <c r="BL842" i="2"/>
  <c r="BL850" i="2"/>
  <c r="BL858" i="2"/>
  <c r="BL866" i="2"/>
  <c r="BL874" i="2"/>
  <c r="BL882" i="2"/>
  <c r="BL890" i="2"/>
  <c r="BL898" i="2"/>
  <c r="BL906" i="2"/>
  <c r="BL914" i="2"/>
  <c r="BL922" i="2"/>
  <c r="BL930" i="2"/>
  <c r="BL938" i="2"/>
  <c r="BL946" i="2"/>
  <c r="BL954" i="2"/>
  <c r="BL962" i="2"/>
  <c r="BL970" i="2"/>
  <c r="BL978" i="2"/>
  <c r="BL986" i="2"/>
  <c r="BL994" i="2"/>
  <c r="BL1002" i="2"/>
  <c r="BL1010" i="2"/>
  <c r="BL1018" i="2"/>
  <c r="BL1026" i="2"/>
  <c r="BL1034" i="2"/>
  <c r="BL1042" i="2"/>
  <c r="BL1050" i="2"/>
  <c r="BL1058" i="2"/>
  <c r="BL1066" i="2"/>
  <c r="BL1071" i="2"/>
  <c r="BL1073" i="2"/>
  <c r="BL1119" i="2"/>
  <c r="BL1136" i="2"/>
  <c r="BL1153" i="2"/>
  <c r="BL1183" i="2"/>
  <c r="BL1200" i="2"/>
  <c r="BL1217" i="2"/>
  <c r="BL1235" i="2"/>
  <c r="BL1240" i="2"/>
  <c r="BL1245" i="2"/>
  <c r="BL1276" i="2"/>
  <c r="BL1281" i="2"/>
  <c r="BL1293" i="2"/>
  <c r="BL1307" i="2"/>
  <c r="BL1416" i="2"/>
  <c r="BL983" i="2"/>
  <c r="BL991" i="2"/>
  <c r="BL999" i="2"/>
  <c r="BL1007" i="2"/>
  <c r="BL1015" i="2"/>
  <c r="BL1023" i="2"/>
  <c r="BL1031" i="2"/>
  <c r="BL1039" i="2"/>
  <c r="BL1047" i="2"/>
  <c r="BL1055" i="2"/>
  <c r="BL1063" i="2"/>
  <c r="BL1083" i="2"/>
  <c r="BL1115" i="2"/>
  <c r="BL1132" i="2"/>
  <c r="BL1149" i="2"/>
  <c r="BL1179" i="2"/>
  <c r="BL1196" i="2"/>
  <c r="BL1213" i="2"/>
  <c r="BL1384" i="2"/>
  <c r="BL1457" i="2"/>
  <c r="BL988" i="2"/>
  <c r="BL996" i="2"/>
  <c r="BL1004" i="2"/>
  <c r="BL1012" i="2"/>
  <c r="BL1020" i="2"/>
  <c r="BL1028" i="2"/>
  <c r="BL1036" i="2"/>
  <c r="BL1044" i="2"/>
  <c r="BL1052" i="2"/>
  <c r="BL1060" i="2"/>
  <c r="BL1068" i="2"/>
  <c r="BL1076" i="2"/>
  <c r="BL1087" i="2"/>
  <c r="BL1111" i="2"/>
  <c r="BL1128" i="2"/>
  <c r="BL1145" i="2"/>
  <c r="BL1175" i="2"/>
  <c r="BL1192" i="2"/>
  <c r="BL1209" i="2"/>
  <c r="BL1251" i="2"/>
  <c r="BL1256" i="2"/>
  <c r="BL1261" i="2"/>
  <c r="BL1287" i="2"/>
  <c r="BL1321" i="2"/>
  <c r="BL1352" i="2"/>
  <c r="BL833" i="2"/>
  <c r="BL841" i="2"/>
  <c r="BL849" i="2"/>
  <c r="BL857" i="2"/>
  <c r="BL865" i="2"/>
  <c r="BL873" i="2"/>
  <c r="BL881" i="2"/>
  <c r="BL889" i="2"/>
  <c r="BL897" i="2"/>
  <c r="BL905" i="2"/>
  <c r="BL913" i="2"/>
  <c r="BL921" i="2"/>
  <c r="BL929" i="2"/>
  <c r="BL937" i="2"/>
  <c r="BL945" i="2"/>
  <c r="BL953" i="2"/>
  <c r="BL961" i="2"/>
  <c r="BL969" i="2"/>
  <c r="BL977" i="2"/>
  <c r="BL985" i="2"/>
  <c r="BL993" i="2"/>
  <c r="BL1001" i="2"/>
  <c r="BL1009" i="2"/>
  <c r="BL1017" i="2"/>
  <c r="BL1025" i="2"/>
  <c r="BL1033" i="2"/>
  <c r="BL1041" i="2"/>
  <c r="BL1049" i="2"/>
  <c r="BL1057" i="2"/>
  <c r="BL1065" i="2"/>
  <c r="BL1081" i="2"/>
  <c r="BL1091" i="2"/>
  <c r="BL1095" i="2"/>
  <c r="BL1112" i="2"/>
  <c r="BL1129" i="2"/>
  <c r="BL1159" i="2"/>
  <c r="BL1176" i="2"/>
  <c r="BL1193" i="2"/>
  <c r="BL1223" i="2"/>
  <c r="BL1283" i="2"/>
  <c r="BL1323" i="2"/>
  <c r="BL1473" i="2"/>
  <c r="BL830" i="2"/>
  <c r="BL838" i="2"/>
  <c r="BL846" i="2"/>
  <c r="BL854" i="2"/>
  <c r="BL862" i="2"/>
  <c r="BL870" i="2"/>
  <c r="BL878" i="2"/>
  <c r="BL886" i="2"/>
  <c r="BL894" i="2"/>
  <c r="BL902" i="2"/>
  <c r="BL910" i="2"/>
  <c r="BL918" i="2"/>
  <c r="BL926" i="2"/>
  <c r="BL934" i="2"/>
  <c r="BL942" i="2"/>
  <c r="BL950" i="2"/>
  <c r="BL958" i="2"/>
  <c r="BL966" i="2"/>
  <c r="BL974" i="2"/>
  <c r="BL982" i="2"/>
  <c r="BL990" i="2"/>
  <c r="BL998" i="2"/>
  <c r="BL1006" i="2"/>
  <c r="BL1014" i="2"/>
  <c r="BL1022" i="2"/>
  <c r="BL1030" i="2"/>
  <c r="BL1038" i="2"/>
  <c r="BL1046" i="2"/>
  <c r="BL1054" i="2"/>
  <c r="BL1062" i="2"/>
  <c r="BL1070" i="2"/>
  <c r="BL1072" i="2"/>
  <c r="BL1079" i="2"/>
  <c r="BL1104" i="2"/>
  <c r="BL1121" i="2"/>
  <c r="BL1151" i="2"/>
  <c r="BL1168" i="2"/>
  <c r="BL1185" i="2"/>
  <c r="BL1215" i="2"/>
  <c r="BL1399" i="2"/>
  <c r="BL1433" i="2"/>
  <c r="BL987" i="2"/>
  <c r="BL995" i="2"/>
  <c r="BL1003" i="2"/>
  <c r="BL1011" i="2"/>
  <c r="BL1019" i="2"/>
  <c r="BL1027" i="2"/>
  <c r="BL1035" i="2"/>
  <c r="BL1043" i="2"/>
  <c r="BL1051" i="2"/>
  <c r="BL1059" i="2"/>
  <c r="BL1067" i="2"/>
  <c r="BL1100" i="2"/>
  <c r="BL1117" i="2"/>
  <c r="BL1147" i="2"/>
  <c r="BL1164" i="2"/>
  <c r="BL1181" i="2"/>
  <c r="BL1211" i="2"/>
  <c r="BL1228" i="2"/>
  <c r="BL1243" i="2"/>
  <c r="BL1248" i="2"/>
  <c r="BL1253" i="2"/>
  <c r="BL1284" i="2"/>
  <c r="BL1297" i="2"/>
  <c r="BL1367" i="2"/>
  <c r="BL1401" i="2"/>
  <c r="BL992" i="2"/>
  <c r="BL1000" i="2"/>
  <c r="BL1008" i="2"/>
  <c r="BL1016" i="2"/>
  <c r="BL1024" i="2"/>
  <c r="BL1032" i="2"/>
  <c r="BL1040" i="2"/>
  <c r="BL1048" i="2"/>
  <c r="BL1056" i="2"/>
  <c r="BL1064" i="2"/>
  <c r="BL1077" i="2"/>
  <c r="BL1085" i="2"/>
  <c r="BL1096" i="2"/>
  <c r="BL1113" i="2"/>
  <c r="BL1143" i="2"/>
  <c r="BL1160" i="2"/>
  <c r="BL1177" i="2"/>
  <c r="BL1207" i="2"/>
  <c r="BL1224" i="2"/>
  <c r="BL1233" i="2"/>
  <c r="BL1304" i="2"/>
  <c r="BL1369" i="2"/>
  <c r="BL1092" i="2"/>
  <c r="BL1107" i="2"/>
  <c r="BL1109" i="2"/>
  <c r="BL1124" i="2"/>
  <c r="BL1139" i="2"/>
  <c r="BL1141" i="2"/>
  <c r="BL1156" i="2"/>
  <c r="BL1171" i="2"/>
  <c r="BL1173" i="2"/>
  <c r="BL1188" i="2"/>
  <c r="BL1203" i="2"/>
  <c r="BL1205" i="2"/>
  <c r="BL1220" i="2"/>
  <c r="BL1236" i="2"/>
  <c r="BL1241" i="2"/>
  <c r="BL1259" i="2"/>
  <c r="BL1264" i="2"/>
  <c r="BL1269" i="2"/>
  <c r="BL1291" i="2"/>
  <c r="BL1308" i="2"/>
  <c r="BL1335" i="2"/>
  <c r="BL1489" i="2"/>
  <c r="BL1088" i="2"/>
  <c r="BL1103" i="2"/>
  <c r="BL1105" i="2"/>
  <c r="BL1120" i="2"/>
  <c r="BL1135" i="2"/>
  <c r="BL1137" i="2"/>
  <c r="BL1152" i="2"/>
  <c r="BL1167" i="2"/>
  <c r="BL1169" i="2"/>
  <c r="BL1184" i="2"/>
  <c r="BL1199" i="2"/>
  <c r="BL1201" i="2"/>
  <c r="BL1216" i="2"/>
  <c r="BL1244" i="2"/>
  <c r="BL1249" i="2"/>
  <c r="BL1267" i="2"/>
  <c r="BL1272" i="2"/>
  <c r="BL1277" i="2"/>
  <c r="BL1288" i="2"/>
  <c r="BL1295" i="2"/>
  <c r="BL1305" i="2"/>
  <c r="BL1312" i="2"/>
  <c r="BL1327" i="2"/>
  <c r="BL1344" i="2"/>
  <c r="BL1084" i="2"/>
  <c r="BL1099" i="2"/>
  <c r="BL1101" i="2"/>
  <c r="BL1116" i="2"/>
  <c r="BL1131" i="2"/>
  <c r="BL1133" i="2"/>
  <c r="BL1148" i="2"/>
  <c r="BL1163" i="2"/>
  <c r="BL1165" i="2"/>
  <c r="BL1180" i="2"/>
  <c r="BL1195" i="2"/>
  <c r="BL1197" i="2"/>
  <c r="BL1212" i="2"/>
  <c r="BL1227" i="2"/>
  <c r="BL1229" i="2"/>
  <c r="BL1252" i="2"/>
  <c r="BL1257" i="2"/>
  <c r="BL1275" i="2"/>
  <c r="BL1280" i="2"/>
  <c r="BL1285" i="2"/>
  <c r="BL1292" i="2"/>
  <c r="BL1309" i="2"/>
  <c r="BL1319" i="2"/>
  <c r="BL1337" i="2"/>
  <c r="BL1093" i="2"/>
  <c r="BL1108" i="2"/>
  <c r="BL1123" i="2"/>
  <c r="BL1125" i="2"/>
  <c r="BL1140" i="2"/>
  <c r="BL1155" i="2"/>
  <c r="BL1157" i="2"/>
  <c r="BL1172" i="2"/>
  <c r="BL1187" i="2"/>
  <c r="BL1189" i="2"/>
  <c r="BL1204" i="2"/>
  <c r="BL1219" i="2"/>
  <c r="BL1221" i="2"/>
  <c r="BL1232" i="2"/>
  <c r="BL1237" i="2"/>
  <c r="BL1268" i="2"/>
  <c r="BL1273" i="2"/>
  <c r="BL1286" i="2"/>
  <c r="BL1289" i="2"/>
  <c r="BL1303" i="2"/>
  <c r="BL1320" i="2"/>
  <c r="BL1431" i="2"/>
  <c r="BL1074" i="2"/>
  <c r="BL1082" i="2"/>
  <c r="BL1090" i="2"/>
  <c r="BL1098" i="2"/>
  <c r="BL1106" i="2"/>
  <c r="BL1114" i="2"/>
  <c r="BL1122" i="2"/>
  <c r="BL1130" i="2"/>
  <c r="BL1138" i="2"/>
  <c r="BL1146" i="2"/>
  <c r="BL1154" i="2"/>
  <c r="BL1162" i="2"/>
  <c r="BL1170" i="2"/>
  <c r="BL1178" i="2"/>
  <c r="BL1186" i="2"/>
  <c r="BL1194" i="2"/>
  <c r="BL1202" i="2"/>
  <c r="BL1210" i="2"/>
  <c r="BL1218" i="2"/>
  <c r="BL1226" i="2"/>
  <c r="BL1234" i="2"/>
  <c r="BL1242" i="2"/>
  <c r="BL1250" i="2"/>
  <c r="BL1258" i="2"/>
  <c r="BL1266" i="2"/>
  <c r="BL1274" i="2"/>
  <c r="BL1282" i="2"/>
  <c r="BL1300" i="2"/>
  <c r="BL1315" i="2"/>
  <c r="BL1317" i="2"/>
  <c r="BL1332" i="2"/>
  <c r="BL1347" i="2"/>
  <c r="BL1349" i="2"/>
  <c r="BL1364" i="2"/>
  <c r="BL1379" i="2"/>
  <c r="BL1381" i="2"/>
  <c r="BL1396" i="2"/>
  <c r="BL1411" i="2"/>
  <c r="BL1413" i="2"/>
  <c r="BL1428" i="2"/>
  <c r="BL1456" i="2"/>
  <c r="BL1472" i="2"/>
  <c r="BL1488" i="2"/>
  <c r="BL1521" i="2"/>
  <c r="BL1231" i="2"/>
  <c r="BL1239" i="2"/>
  <c r="BL1247" i="2"/>
  <c r="BL1255" i="2"/>
  <c r="BL1263" i="2"/>
  <c r="BL1271" i="2"/>
  <c r="BL1279" i="2"/>
  <c r="BL1296" i="2"/>
  <c r="BL1311" i="2"/>
  <c r="BL1313" i="2"/>
  <c r="BL1328" i="2"/>
  <c r="BL1343" i="2"/>
  <c r="BL1345" i="2"/>
  <c r="BL1360" i="2"/>
  <c r="BL1375" i="2"/>
  <c r="BL1377" i="2"/>
  <c r="BL1392" i="2"/>
  <c r="BL1407" i="2"/>
  <c r="BL1409" i="2"/>
  <c r="BL1424" i="2"/>
  <c r="BL1439" i="2"/>
  <c r="BL1441" i="2"/>
  <c r="BL1453" i="2"/>
  <c r="BL1469" i="2"/>
  <c r="BL1485" i="2"/>
  <c r="BL1501" i="2"/>
  <c r="BL1517" i="2"/>
  <c r="BL1324" i="2"/>
  <c r="BL1339" i="2"/>
  <c r="BL1341" i="2"/>
  <c r="BL1356" i="2"/>
  <c r="BL1371" i="2"/>
  <c r="BL1373" i="2"/>
  <c r="BL1388" i="2"/>
  <c r="BL1403" i="2"/>
  <c r="BL1405" i="2"/>
  <c r="BL1420" i="2"/>
  <c r="BL1435" i="2"/>
  <c r="BL1437" i="2"/>
  <c r="BL1444" i="2"/>
  <c r="BL1460" i="2"/>
  <c r="BL1476" i="2"/>
  <c r="BL1492" i="2"/>
  <c r="BL1505" i="2"/>
  <c r="BL1522" i="2"/>
  <c r="BL1518" i="2"/>
  <c r="BL1078" i="2"/>
  <c r="BL1086" i="2"/>
  <c r="BL1094" i="2"/>
  <c r="BL1102" i="2"/>
  <c r="BL1110" i="2"/>
  <c r="BL1118" i="2"/>
  <c r="BL1126" i="2"/>
  <c r="BL1134" i="2"/>
  <c r="BL1142" i="2"/>
  <c r="BL1150" i="2"/>
  <c r="BL1158" i="2"/>
  <c r="BL1166" i="2"/>
  <c r="BL1174" i="2"/>
  <c r="BL1182" i="2"/>
  <c r="BL1190" i="2"/>
  <c r="BL1198" i="2"/>
  <c r="BL1206" i="2"/>
  <c r="BL1214" i="2"/>
  <c r="BL1222" i="2"/>
  <c r="BL1230" i="2"/>
  <c r="BL1238" i="2"/>
  <c r="BL1246" i="2"/>
  <c r="BL1254" i="2"/>
  <c r="BL1262" i="2"/>
  <c r="BL1270" i="2"/>
  <c r="BL1278" i="2"/>
  <c r="BL1299" i="2"/>
  <c r="BL1301" i="2"/>
  <c r="BL1316" i="2"/>
  <c r="BL1331" i="2"/>
  <c r="BL1333" i="2"/>
  <c r="BL1348" i="2"/>
  <c r="BL1363" i="2"/>
  <c r="BL1365" i="2"/>
  <c r="BL1380" i="2"/>
  <c r="BL1395" i="2"/>
  <c r="BL1397" i="2"/>
  <c r="BL1412" i="2"/>
  <c r="BL1427" i="2"/>
  <c r="BL1429" i="2"/>
  <c r="BL1448" i="2"/>
  <c r="BL1464" i="2"/>
  <c r="BL1480" i="2"/>
  <c r="BL1496" i="2"/>
  <c r="BL1506" i="2"/>
  <c r="BL1523" i="2"/>
  <c r="BL1359" i="2"/>
  <c r="BL1361" i="2"/>
  <c r="BL1376" i="2"/>
  <c r="BL1391" i="2"/>
  <c r="BL1393" i="2"/>
  <c r="BL1408" i="2"/>
  <c r="BL1423" i="2"/>
  <c r="BL1425" i="2"/>
  <c r="BL1440" i="2"/>
  <c r="BL1445" i="2"/>
  <c r="BL1461" i="2"/>
  <c r="BL1477" i="2"/>
  <c r="BL1493" i="2"/>
  <c r="BL1519" i="2"/>
  <c r="BL1325" i="2"/>
  <c r="BL1340" i="2"/>
  <c r="BL1355" i="2"/>
  <c r="BL1357" i="2"/>
  <c r="BL1372" i="2"/>
  <c r="BL1387" i="2"/>
  <c r="BL1389" i="2"/>
  <c r="BL1404" i="2"/>
  <c r="BL1419" i="2"/>
  <c r="BL1421" i="2"/>
  <c r="BL1436" i="2"/>
  <c r="BL1452" i="2"/>
  <c r="BL1468" i="2"/>
  <c r="BL1484" i="2"/>
  <c r="BL1500" i="2"/>
  <c r="BL1507" i="2"/>
  <c r="BL1336" i="2"/>
  <c r="BL1351" i="2"/>
  <c r="BL1353" i="2"/>
  <c r="BL1368" i="2"/>
  <c r="BL1383" i="2"/>
  <c r="BL1385" i="2"/>
  <c r="BL1400" i="2"/>
  <c r="BL1415" i="2"/>
  <c r="BL1417" i="2"/>
  <c r="BL1432" i="2"/>
  <c r="BL1449" i="2"/>
  <c r="BL1465" i="2"/>
  <c r="BL1481" i="2"/>
  <c r="BL1497" i="2"/>
  <c r="BL1290" i="2"/>
  <c r="BL1298" i="2"/>
  <c r="BL1306" i="2"/>
  <c r="BL1314" i="2"/>
  <c r="BL1322" i="2"/>
  <c r="BL1330" i="2"/>
  <c r="BL1338" i="2"/>
  <c r="BL1346" i="2"/>
  <c r="BL1354" i="2"/>
  <c r="BL1362" i="2"/>
  <c r="BL1370" i="2"/>
  <c r="BL1378" i="2"/>
  <c r="BL1386" i="2"/>
  <c r="BL1394" i="2"/>
  <c r="BL1402" i="2"/>
  <c r="BL1410" i="2"/>
  <c r="BL1418" i="2"/>
  <c r="BL1426" i="2"/>
  <c r="BL1434" i="2"/>
  <c r="BL1442" i="2"/>
  <c r="BL1450" i="2"/>
  <c r="BL1458" i="2"/>
  <c r="BL1466" i="2"/>
  <c r="BL1474" i="2"/>
  <c r="BL1482" i="2"/>
  <c r="BL1490" i="2"/>
  <c r="BL1498" i="2"/>
  <c r="BL1513" i="2"/>
  <c r="BL1515" i="2"/>
  <c r="BL1530" i="2"/>
  <c r="BL1545" i="2"/>
  <c r="BL1547" i="2"/>
  <c r="BL1562" i="2"/>
  <c r="BL1577" i="2"/>
  <c r="BL1579" i="2"/>
  <c r="BL1594" i="2"/>
  <c r="BL1609" i="2"/>
  <c r="BL1611" i="2"/>
  <c r="BL1630" i="2"/>
  <c r="BL1663" i="2"/>
  <c r="BL1447" i="2"/>
  <c r="BL1455" i="2"/>
  <c r="BL1463" i="2"/>
  <c r="BL1471" i="2"/>
  <c r="BL1479" i="2"/>
  <c r="BL1487" i="2"/>
  <c r="BL1495" i="2"/>
  <c r="BL1503" i="2"/>
  <c r="BL1509" i="2"/>
  <c r="BL1511" i="2"/>
  <c r="BL1526" i="2"/>
  <c r="BL1541" i="2"/>
  <c r="BL1543" i="2"/>
  <c r="BL1558" i="2"/>
  <c r="BL1573" i="2"/>
  <c r="BL1575" i="2"/>
  <c r="BL1590" i="2"/>
  <c r="BL1605" i="2"/>
  <c r="BL1607" i="2"/>
  <c r="BL1622" i="2"/>
  <c r="BL1664" i="2"/>
  <c r="BL1818" i="2"/>
  <c r="BL1537" i="2"/>
  <c r="BL1539" i="2"/>
  <c r="BL1554" i="2"/>
  <c r="BL1569" i="2"/>
  <c r="BL1571" i="2"/>
  <c r="BL1586" i="2"/>
  <c r="BL1601" i="2"/>
  <c r="BL1603" i="2"/>
  <c r="BL1618" i="2"/>
  <c r="BL1640" i="2"/>
  <c r="BL1671" i="2"/>
  <c r="BL1735" i="2"/>
  <c r="BL1747" i="2"/>
  <c r="BL1780" i="2"/>
  <c r="BL1826" i="2"/>
  <c r="BL1533" i="2"/>
  <c r="BL1535" i="2"/>
  <c r="BL1550" i="2"/>
  <c r="BL1565" i="2"/>
  <c r="BL1567" i="2"/>
  <c r="BL1582" i="2"/>
  <c r="BL1597" i="2"/>
  <c r="BL1599" i="2"/>
  <c r="BL1614" i="2"/>
  <c r="BL1628" i="2"/>
  <c r="BL1672" i="2"/>
  <c r="BL1713" i="2"/>
  <c r="BL1294" i="2"/>
  <c r="BL1302" i="2"/>
  <c r="BL1310" i="2"/>
  <c r="BL1318" i="2"/>
  <c r="BL1326" i="2"/>
  <c r="BL1334" i="2"/>
  <c r="BL1342" i="2"/>
  <c r="BL1350" i="2"/>
  <c r="BL1358" i="2"/>
  <c r="BL1366" i="2"/>
  <c r="BL1374" i="2"/>
  <c r="BL1382" i="2"/>
  <c r="BL1390" i="2"/>
  <c r="BL1398" i="2"/>
  <c r="BL1406" i="2"/>
  <c r="BL1414" i="2"/>
  <c r="BL1422" i="2"/>
  <c r="BL1430" i="2"/>
  <c r="BL1438" i="2"/>
  <c r="BL1446" i="2"/>
  <c r="BL1454" i="2"/>
  <c r="BL1462" i="2"/>
  <c r="BL1470" i="2"/>
  <c r="BL1478" i="2"/>
  <c r="BL1486" i="2"/>
  <c r="BL1494" i="2"/>
  <c r="BL1502" i="2"/>
  <c r="BL1514" i="2"/>
  <c r="BL1529" i="2"/>
  <c r="BL1531" i="2"/>
  <c r="BL1546" i="2"/>
  <c r="BL1561" i="2"/>
  <c r="BL1563" i="2"/>
  <c r="BL1578" i="2"/>
  <c r="BL1593" i="2"/>
  <c r="BL1595" i="2"/>
  <c r="BL1610" i="2"/>
  <c r="BL1647" i="2"/>
  <c r="BL1679" i="2"/>
  <c r="BL1785" i="2"/>
  <c r="BL1443" i="2"/>
  <c r="BL1451" i="2"/>
  <c r="BL1459" i="2"/>
  <c r="BL1467" i="2"/>
  <c r="BL1475" i="2"/>
  <c r="BL1483" i="2"/>
  <c r="BL1491" i="2"/>
  <c r="BL1499" i="2"/>
  <c r="BL1510" i="2"/>
  <c r="BL1525" i="2"/>
  <c r="BL1527" i="2"/>
  <c r="BL1542" i="2"/>
  <c r="BL1557" i="2"/>
  <c r="BL1559" i="2"/>
  <c r="BL1574" i="2"/>
  <c r="BL1589" i="2"/>
  <c r="BL1591" i="2"/>
  <c r="BL1606" i="2"/>
  <c r="BL1621" i="2"/>
  <c r="BL1623" i="2"/>
  <c r="BL1626" i="2"/>
  <c r="BL1629" i="2"/>
  <c r="BL1636" i="2"/>
  <c r="BL1648" i="2"/>
  <c r="BL1680" i="2"/>
  <c r="BL1767" i="2"/>
  <c r="BL1538" i="2"/>
  <c r="BL1553" i="2"/>
  <c r="BL1555" i="2"/>
  <c r="BL1570" i="2"/>
  <c r="BL1585" i="2"/>
  <c r="BL1587" i="2"/>
  <c r="BL1602" i="2"/>
  <c r="BL1617" i="2"/>
  <c r="BL1619" i="2"/>
  <c r="BL1655" i="2"/>
  <c r="BL1687" i="2"/>
  <c r="BL1534" i="2"/>
  <c r="BL1549" i="2"/>
  <c r="BL1551" i="2"/>
  <c r="BL1566" i="2"/>
  <c r="BL1581" i="2"/>
  <c r="BL1583" i="2"/>
  <c r="BL1598" i="2"/>
  <c r="BL1613" i="2"/>
  <c r="BL1615" i="2"/>
  <c r="BL1624" i="2"/>
  <c r="BL1656" i="2"/>
  <c r="BL1688" i="2"/>
  <c r="BL1696" i="2"/>
  <c r="BL1504" i="2"/>
  <c r="BL1512" i="2"/>
  <c r="BL1520" i="2"/>
  <c r="BL1528" i="2"/>
  <c r="BL1536" i="2"/>
  <c r="BL1544" i="2"/>
  <c r="BL1552" i="2"/>
  <c r="BL1560" i="2"/>
  <c r="BL1568" i="2"/>
  <c r="BL1576" i="2"/>
  <c r="BL1584" i="2"/>
  <c r="BL1592" i="2"/>
  <c r="BL1600" i="2"/>
  <c r="BL1608" i="2"/>
  <c r="BL1616" i="2"/>
  <c r="BL1653" i="2"/>
  <c r="BL1669" i="2"/>
  <c r="BL1685" i="2"/>
  <c r="BL1764" i="2"/>
  <c r="BL1803" i="2"/>
  <c r="BL1813" i="2"/>
  <c r="BL1831" i="2"/>
  <c r="BL1631" i="2"/>
  <c r="BL1650" i="2"/>
  <c r="BL1666" i="2"/>
  <c r="BL1682" i="2"/>
  <c r="BL1692" i="2"/>
  <c r="BL1703" i="2"/>
  <c r="BL1715" i="2"/>
  <c r="BL1720" i="2"/>
  <c r="BL1732" i="2"/>
  <c r="BL1737" i="2"/>
  <c r="BL1743" i="2"/>
  <c r="BL1749" i="2"/>
  <c r="BL1804" i="2"/>
  <c r="BL1508" i="2"/>
  <c r="BL1516" i="2"/>
  <c r="BL1524" i="2"/>
  <c r="BL1532" i="2"/>
  <c r="BL1540" i="2"/>
  <c r="BL1548" i="2"/>
  <c r="BL1556" i="2"/>
  <c r="BL1564" i="2"/>
  <c r="BL1572" i="2"/>
  <c r="BL1580" i="2"/>
  <c r="BL1588" i="2"/>
  <c r="BL1596" i="2"/>
  <c r="BL1604" i="2"/>
  <c r="BL1612" i="2"/>
  <c r="BL1620" i="2"/>
  <c r="BL1632" i="2"/>
  <c r="BL1634" i="2"/>
  <c r="BL1639" i="2"/>
  <c r="BL1645" i="2"/>
  <c r="BL1661" i="2"/>
  <c r="BL1677" i="2"/>
  <c r="BL1700" i="2"/>
  <c r="BL1705" i="2"/>
  <c r="BL1711" i="2"/>
  <c r="BL1717" i="2"/>
  <c r="BL1728" i="2"/>
  <c r="BL1745" i="2"/>
  <c r="BL1808" i="2"/>
  <c r="BL1637" i="2"/>
  <c r="BL1642" i="2"/>
  <c r="BL1658" i="2"/>
  <c r="BL1674" i="2"/>
  <c r="BL1690" i="2"/>
  <c r="BL1752" i="2"/>
  <c r="BL1769" i="2"/>
  <c r="BL1809" i="2"/>
  <c r="BL1760" i="2"/>
  <c r="BL1788" i="2"/>
  <c r="BL1793" i="2"/>
  <c r="BL1811" i="2"/>
  <c r="BL1832" i="2"/>
  <c r="BL1842" i="2"/>
  <c r="BL1847" i="2"/>
  <c r="BL1882" i="2"/>
  <c r="BL1904" i="2"/>
  <c r="BL1707" i="2"/>
  <c r="BL1709" i="2"/>
  <c r="BL1724" i="2"/>
  <c r="BL1739" i="2"/>
  <c r="BL1741" i="2"/>
  <c r="BL1756" i="2"/>
  <c r="BL1771" i="2"/>
  <c r="BL1773" i="2"/>
  <c r="BL1796" i="2"/>
  <c r="BL1801" i="2"/>
  <c r="BL1848" i="2"/>
  <c r="BL1858" i="2"/>
  <c r="BL1863" i="2"/>
  <c r="BL1914" i="2"/>
  <c r="BL1864" i="2"/>
  <c r="BL1906" i="2"/>
  <c r="BL1930" i="2"/>
  <c r="BL1962" i="2"/>
  <c r="BL1644" i="2"/>
  <c r="BL1652" i="2"/>
  <c r="BL1660" i="2"/>
  <c r="BL1668" i="2"/>
  <c r="BL1676" i="2"/>
  <c r="BL1684" i="2"/>
  <c r="BL1699" i="2"/>
  <c r="BL1701" i="2"/>
  <c r="BL1716" i="2"/>
  <c r="BL1731" i="2"/>
  <c r="BL1733" i="2"/>
  <c r="BL1748" i="2"/>
  <c r="BL1763" i="2"/>
  <c r="BL1765" i="2"/>
  <c r="BL1776" i="2"/>
  <c r="BL1781" i="2"/>
  <c r="BL1812" i="2"/>
  <c r="BL1823" i="2"/>
  <c r="BL1834" i="2"/>
  <c r="BL1625" i="2"/>
  <c r="BL1633" i="2"/>
  <c r="BL1641" i="2"/>
  <c r="BL1649" i="2"/>
  <c r="BL1657" i="2"/>
  <c r="BL1665" i="2"/>
  <c r="BL1673" i="2"/>
  <c r="BL1681" i="2"/>
  <c r="BL1689" i="2"/>
  <c r="BL1695" i="2"/>
  <c r="BL1697" i="2"/>
  <c r="BL1712" i="2"/>
  <c r="BL1727" i="2"/>
  <c r="BL1729" i="2"/>
  <c r="BL1744" i="2"/>
  <c r="BL1759" i="2"/>
  <c r="BL1761" i="2"/>
  <c r="BL1779" i="2"/>
  <c r="BL1784" i="2"/>
  <c r="BL1789" i="2"/>
  <c r="BL1839" i="2"/>
  <c r="BL1850" i="2"/>
  <c r="BL1871" i="2"/>
  <c r="BL1888" i="2"/>
  <c r="BL1898" i="2"/>
  <c r="BL1638" i="2"/>
  <c r="BL1646" i="2"/>
  <c r="BL1654" i="2"/>
  <c r="BL1662" i="2"/>
  <c r="BL1670" i="2"/>
  <c r="BL1678" i="2"/>
  <c r="BL1686" i="2"/>
  <c r="BL1691" i="2"/>
  <c r="BL1693" i="2"/>
  <c r="BL1708" i="2"/>
  <c r="BL1723" i="2"/>
  <c r="BL1725" i="2"/>
  <c r="BL1740" i="2"/>
  <c r="BL1755" i="2"/>
  <c r="BL1757" i="2"/>
  <c r="BL1772" i="2"/>
  <c r="BL1787" i="2"/>
  <c r="BL1792" i="2"/>
  <c r="BL1797" i="2"/>
  <c r="BL1855" i="2"/>
  <c r="BL1866" i="2"/>
  <c r="BL1872" i="2"/>
  <c r="BL1920" i="2"/>
  <c r="BL1627" i="2"/>
  <c r="BL1635" i="2"/>
  <c r="BL1643" i="2"/>
  <c r="BL1651" i="2"/>
  <c r="BL1659" i="2"/>
  <c r="BL1667" i="2"/>
  <c r="BL1675" i="2"/>
  <c r="BL1683" i="2"/>
  <c r="BL1704" i="2"/>
  <c r="BL1719" i="2"/>
  <c r="BL1721" i="2"/>
  <c r="BL1736" i="2"/>
  <c r="BL1751" i="2"/>
  <c r="BL1753" i="2"/>
  <c r="BL1768" i="2"/>
  <c r="BL1777" i="2"/>
  <c r="BL1795" i="2"/>
  <c r="BL1800" i="2"/>
  <c r="BL1805" i="2"/>
  <c r="BL1874" i="2"/>
  <c r="BL1994" i="2"/>
  <c r="BL1698" i="2"/>
  <c r="BL1706" i="2"/>
  <c r="BL1714" i="2"/>
  <c r="BL1722" i="2"/>
  <c r="BL1730" i="2"/>
  <c r="BL1738" i="2"/>
  <c r="BL1746" i="2"/>
  <c r="BL1754" i="2"/>
  <c r="BL1762" i="2"/>
  <c r="BL1770" i="2"/>
  <c r="BL1778" i="2"/>
  <c r="BL1786" i="2"/>
  <c r="BL1794" i="2"/>
  <c r="BL1802" i="2"/>
  <c r="BL1810" i="2"/>
  <c r="BL1820" i="2"/>
  <c r="BL1836" i="2"/>
  <c r="BL1852" i="2"/>
  <c r="BL1896" i="2"/>
  <c r="BL1928" i="2"/>
  <c r="BL1960" i="2"/>
  <c r="BL1992" i="2"/>
  <c r="BL1775" i="2"/>
  <c r="BL1783" i="2"/>
  <c r="BL1791" i="2"/>
  <c r="BL1799" i="2"/>
  <c r="BL1807" i="2"/>
  <c r="BL1815" i="2"/>
  <c r="BL1824" i="2"/>
  <c r="BL1840" i="2"/>
  <c r="BL1856" i="2"/>
  <c r="BL1890" i="2"/>
  <c r="BL1922" i="2"/>
  <c r="BL1954" i="2"/>
  <c r="BL1986" i="2"/>
  <c r="BL1936" i="2"/>
  <c r="BL1968" i="2"/>
  <c r="BL1694" i="2"/>
  <c r="BL1702" i="2"/>
  <c r="BL1710" i="2"/>
  <c r="BL1718" i="2"/>
  <c r="BL1726" i="2"/>
  <c r="BL1734" i="2"/>
  <c r="BL1742" i="2"/>
  <c r="BL1750" i="2"/>
  <c r="BL1758" i="2"/>
  <c r="BL1766" i="2"/>
  <c r="BL1774" i="2"/>
  <c r="BL1782" i="2"/>
  <c r="BL1790" i="2"/>
  <c r="BL1798" i="2"/>
  <c r="BL1806" i="2"/>
  <c r="BL1814" i="2"/>
  <c r="BL1816" i="2"/>
  <c r="BL1828" i="2"/>
  <c r="BL1844" i="2"/>
  <c r="BL1860" i="2"/>
  <c r="BL1880" i="2"/>
  <c r="BL1912" i="2"/>
  <c r="BL1944" i="2"/>
  <c r="BL1976" i="2"/>
  <c r="BL1938" i="2"/>
  <c r="BL1970" i="2"/>
  <c r="BL1952" i="2"/>
  <c r="BL1984" i="2"/>
  <c r="BL1946" i="2"/>
  <c r="BL1978" i="2"/>
  <c r="BL1821" i="2"/>
  <c r="BL1829" i="2"/>
  <c r="BL1837" i="2"/>
  <c r="BL1845" i="2"/>
  <c r="BL1853" i="2"/>
  <c r="BL1861" i="2"/>
  <c r="BL1869" i="2"/>
  <c r="BL1877" i="2"/>
  <c r="BL1885" i="2"/>
  <c r="BL1893" i="2"/>
  <c r="BL1901" i="2"/>
  <c r="BL1909" i="2"/>
  <c r="BL1917" i="2"/>
  <c r="BL1925" i="2"/>
  <c r="BL1933" i="2"/>
  <c r="BL1941" i="2"/>
  <c r="BL1949" i="2"/>
  <c r="BL1957" i="2"/>
  <c r="BL1965" i="2"/>
  <c r="BL1973" i="2"/>
  <c r="BL1981" i="2"/>
  <c r="BL1989" i="2"/>
  <c r="BL1997" i="2"/>
  <c r="BL1879" i="2"/>
  <c r="BL1887" i="2"/>
  <c r="BL1895" i="2"/>
  <c r="BL1903" i="2"/>
  <c r="BL1911" i="2"/>
  <c r="BL1919" i="2"/>
  <c r="BL1927" i="2"/>
  <c r="BL1935" i="2"/>
  <c r="BL1943" i="2"/>
  <c r="BL1951" i="2"/>
  <c r="BL1959" i="2"/>
  <c r="BL1967" i="2"/>
  <c r="BL1975" i="2"/>
  <c r="BL1983" i="2"/>
  <c r="BL1991" i="2"/>
  <c r="BL1999" i="2"/>
  <c r="BL1868" i="2"/>
  <c r="BL1876" i="2"/>
  <c r="BL1884" i="2"/>
  <c r="BL1892" i="2"/>
  <c r="BL1900" i="2"/>
  <c r="BL1908" i="2"/>
  <c r="BL1916" i="2"/>
  <c r="BL1924" i="2"/>
  <c r="BL1932" i="2"/>
  <c r="BL1940" i="2"/>
  <c r="BL1948" i="2"/>
  <c r="BL1956" i="2"/>
  <c r="BL1964" i="2"/>
  <c r="BL1972" i="2"/>
  <c r="BL1980" i="2"/>
  <c r="BL1988" i="2"/>
  <c r="BL1996" i="2"/>
  <c r="BL1817" i="2"/>
  <c r="BL1825" i="2"/>
  <c r="BL1833" i="2"/>
  <c r="BL1841" i="2"/>
  <c r="BL1849" i="2"/>
  <c r="BL1857" i="2"/>
  <c r="BL1865" i="2"/>
  <c r="BL1873" i="2"/>
  <c r="BL1881" i="2"/>
  <c r="BL1889" i="2"/>
  <c r="BL1897" i="2"/>
  <c r="BL1905" i="2"/>
  <c r="BL1913" i="2"/>
  <c r="BL1921" i="2"/>
  <c r="BL1929" i="2"/>
  <c r="BL1937" i="2"/>
  <c r="BL1945" i="2"/>
  <c r="BL1953" i="2"/>
  <c r="BL1961" i="2"/>
  <c r="BL1969" i="2"/>
  <c r="BL1977" i="2"/>
  <c r="BL1985" i="2"/>
  <c r="BL1993" i="2"/>
  <c r="BL1822" i="2"/>
  <c r="BL1830" i="2"/>
  <c r="BL1838" i="2"/>
  <c r="BL1846" i="2"/>
  <c r="BL1854" i="2"/>
  <c r="BL1862" i="2"/>
  <c r="BL1870" i="2"/>
  <c r="BL1878" i="2"/>
  <c r="BL1886" i="2"/>
  <c r="BL1894" i="2"/>
  <c r="BL1902" i="2"/>
  <c r="BL1910" i="2"/>
  <c r="BL1918" i="2"/>
  <c r="BL1926" i="2"/>
  <c r="BL1934" i="2"/>
  <c r="BL1942" i="2"/>
  <c r="BL1950" i="2"/>
  <c r="BL1958" i="2"/>
  <c r="BL1966" i="2"/>
  <c r="BL1974" i="2"/>
  <c r="BL1982" i="2"/>
  <c r="BL1990" i="2"/>
  <c r="BL1998" i="2"/>
  <c r="BL1819" i="2"/>
  <c r="BL1827" i="2"/>
  <c r="BL1835" i="2"/>
  <c r="BL1843" i="2"/>
  <c r="BL1851" i="2"/>
  <c r="BL1859" i="2"/>
  <c r="BL1867" i="2"/>
  <c r="BL1875" i="2"/>
  <c r="BL1883" i="2"/>
  <c r="BL1891" i="2"/>
  <c r="BL1899" i="2"/>
  <c r="BL1907" i="2"/>
  <c r="BL1915" i="2"/>
  <c r="BL1923" i="2"/>
  <c r="BL1931" i="2"/>
  <c r="BL1939" i="2"/>
  <c r="BL1947" i="2"/>
  <c r="BL1955" i="2"/>
  <c r="BL1963" i="2"/>
  <c r="BL1971" i="2"/>
  <c r="BL1979" i="2"/>
  <c r="BL1987" i="2"/>
  <c r="BL1995" i="2"/>
  <c r="D213" i="2"/>
  <c r="N214" i="2"/>
  <c r="A5" i="2"/>
  <c r="P214" i="2"/>
  <c r="Q213" i="2"/>
  <c r="BK213" i="2"/>
  <c r="BJ213" i="2"/>
  <c r="BI213" i="2"/>
  <c r="BL213" i="2" l="1"/>
  <c r="G213" i="2"/>
  <c r="F213" i="2"/>
  <c r="E213" i="2"/>
  <c r="D214" i="2"/>
  <c r="P215" i="2"/>
  <c r="A6" i="2"/>
  <c r="R214" i="2"/>
  <c r="Q214" i="2"/>
  <c r="N215" i="2"/>
  <c r="BK214" i="2"/>
  <c r="BM214" i="2"/>
  <c r="BJ214" i="2"/>
  <c r="BI214" i="2"/>
  <c r="BL214" i="2" l="1"/>
  <c r="R215" i="2"/>
  <c r="Q215" i="2"/>
  <c r="N216" i="2"/>
  <c r="P216" i="2"/>
  <c r="A7" i="2"/>
  <c r="D215" i="2"/>
  <c r="G214" i="2"/>
  <c r="F214" i="2"/>
  <c r="E214" i="2"/>
  <c r="BM215" i="2"/>
  <c r="BK215" i="2"/>
  <c r="BJ215" i="2"/>
  <c r="BI215" i="2"/>
  <c r="BL215" i="2" l="1"/>
  <c r="D216" i="2"/>
  <c r="G215" i="2"/>
  <c r="F215" i="2"/>
  <c r="E215" i="2"/>
  <c r="A10" i="2"/>
  <c r="A8" i="2"/>
  <c r="N217" i="2"/>
  <c r="R216" i="2"/>
  <c r="Q216" i="2"/>
  <c r="A9" i="2"/>
  <c r="P217" i="2"/>
  <c r="A11" i="2"/>
  <c r="BK216" i="2"/>
  <c r="BJ216" i="2"/>
  <c r="BI216" i="2"/>
  <c r="BM216" i="2"/>
  <c r="BL216" i="2" l="1"/>
  <c r="P218" i="2"/>
  <c r="A12" i="2"/>
  <c r="E216" i="2"/>
  <c r="D217" i="2"/>
  <c r="G216" i="2"/>
  <c r="F216" i="2"/>
  <c r="N218" i="2"/>
  <c r="R217" i="2"/>
  <c r="Q217" i="2"/>
  <c r="BJ217" i="2"/>
  <c r="BK217" i="2"/>
  <c r="BI217" i="2"/>
  <c r="BM217" i="2"/>
  <c r="BL217" i="2" l="1"/>
  <c r="F217" i="2"/>
  <c r="E217" i="2"/>
  <c r="D218" i="2"/>
  <c r="G217" i="2"/>
  <c r="N219" i="2"/>
  <c r="R218" i="2"/>
  <c r="Q218" i="2"/>
  <c r="A13" i="2"/>
  <c r="P219" i="2"/>
  <c r="BK218" i="2"/>
  <c r="BJ218" i="2"/>
  <c r="BI218" i="2"/>
  <c r="BM218" i="2"/>
  <c r="BL218" i="2" l="1"/>
  <c r="G218" i="2"/>
  <c r="F218" i="2"/>
  <c r="E218" i="2"/>
  <c r="D219" i="2"/>
  <c r="N220" i="2"/>
  <c r="R219" i="2"/>
  <c r="Q219" i="2"/>
  <c r="P220" i="2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4" i="2"/>
  <c r="BM219" i="2"/>
  <c r="BJ219" i="2"/>
  <c r="BI219" i="2"/>
  <c r="BK219" i="2"/>
  <c r="BL219" i="2" l="1"/>
  <c r="Q220" i="2"/>
  <c r="N221" i="2"/>
  <c r="R220" i="2"/>
  <c r="G219" i="2"/>
  <c r="F219" i="2"/>
  <c r="E219" i="2"/>
  <c r="D220" i="2"/>
  <c r="P221" i="2"/>
  <c r="BK220" i="2"/>
  <c r="BJ220" i="2"/>
  <c r="BM220" i="2"/>
  <c r="BI220" i="2"/>
  <c r="BL220" i="2" l="1"/>
  <c r="P222" i="2"/>
  <c r="G220" i="2"/>
  <c r="F220" i="2"/>
  <c r="E220" i="2"/>
  <c r="D221" i="2"/>
  <c r="R221" i="2"/>
  <c r="Q221" i="2"/>
  <c r="N222" i="2"/>
  <c r="BM221" i="2"/>
  <c r="BK221" i="2"/>
  <c r="BJ221" i="2"/>
  <c r="BI221" i="2"/>
  <c r="BL221" i="2" l="1"/>
  <c r="R222" i="2"/>
  <c r="Q222" i="2"/>
  <c r="N223" i="2"/>
  <c r="P223" i="2"/>
  <c r="G221" i="2"/>
  <c r="F221" i="2"/>
  <c r="E221" i="2"/>
  <c r="D222" i="2"/>
  <c r="BM222" i="2"/>
  <c r="BK222" i="2"/>
  <c r="BJ222" i="2"/>
  <c r="BI222" i="2"/>
  <c r="BL222" i="2" l="1"/>
  <c r="D223" i="2"/>
  <c r="G222" i="2"/>
  <c r="F222" i="2"/>
  <c r="E222" i="2"/>
  <c r="P224" i="2"/>
  <c r="N224" i="2"/>
  <c r="Q223" i="2"/>
  <c r="R223" i="2"/>
  <c r="BJ223" i="2"/>
  <c r="BK223" i="2"/>
  <c r="BI223" i="2"/>
  <c r="BM223" i="2"/>
  <c r="BL223" i="2" l="1"/>
  <c r="N225" i="2"/>
  <c r="R224" i="2"/>
  <c r="Q224" i="2"/>
  <c r="P225" i="2"/>
  <c r="E223" i="2"/>
  <c r="F223" i="2"/>
  <c r="D224" i="2"/>
  <c r="G223" i="2"/>
  <c r="BJ224" i="2"/>
  <c r="BI224" i="2"/>
  <c r="BM224" i="2"/>
  <c r="BK224" i="2"/>
  <c r="BL224" i="2" l="1"/>
  <c r="F224" i="2"/>
  <c r="E224" i="2"/>
  <c r="D225" i="2"/>
  <c r="G224" i="2"/>
  <c r="P226" i="2"/>
  <c r="R225" i="2"/>
  <c r="N226" i="2"/>
  <c r="Q225" i="2"/>
  <c r="BI225" i="2"/>
  <c r="BM225" i="2"/>
  <c r="BK225" i="2"/>
  <c r="BJ225" i="2"/>
  <c r="BL225" i="2" l="1"/>
  <c r="P227" i="2"/>
  <c r="N227" i="2"/>
  <c r="R226" i="2"/>
  <c r="Q226" i="2"/>
  <c r="G225" i="2"/>
  <c r="F225" i="2"/>
  <c r="D226" i="2"/>
  <c r="E225" i="2"/>
  <c r="BM226" i="2"/>
  <c r="BI226" i="2"/>
  <c r="BK226" i="2"/>
  <c r="BJ226" i="2"/>
  <c r="BL226" i="2" l="1"/>
  <c r="Q227" i="2"/>
  <c r="N228" i="2"/>
  <c r="R227" i="2"/>
  <c r="P228" i="2"/>
  <c r="G226" i="2"/>
  <c r="D227" i="2"/>
  <c r="F226" i="2"/>
  <c r="E226" i="2"/>
  <c r="BM227" i="2"/>
  <c r="BJ227" i="2"/>
  <c r="BI227" i="2"/>
  <c r="BK227" i="2"/>
  <c r="BL227" i="2" l="1"/>
  <c r="E227" i="2"/>
  <c r="F227" i="2"/>
  <c r="D228" i="2"/>
  <c r="G227" i="2"/>
  <c r="R228" i="2"/>
  <c r="Q228" i="2"/>
  <c r="N229" i="2"/>
  <c r="P229" i="2"/>
  <c r="BK228" i="2"/>
  <c r="BJ228" i="2"/>
  <c r="BM228" i="2"/>
  <c r="BI228" i="2"/>
  <c r="BL228" i="2" l="1"/>
  <c r="R229" i="2"/>
  <c r="N230" i="2"/>
  <c r="Q229" i="2"/>
  <c r="P230" i="2"/>
  <c r="F228" i="2"/>
  <c r="E228" i="2"/>
  <c r="D229" i="2"/>
  <c r="G228" i="2"/>
  <c r="BM229" i="2"/>
  <c r="BK229" i="2"/>
  <c r="BJ229" i="2"/>
  <c r="BI229" i="2"/>
  <c r="BL229" i="2" l="1"/>
  <c r="D230" i="2"/>
  <c r="G229" i="2"/>
  <c r="F229" i="2"/>
  <c r="E229" i="2"/>
  <c r="P231" i="2"/>
  <c r="N231" i="2"/>
  <c r="R230" i="2"/>
  <c r="Q230" i="2"/>
  <c r="BK230" i="2"/>
  <c r="BJ230" i="2"/>
  <c r="BI230" i="2"/>
  <c r="BM230" i="2"/>
  <c r="BL230" i="2" l="1"/>
  <c r="P232" i="2"/>
  <c r="N232" i="2"/>
  <c r="Q231" i="2"/>
  <c r="R231" i="2"/>
  <c r="D231" i="2"/>
  <c r="G230" i="2"/>
  <c r="F230" i="2"/>
  <c r="E230" i="2"/>
  <c r="BJ231" i="2"/>
  <c r="BM231" i="2"/>
  <c r="BI231" i="2"/>
  <c r="BK231" i="2"/>
  <c r="BL231" i="2" l="1"/>
  <c r="N233" i="2"/>
  <c r="R232" i="2"/>
  <c r="Q232" i="2"/>
  <c r="P233" i="2"/>
  <c r="E231" i="2"/>
  <c r="F231" i="2"/>
  <c r="D232" i="2"/>
  <c r="G231" i="2"/>
  <c r="BI232" i="2"/>
  <c r="BK232" i="2"/>
  <c r="BJ232" i="2"/>
  <c r="BM232" i="2"/>
  <c r="BL232" i="2" l="1"/>
  <c r="F232" i="2"/>
  <c r="E232" i="2"/>
  <c r="D233" i="2"/>
  <c r="G232" i="2"/>
  <c r="P234" i="2"/>
  <c r="R233" i="2"/>
  <c r="N234" i="2"/>
  <c r="Q233" i="2"/>
  <c r="BI233" i="2"/>
  <c r="BM233" i="2"/>
  <c r="BK233" i="2"/>
  <c r="BJ233" i="2"/>
  <c r="BL233" i="2" l="1"/>
  <c r="P235" i="2"/>
  <c r="N235" i="2"/>
  <c r="R234" i="2"/>
  <c r="Q234" i="2"/>
  <c r="G233" i="2"/>
  <c r="F233" i="2"/>
  <c r="D234" i="2"/>
  <c r="E233" i="2"/>
  <c r="BM234" i="2"/>
  <c r="BI234" i="2"/>
  <c r="BK234" i="2"/>
  <c r="BJ234" i="2"/>
  <c r="BL234" i="2" l="1"/>
  <c r="Q235" i="2"/>
  <c r="N236" i="2"/>
  <c r="R235" i="2"/>
  <c r="G234" i="2"/>
  <c r="D235" i="2"/>
  <c r="F234" i="2"/>
  <c r="E234" i="2"/>
  <c r="P236" i="2"/>
  <c r="BM235" i="2"/>
  <c r="BJ235" i="2"/>
  <c r="BI235" i="2"/>
  <c r="BK235" i="2"/>
  <c r="BL235" i="2" l="1"/>
  <c r="E235" i="2"/>
  <c r="F235" i="2"/>
  <c r="D236" i="2"/>
  <c r="G235" i="2"/>
  <c r="R236" i="2"/>
  <c r="Q236" i="2"/>
  <c r="N237" i="2"/>
  <c r="P237" i="2"/>
  <c r="BK236" i="2"/>
  <c r="BJ236" i="2"/>
  <c r="BM236" i="2"/>
  <c r="BI236" i="2"/>
  <c r="BL236" i="2" l="1"/>
  <c r="R237" i="2"/>
  <c r="N238" i="2"/>
  <c r="Q237" i="2"/>
  <c r="P238" i="2"/>
  <c r="F236" i="2"/>
  <c r="E236" i="2"/>
  <c r="D237" i="2"/>
  <c r="G236" i="2"/>
  <c r="BM237" i="2"/>
  <c r="BK237" i="2"/>
  <c r="BJ237" i="2"/>
  <c r="BI237" i="2"/>
  <c r="BL237" i="2" l="1"/>
  <c r="D238" i="2"/>
  <c r="G237" i="2"/>
  <c r="F237" i="2"/>
  <c r="E237" i="2"/>
  <c r="P239" i="2"/>
  <c r="N239" i="2"/>
  <c r="R238" i="2"/>
  <c r="Q238" i="2"/>
  <c r="BK238" i="2"/>
  <c r="BJ238" i="2"/>
  <c r="BI238" i="2"/>
  <c r="BM238" i="2"/>
  <c r="BL238" i="2" l="1"/>
  <c r="P240" i="2"/>
  <c r="D239" i="2"/>
  <c r="G238" i="2"/>
  <c r="F238" i="2"/>
  <c r="E238" i="2"/>
  <c r="N240" i="2"/>
  <c r="Q239" i="2"/>
  <c r="R239" i="2"/>
  <c r="BJ239" i="2"/>
  <c r="BI239" i="2"/>
  <c r="BM239" i="2"/>
  <c r="BK239" i="2"/>
  <c r="BL239" i="2" l="1"/>
  <c r="E239" i="2"/>
  <c r="F239" i="2"/>
  <c r="D240" i="2"/>
  <c r="G239" i="2"/>
  <c r="P241" i="2"/>
  <c r="N241" i="2"/>
  <c r="R240" i="2"/>
  <c r="Q240" i="2"/>
  <c r="BI240" i="2"/>
  <c r="BK240" i="2"/>
  <c r="BM240" i="2"/>
  <c r="BJ240" i="2"/>
  <c r="BL240" i="2" l="1"/>
  <c r="F240" i="2"/>
  <c r="E240" i="2"/>
  <c r="D241" i="2"/>
  <c r="G240" i="2"/>
  <c r="R241" i="2"/>
  <c r="N242" i="2"/>
  <c r="Q241" i="2"/>
  <c r="P242" i="2"/>
  <c r="BK241" i="2"/>
  <c r="BJ241" i="2"/>
  <c r="BI241" i="2"/>
  <c r="BM241" i="2"/>
  <c r="BL241" i="2" l="1"/>
  <c r="G241" i="2"/>
  <c r="F241" i="2"/>
  <c r="D242" i="2"/>
  <c r="E241" i="2"/>
  <c r="N243" i="2"/>
  <c r="R242" i="2"/>
  <c r="Q242" i="2"/>
  <c r="P243" i="2"/>
  <c r="BM242" i="2"/>
  <c r="BI242" i="2"/>
  <c r="BK242" i="2"/>
  <c r="BJ242" i="2"/>
  <c r="BL242" i="2" l="1"/>
  <c r="Q243" i="2"/>
  <c r="N244" i="2"/>
  <c r="R243" i="2"/>
  <c r="G242" i="2"/>
  <c r="D243" i="2"/>
  <c r="F242" i="2"/>
  <c r="E242" i="2"/>
  <c r="P244" i="2"/>
  <c r="BM243" i="2"/>
  <c r="BJ243" i="2"/>
  <c r="BI243" i="2"/>
  <c r="BK243" i="2"/>
  <c r="BL243" i="2" l="1"/>
  <c r="E243" i="2"/>
  <c r="F243" i="2"/>
  <c r="D244" i="2"/>
  <c r="G243" i="2"/>
  <c r="P245" i="2"/>
  <c r="R244" i="2"/>
  <c r="Q244" i="2"/>
  <c r="N245" i="2"/>
  <c r="BI244" i="2"/>
  <c r="BK244" i="2"/>
  <c r="BJ244" i="2"/>
  <c r="BM244" i="2"/>
  <c r="BL244" i="2" l="1"/>
  <c r="R245" i="2"/>
  <c r="N246" i="2"/>
  <c r="Q245" i="2"/>
  <c r="F244" i="2"/>
  <c r="E244" i="2"/>
  <c r="D245" i="2"/>
  <c r="G244" i="2"/>
  <c r="P246" i="2"/>
  <c r="BK245" i="2"/>
  <c r="BJ245" i="2"/>
  <c r="BI245" i="2"/>
  <c r="BM245" i="2"/>
  <c r="BL245" i="2" l="1"/>
  <c r="D246" i="2"/>
  <c r="G245" i="2"/>
  <c r="F245" i="2"/>
  <c r="E245" i="2"/>
  <c r="N247" i="2"/>
  <c r="R246" i="2"/>
  <c r="Q246" i="2"/>
  <c r="P247" i="2"/>
  <c r="BI246" i="2"/>
  <c r="BM246" i="2"/>
  <c r="BK246" i="2"/>
  <c r="BJ246" i="2"/>
  <c r="BL246" i="2" l="1"/>
  <c r="N248" i="2"/>
  <c r="Q247" i="2"/>
  <c r="R247" i="2"/>
  <c r="D247" i="2"/>
  <c r="G246" i="2"/>
  <c r="F246" i="2"/>
  <c r="E246" i="2"/>
  <c r="P248" i="2"/>
  <c r="BJ247" i="2"/>
  <c r="BK247" i="2"/>
  <c r="BI247" i="2"/>
  <c r="BM247" i="2"/>
  <c r="BL247" i="2" l="1"/>
  <c r="E247" i="2"/>
  <c r="F247" i="2"/>
  <c r="D248" i="2"/>
  <c r="G247" i="2"/>
  <c r="P249" i="2"/>
  <c r="N249" i="2"/>
  <c r="R248" i="2"/>
  <c r="Q248" i="2"/>
  <c r="BI248" i="2"/>
  <c r="BK248" i="2"/>
  <c r="BJ248" i="2"/>
  <c r="BM248" i="2"/>
  <c r="BL248" i="2" l="1"/>
  <c r="F248" i="2"/>
  <c r="E248" i="2"/>
  <c r="D249" i="2"/>
  <c r="G248" i="2"/>
  <c r="R249" i="2"/>
  <c r="N250" i="2"/>
  <c r="Q249" i="2"/>
  <c r="P250" i="2"/>
  <c r="BK249" i="2"/>
  <c r="BJ249" i="2"/>
  <c r="BI249" i="2"/>
  <c r="BM249" i="2"/>
  <c r="BL249" i="2" l="1"/>
  <c r="G249" i="2"/>
  <c r="F249" i="2"/>
  <c r="D250" i="2"/>
  <c r="E249" i="2"/>
  <c r="N251" i="2"/>
  <c r="R250" i="2"/>
  <c r="Q250" i="2"/>
  <c r="P251" i="2"/>
  <c r="BM250" i="2"/>
  <c r="BI250" i="2"/>
  <c r="BK250" i="2"/>
  <c r="BJ250" i="2"/>
  <c r="BL250" i="2" l="1"/>
  <c r="Q251" i="2"/>
  <c r="N252" i="2"/>
  <c r="R251" i="2"/>
  <c r="G250" i="2"/>
  <c r="D251" i="2"/>
  <c r="F250" i="2"/>
  <c r="E250" i="2"/>
  <c r="P252" i="2"/>
  <c r="BM251" i="2"/>
  <c r="BJ251" i="2"/>
  <c r="BK251" i="2"/>
  <c r="BI251" i="2"/>
  <c r="BL251" i="2" l="1"/>
  <c r="E251" i="2"/>
  <c r="F251" i="2"/>
  <c r="D252" i="2"/>
  <c r="G251" i="2"/>
  <c r="R252" i="2"/>
  <c r="Q252" i="2"/>
  <c r="N253" i="2"/>
  <c r="P253" i="2"/>
  <c r="BK252" i="2"/>
  <c r="BJ252" i="2"/>
  <c r="BM252" i="2"/>
  <c r="BI252" i="2"/>
  <c r="BL252" i="2" l="1"/>
  <c r="N254" i="2"/>
  <c r="R253" i="2"/>
  <c r="Q253" i="2"/>
  <c r="F252" i="2"/>
  <c r="E252" i="2"/>
  <c r="D253" i="2"/>
  <c r="G252" i="2"/>
  <c r="P254" i="2"/>
  <c r="BI253" i="2"/>
  <c r="BK253" i="2"/>
  <c r="BM253" i="2"/>
  <c r="BJ253" i="2"/>
  <c r="BL253" i="2" l="1"/>
  <c r="D254" i="2"/>
  <c r="G253" i="2"/>
  <c r="F253" i="2"/>
  <c r="E253" i="2"/>
  <c r="P255" i="2"/>
  <c r="N255" i="2"/>
  <c r="R254" i="2"/>
  <c r="Q254" i="2"/>
  <c r="BM254" i="2"/>
  <c r="BK254" i="2"/>
  <c r="BJ254" i="2"/>
  <c r="BI254" i="2"/>
  <c r="BL254" i="2" l="1"/>
  <c r="P256" i="2"/>
  <c r="F254" i="2"/>
  <c r="E254" i="2"/>
  <c r="D255" i="2"/>
  <c r="G254" i="2"/>
  <c r="N256" i="2"/>
  <c r="R255" i="2"/>
  <c r="Q255" i="2"/>
  <c r="BK255" i="2"/>
  <c r="BJ255" i="2"/>
  <c r="BI255" i="2"/>
  <c r="BM255" i="2"/>
  <c r="BL255" i="2" l="1"/>
  <c r="P257" i="2"/>
  <c r="N257" i="2"/>
  <c r="R256" i="2"/>
  <c r="Q256" i="2"/>
  <c r="G255" i="2"/>
  <c r="F255" i="2"/>
  <c r="E255" i="2"/>
  <c r="D256" i="2"/>
  <c r="BM256" i="2"/>
  <c r="BK256" i="2"/>
  <c r="BJ256" i="2"/>
  <c r="BI256" i="2"/>
  <c r="BL256" i="2" l="1"/>
  <c r="Q257" i="2"/>
  <c r="N258" i="2"/>
  <c r="R257" i="2"/>
  <c r="G256" i="2"/>
  <c r="F256" i="2"/>
  <c r="E256" i="2"/>
  <c r="D257" i="2"/>
  <c r="P258" i="2"/>
  <c r="BM257" i="2"/>
  <c r="BJ257" i="2"/>
  <c r="BK257" i="2"/>
  <c r="BI257" i="2"/>
  <c r="BL257" i="2" l="1"/>
  <c r="G257" i="2"/>
  <c r="F257" i="2"/>
  <c r="E257" i="2"/>
  <c r="D258" i="2"/>
  <c r="R258" i="2"/>
  <c r="Q258" i="2"/>
  <c r="N259" i="2"/>
  <c r="P259" i="2"/>
  <c r="BM258" i="2"/>
  <c r="BK258" i="2"/>
  <c r="BJ258" i="2"/>
  <c r="BI258" i="2"/>
  <c r="BL258" i="2" l="1"/>
  <c r="R259" i="2"/>
  <c r="Q259" i="2"/>
  <c r="N260" i="2"/>
  <c r="G258" i="2"/>
  <c r="F258" i="2"/>
  <c r="E258" i="2"/>
  <c r="D259" i="2"/>
  <c r="P260" i="2"/>
  <c r="BM259" i="2"/>
  <c r="BK259" i="2"/>
  <c r="BI259" i="2"/>
  <c r="BJ259" i="2"/>
  <c r="BL259" i="2" l="1"/>
  <c r="D260" i="2"/>
  <c r="G259" i="2"/>
  <c r="F259" i="2"/>
  <c r="E259" i="2"/>
  <c r="R260" i="2"/>
  <c r="Q260" i="2"/>
  <c r="N261" i="2"/>
  <c r="P261" i="2"/>
  <c r="BI260" i="2"/>
  <c r="BM260" i="2"/>
  <c r="BK260" i="2"/>
  <c r="BJ260" i="2"/>
  <c r="BL260" i="2" l="1"/>
  <c r="N262" i="2"/>
  <c r="R261" i="2"/>
  <c r="Q261" i="2"/>
  <c r="D261" i="2"/>
  <c r="G260" i="2"/>
  <c r="F260" i="2"/>
  <c r="E260" i="2"/>
  <c r="P262" i="2"/>
  <c r="BJ261" i="2"/>
  <c r="BI261" i="2"/>
  <c r="BM261" i="2"/>
  <c r="BK261" i="2"/>
  <c r="BL261" i="2" l="1"/>
  <c r="E261" i="2"/>
  <c r="D262" i="2"/>
  <c r="G261" i="2"/>
  <c r="F261" i="2"/>
  <c r="P263" i="2"/>
  <c r="N263" i="2"/>
  <c r="R262" i="2"/>
  <c r="Q262" i="2"/>
  <c r="BM262" i="2"/>
  <c r="BK262" i="2"/>
  <c r="BI262" i="2"/>
  <c r="BJ262" i="2"/>
  <c r="BL262" i="2" l="1"/>
  <c r="F262" i="2"/>
  <c r="E262" i="2"/>
  <c r="D263" i="2"/>
  <c r="G262" i="2"/>
  <c r="N264" i="2"/>
  <c r="R263" i="2"/>
  <c r="Q263" i="2"/>
  <c r="P264" i="2"/>
  <c r="BK263" i="2"/>
  <c r="BJ263" i="2"/>
  <c r="BM263" i="2"/>
  <c r="BI263" i="2"/>
  <c r="BL263" i="2" l="1"/>
  <c r="N265" i="2"/>
  <c r="R264" i="2"/>
  <c r="Q264" i="2"/>
  <c r="G263" i="2"/>
  <c r="F263" i="2"/>
  <c r="E263" i="2"/>
  <c r="D264" i="2"/>
  <c r="P265" i="2"/>
  <c r="BM264" i="2"/>
  <c r="BJ264" i="2"/>
  <c r="BK264" i="2"/>
  <c r="BI264" i="2"/>
  <c r="BL264" i="2" l="1"/>
  <c r="G264" i="2"/>
  <c r="F264" i="2"/>
  <c r="E264" i="2"/>
  <c r="D265" i="2"/>
  <c r="P266" i="2"/>
  <c r="Q265" i="2"/>
  <c r="N266" i="2"/>
  <c r="R265" i="2"/>
  <c r="BJ265" i="2"/>
  <c r="BI265" i="2"/>
  <c r="BM265" i="2"/>
  <c r="BK265" i="2"/>
  <c r="BL265" i="2" l="1"/>
  <c r="R266" i="2"/>
  <c r="Q266" i="2"/>
  <c r="N267" i="2"/>
  <c r="P267" i="2"/>
  <c r="G265" i="2"/>
  <c r="F265" i="2"/>
  <c r="E265" i="2"/>
  <c r="D266" i="2"/>
  <c r="BI266" i="2"/>
  <c r="BM266" i="2"/>
  <c r="BK266" i="2"/>
  <c r="BJ266" i="2"/>
  <c r="BL266" i="2" l="1"/>
  <c r="P268" i="2"/>
  <c r="G266" i="2"/>
  <c r="F266" i="2"/>
  <c r="E266" i="2"/>
  <c r="D267" i="2"/>
  <c r="R267" i="2"/>
  <c r="Q267" i="2"/>
  <c r="N268" i="2"/>
  <c r="BM267" i="2"/>
  <c r="BK267" i="2"/>
  <c r="BJ267" i="2"/>
  <c r="BI267" i="2"/>
  <c r="BL267" i="2" l="1"/>
  <c r="R268" i="2"/>
  <c r="Q268" i="2"/>
  <c r="N269" i="2"/>
  <c r="P269" i="2"/>
  <c r="D268" i="2"/>
  <c r="G267" i="2"/>
  <c r="F267" i="2"/>
  <c r="E267" i="2"/>
  <c r="BJ268" i="2"/>
  <c r="BI268" i="2"/>
  <c r="BM268" i="2"/>
  <c r="BK268" i="2"/>
  <c r="BL268" i="2" l="1"/>
  <c r="P270" i="2"/>
  <c r="N270" i="2"/>
  <c r="R269" i="2"/>
  <c r="Q269" i="2"/>
  <c r="D269" i="2"/>
  <c r="G268" i="2"/>
  <c r="F268" i="2"/>
  <c r="E268" i="2"/>
  <c r="BJ269" i="2"/>
  <c r="BI269" i="2"/>
  <c r="BM269" i="2"/>
  <c r="BK269" i="2"/>
  <c r="BL269" i="2" l="1"/>
  <c r="N271" i="2"/>
  <c r="R270" i="2"/>
  <c r="Q270" i="2"/>
  <c r="P271" i="2"/>
  <c r="E269" i="2"/>
  <c r="D270" i="2"/>
  <c r="G269" i="2"/>
  <c r="F269" i="2"/>
  <c r="BK270" i="2"/>
  <c r="BJ270" i="2"/>
  <c r="BI270" i="2"/>
  <c r="BM270" i="2"/>
  <c r="BL270" i="2" l="1"/>
  <c r="N272" i="2"/>
  <c r="R271" i="2"/>
  <c r="Q271" i="2"/>
  <c r="F270" i="2"/>
  <c r="E270" i="2"/>
  <c r="D271" i="2"/>
  <c r="G270" i="2"/>
  <c r="P272" i="2"/>
  <c r="BK271" i="2"/>
  <c r="BJ271" i="2"/>
  <c r="BI271" i="2"/>
  <c r="BM271" i="2"/>
  <c r="BL271" i="2" l="1"/>
  <c r="G271" i="2"/>
  <c r="F271" i="2"/>
  <c r="E271" i="2"/>
  <c r="D272" i="2"/>
  <c r="N273" i="2"/>
  <c r="R272" i="2"/>
  <c r="Q272" i="2"/>
  <c r="P273" i="2"/>
  <c r="BM272" i="2"/>
  <c r="BK272" i="2"/>
  <c r="BJ272" i="2"/>
  <c r="BI272" i="2"/>
  <c r="BL272" i="2" l="1"/>
  <c r="G272" i="2"/>
  <c r="F272" i="2"/>
  <c r="E272" i="2"/>
  <c r="D273" i="2"/>
  <c r="Q273" i="2"/>
  <c r="N274" i="2"/>
  <c r="R273" i="2"/>
  <c r="P274" i="2"/>
  <c r="BM273" i="2"/>
  <c r="BK273" i="2"/>
  <c r="BJ273" i="2"/>
  <c r="BI273" i="2"/>
  <c r="BL273" i="2" l="1"/>
  <c r="G273" i="2"/>
  <c r="F273" i="2"/>
  <c r="E273" i="2"/>
  <c r="D274" i="2"/>
  <c r="R274" i="2"/>
  <c r="Q274" i="2"/>
  <c r="N275" i="2"/>
  <c r="P275" i="2"/>
  <c r="BM274" i="2"/>
  <c r="BK274" i="2"/>
  <c r="BJ274" i="2"/>
  <c r="BI274" i="2"/>
  <c r="BL274" i="2" l="1"/>
  <c r="R275" i="2"/>
  <c r="Q275" i="2"/>
  <c r="N276" i="2"/>
  <c r="G274" i="2"/>
  <c r="F274" i="2"/>
  <c r="E274" i="2"/>
  <c r="D275" i="2"/>
  <c r="P276" i="2"/>
  <c r="BM275" i="2"/>
  <c r="BK275" i="2"/>
  <c r="BJ275" i="2"/>
  <c r="BI275" i="2"/>
  <c r="BL275" i="2" l="1"/>
  <c r="D276" i="2"/>
  <c r="G275" i="2"/>
  <c r="F275" i="2"/>
  <c r="E275" i="2"/>
  <c r="R276" i="2"/>
  <c r="Q276" i="2"/>
  <c r="N277" i="2"/>
  <c r="P277" i="2"/>
  <c r="BI276" i="2"/>
  <c r="BM276" i="2"/>
  <c r="BK276" i="2"/>
  <c r="BJ276" i="2"/>
  <c r="BL276" i="2" l="1"/>
  <c r="N278" i="2"/>
  <c r="R277" i="2"/>
  <c r="Q277" i="2"/>
  <c r="D277" i="2"/>
  <c r="G276" i="2"/>
  <c r="F276" i="2"/>
  <c r="E276" i="2"/>
  <c r="P278" i="2"/>
  <c r="BJ277" i="2"/>
  <c r="BI277" i="2"/>
  <c r="BM277" i="2"/>
  <c r="BK277" i="2"/>
  <c r="BL277" i="2" l="1"/>
  <c r="E277" i="2"/>
  <c r="D278" i="2"/>
  <c r="G277" i="2"/>
  <c r="F277" i="2"/>
  <c r="P279" i="2"/>
  <c r="N279" i="2"/>
  <c r="R278" i="2"/>
  <c r="Q278" i="2"/>
  <c r="BM278" i="2"/>
  <c r="BK278" i="2"/>
  <c r="BJ278" i="2"/>
  <c r="BI278" i="2"/>
  <c r="BL278" i="2" l="1"/>
  <c r="F278" i="2"/>
  <c r="E278" i="2"/>
  <c r="D279" i="2"/>
  <c r="G278" i="2"/>
  <c r="N280" i="2"/>
  <c r="R279" i="2"/>
  <c r="Q279" i="2"/>
  <c r="P280" i="2"/>
  <c r="BK279" i="2"/>
  <c r="BJ279" i="2"/>
  <c r="BI279" i="2"/>
  <c r="BM279" i="2"/>
  <c r="BL279" i="2" l="1"/>
  <c r="N281" i="2"/>
  <c r="R280" i="2"/>
  <c r="Q280" i="2"/>
  <c r="G279" i="2"/>
  <c r="F279" i="2"/>
  <c r="E279" i="2"/>
  <c r="D280" i="2"/>
  <c r="P281" i="2"/>
  <c r="BM280" i="2"/>
  <c r="BK280" i="2"/>
  <c r="BJ280" i="2"/>
  <c r="BI280" i="2"/>
  <c r="BL280" i="2" l="1"/>
  <c r="G280" i="2"/>
  <c r="F280" i="2"/>
  <c r="E280" i="2"/>
  <c r="D281" i="2"/>
  <c r="P282" i="2"/>
  <c r="Q281" i="2"/>
  <c r="N282" i="2"/>
  <c r="R281" i="2"/>
  <c r="BJ281" i="2"/>
  <c r="BI281" i="2"/>
  <c r="BM281" i="2"/>
  <c r="BK281" i="2"/>
  <c r="BL281" i="2" l="1"/>
  <c r="R282" i="2"/>
  <c r="Q282" i="2"/>
  <c r="N283" i="2"/>
  <c r="P283" i="2"/>
  <c r="G281" i="2"/>
  <c r="F281" i="2"/>
  <c r="E281" i="2"/>
  <c r="D282" i="2"/>
  <c r="BI282" i="2"/>
  <c r="BM282" i="2"/>
  <c r="BK282" i="2"/>
  <c r="BJ282" i="2"/>
  <c r="BL282" i="2" l="1"/>
  <c r="P284" i="2"/>
  <c r="G282" i="2"/>
  <c r="F282" i="2"/>
  <c r="E282" i="2"/>
  <c r="D283" i="2"/>
  <c r="R283" i="2"/>
  <c r="Q283" i="2"/>
  <c r="N284" i="2"/>
  <c r="BM283" i="2"/>
  <c r="BK283" i="2"/>
  <c r="BJ283" i="2"/>
  <c r="BI283" i="2"/>
  <c r="BL283" i="2" l="1"/>
  <c r="R284" i="2"/>
  <c r="Q284" i="2"/>
  <c r="N285" i="2"/>
  <c r="P285" i="2"/>
  <c r="D284" i="2"/>
  <c r="G283" i="2"/>
  <c r="F283" i="2"/>
  <c r="E283" i="2"/>
  <c r="BJ284" i="2"/>
  <c r="BI284" i="2"/>
  <c r="BM284" i="2"/>
  <c r="BK284" i="2"/>
  <c r="BL284" i="2" l="1"/>
  <c r="P286" i="2"/>
  <c r="N286" i="2"/>
  <c r="R285" i="2"/>
  <c r="Q285" i="2"/>
  <c r="D285" i="2"/>
  <c r="G284" i="2"/>
  <c r="F284" i="2"/>
  <c r="E284" i="2"/>
  <c r="BJ285" i="2"/>
  <c r="BI285" i="2"/>
  <c r="BM285" i="2"/>
  <c r="BK285" i="2"/>
  <c r="BL285" i="2" l="1"/>
  <c r="N287" i="2"/>
  <c r="R286" i="2"/>
  <c r="Q286" i="2"/>
  <c r="P287" i="2"/>
  <c r="E285" i="2"/>
  <c r="D286" i="2"/>
  <c r="G285" i="2"/>
  <c r="F285" i="2"/>
  <c r="BK286" i="2"/>
  <c r="BJ286" i="2"/>
  <c r="BI286" i="2"/>
  <c r="BM286" i="2"/>
  <c r="BL286" i="2" l="1"/>
  <c r="N288" i="2"/>
  <c r="R287" i="2"/>
  <c r="Q287" i="2"/>
  <c r="F286" i="2"/>
  <c r="E286" i="2"/>
  <c r="D287" i="2"/>
  <c r="G286" i="2"/>
  <c r="P288" i="2"/>
  <c r="BK287" i="2"/>
  <c r="BJ287" i="2"/>
  <c r="BM287" i="2"/>
  <c r="BI287" i="2"/>
  <c r="BL287" i="2" l="1"/>
  <c r="G287" i="2"/>
  <c r="F287" i="2"/>
  <c r="E287" i="2"/>
  <c r="D288" i="2"/>
  <c r="N289" i="2"/>
  <c r="R288" i="2"/>
  <c r="Q288" i="2"/>
  <c r="P289" i="2"/>
  <c r="BM288" i="2"/>
  <c r="BK288" i="2"/>
  <c r="BI288" i="2"/>
  <c r="BJ288" i="2"/>
  <c r="BL288" i="2" l="1"/>
  <c r="Q289" i="2"/>
  <c r="N290" i="2"/>
  <c r="R289" i="2"/>
  <c r="G288" i="2"/>
  <c r="F288" i="2"/>
  <c r="E288" i="2"/>
  <c r="D289" i="2"/>
  <c r="P290" i="2"/>
  <c r="BM289" i="2"/>
  <c r="BJ289" i="2"/>
  <c r="BI289" i="2"/>
  <c r="BK289" i="2"/>
  <c r="BL289" i="2" l="1"/>
  <c r="G289" i="2"/>
  <c r="F289" i="2"/>
  <c r="E289" i="2"/>
  <c r="D290" i="2"/>
  <c r="R290" i="2"/>
  <c r="Q290" i="2"/>
  <c r="N291" i="2"/>
  <c r="P291" i="2"/>
  <c r="BM290" i="2"/>
  <c r="BK290" i="2"/>
  <c r="BJ290" i="2"/>
  <c r="BI290" i="2"/>
  <c r="BL290" i="2" l="1"/>
  <c r="R291" i="2"/>
  <c r="Q291" i="2"/>
  <c r="N292" i="2"/>
  <c r="G290" i="2"/>
  <c r="F290" i="2"/>
  <c r="E290" i="2"/>
  <c r="D291" i="2"/>
  <c r="P292" i="2"/>
  <c r="BM291" i="2"/>
  <c r="BK291" i="2"/>
  <c r="BJ291" i="2"/>
  <c r="BI291" i="2"/>
  <c r="BL291" i="2" l="1"/>
  <c r="D292" i="2"/>
  <c r="G291" i="2"/>
  <c r="F291" i="2"/>
  <c r="E291" i="2"/>
  <c r="R292" i="2"/>
  <c r="Q292" i="2"/>
  <c r="N293" i="2"/>
  <c r="P293" i="2"/>
  <c r="BI292" i="2"/>
  <c r="BK292" i="2"/>
  <c r="BM292" i="2"/>
  <c r="BJ292" i="2"/>
  <c r="BL292" i="2" l="1"/>
  <c r="N294" i="2"/>
  <c r="R293" i="2"/>
  <c r="Q293" i="2"/>
  <c r="D293" i="2"/>
  <c r="G292" i="2"/>
  <c r="F292" i="2"/>
  <c r="E292" i="2"/>
  <c r="P294" i="2"/>
  <c r="BJ293" i="2"/>
  <c r="BM293" i="2"/>
  <c r="BI293" i="2"/>
  <c r="BK293" i="2"/>
  <c r="BL293" i="2" l="1"/>
  <c r="E293" i="2"/>
  <c r="D294" i="2"/>
  <c r="G293" i="2"/>
  <c r="F293" i="2"/>
  <c r="P295" i="2"/>
  <c r="N295" i="2"/>
  <c r="R294" i="2"/>
  <c r="Q294" i="2"/>
  <c r="BM294" i="2"/>
  <c r="BK294" i="2"/>
  <c r="BJ294" i="2"/>
  <c r="BI294" i="2"/>
  <c r="BL294" i="2" l="1"/>
  <c r="F294" i="2"/>
  <c r="E294" i="2"/>
  <c r="D295" i="2"/>
  <c r="G294" i="2"/>
  <c r="N296" i="2"/>
  <c r="R295" i="2"/>
  <c r="Q295" i="2"/>
  <c r="P296" i="2"/>
  <c r="BK295" i="2"/>
  <c r="BJ295" i="2"/>
  <c r="BI295" i="2"/>
  <c r="BM295" i="2"/>
  <c r="BL295" i="2" l="1"/>
  <c r="N297" i="2"/>
  <c r="R296" i="2"/>
  <c r="Q296" i="2"/>
  <c r="G295" i="2"/>
  <c r="F295" i="2"/>
  <c r="E295" i="2"/>
  <c r="D296" i="2"/>
  <c r="P297" i="2"/>
  <c r="BM296" i="2"/>
  <c r="BI296" i="2"/>
  <c r="BK296" i="2"/>
  <c r="BJ296" i="2"/>
  <c r="BL296" i="2" l="1"/>
  <c r="G296" i="2"/>
  <c r="F296" i="2"/>
  <c r="E296" i="2"/>
  <c r="D297" i="2"/>
  <c r="P298" i="2"/>
  <c r="Q297" i="2"/>
  <c r="N298" i="2"/>
  <c r="R297" i="2"/>
  <c r="BJ297" i="2"/>
  <c r="BI297" i="2"/>
  <c r="BM297" i="2"/>
  <c r="BK297" i="2"/>
  <c r="BL297" i="2" l="1"/>
  <c r="R298" i="2"/>
  <c r="Q298" i="2"/>
  <c r="N299" i="2"/>
  <c r="P299" i="2"/>
  <c r="G297" i="2"/>
  <c r="F297" i="2"/>
  <c r="E297" i="2"/>
  <c r="D298" i="2"/>
  <c r="BI298" i="2"/>
  <c r="BM298" i="2"/>
  <c r="BK298" i="2"/>
  <c r="BJ298" i="2"/>
  <c r="BL298" i="2" l="1"/>
  <c r="P300" i="2"/>
  <c r="G298" i="2"/>
  <c r="F298" i="2"/>
  <c r="E298" i="2"/>
  <c r="D299" i="2"/>
  <c r="R299" i="2"/>
  <c r="Q299" i="2"/>
  <c r="N300" i="2"/>
  <c r="BM299" i="2"/>
  <c r="BK299" i="2"/>
  <c r="BJ299" i="2"/>
  <c r="BI299" i="2"/>
  <c r="BL299" i="2" l="1"/>
  <c r="R300" i="2"/>
  <c r="Q300" i="2"/>
  <c r="N301" i="2"/>
  <c r="P301" i="2"/>
  <c r="D300" i="2"/>
  <c r="G299" i="2"/>
  <c r="F299" i="2"/>
  <c r="E299" i="2"/>
  <c r="BJ300" i="2"/>
  <c r="BI300" i="2"/>
  <c r="BM300" i="2"/>
  <c r="BK300" i="2"/>
  <c r="BL300" i="2" l="1"/>
  <c r="P302" i="2"/>
  <c r="N302" i="2"/>
  <c r="R301" i="2"/>
  <c r="Q301" i="2"/>
  <c r="D301" i="2"/>
  <c r="G300" i="2"/>
  <c r="F300" i="2"/>
  <c r="E300" i="2"/>
  <c r="BJ301" i="2"/>
  <c r="BM301" i="2"/>
  <c r="BI301" i="2"/>
  <c r="BK301" i="2"/>
  <c r="BL301" i="2" l="1"/>
  <c r="N303" i="2"/>
  <c r="R302" i="2"/>
  <c r="Q302" i="2"/>
  <c r="P303" i="2"/>
  <c r="E301" i="2"/>
  <c r="D302" i="2"/>
  <c r="G301" i="2"/>
  <c r="F301" i="2"/>
  <c r="BK302" i="2"/>
  <c r="BJ302" i="2"/>
  <c r="BI302" i="2"/>
  <c r="BM302" i="2"/>
  <c r="BL302" i="2" l="1"/>
  <c r="N304" i="2"/>
  <c r="R303" i="2"/>
  <c r="Q303" i="2"/>
  <c r="F302" i="2"/>
  <c r="E302" i="2"/>
  <c r="D303" i="2"/>
  <c r="G302" i="2"/>
  <c r="P304" i="2"/>
  <c r="BI303" i="2"/>
  <c r="BK303" i="2"/>
  <c r="BJ303" i="2"/>
  <c r="BM303" i="2"/>
  <c r="BL303" i="2" l="1"/>
  <c r="G303" i="2"/>
  <c r="F303" i="2"/>
  <c r="E303" i="2"/>
  <c r="D304" i="2"/>
  <c r="N305" i="2"/>
  <c r="R304" i="2"/>
  <c r="Q304" i="2"/>
  <c r="P305" i="2"/>
  <c r="BM304" i="2"/>
  <c r="BK304" i="2"/>
  <c r="BJ304" i="2"/>
  <c r="BI304" i="2"/>
  <c r="BL304" i="2" l="1"/>
  <c r="Q305" i="2"/>
  <c r="N306" i="2"/>
  <c r="R305" i="2"/>
  <c r="G304" i="2"/>
  <c r="F304" i="2"/>
  <c r="E304" i="2"/>
  <c r="D305" i="2"/>
  <c r="P306" i="2"/>
  <c r="BM305" i="2"/>
  <c r="BI305" i="2"/>
  <c r="BK305" i="2"/>
  <c r="BJ305" i="2"/>
  <c r="BL305" i="2" l="1"/>
  <c r="G305" i="2"/>
  <c r="F305" i="2"/>
  <c r="E305" i="2"/>
  <c r="D306" i="2"/>
  <c r="R306" i="2"/>
  <c r="Q306" i="2"/>
  <c r="N307" i="2"/>
  <c r="P307" i="2"/>
  <c r="BM306" i="2"/>
  <c r="BK306" i="2"/>
  <c r="BJ306" i="2"/>
  <c r="BI306" i="2"/>
  <c r="BL306" i="2" l="1"/>
  <c r="R307" i="2"/>
  <c r="Q307" i="2"/>
  <c r="N308" i="2"/>
  <c r="G306" i="2"/>
  <c r="F306" i="2"/>
  <c r="E306" i="2"/>
  <c r="D307" i="2"/>
  <c r="P308" i="2"/>
  <c r="BM307" i="2"/>
  <c r="BK307" i="2"/>
  <c r="BI307" i="2"/>
  <c r="BJ307" i="2"/>
  <c r="BL307" i="2" l="1"/>
  <c r="D308" i="2"/>
  <c r="G307" i="2"/>
  <c r="F307" i="2"/>
  <c r="E307" i="2"/>
  <c r="R308" i="2"/>
  <c r="Q308" i="2"/>
  <c r="N309" i="2"/>
  <c r="P309" i="2"/>
  <c r="BI308" i="2"/>
  <c r="BM308" i="2"/>
  <c r="BJ308" i="2"/>
  <c r="BK308" i="2"/>
  <c r="BL308" i="2" l="1"/>
  <c r="N310" i="2"/>
  <c r="R309" i="2"/>
  <c r="Q309" i="2"/>
  <c r="D309" i="2"/>
  <c r="G308" i="2"/>
  <c r="F308" i="2"/>
  <c r="E308" i="2"/>
  <c r="P310" i="2"/>
  <c r="BJ309" i="2"/>
  <c r="BM309" i="2"/>
  <c r="BI309" i="2"/>
  <c r="BK309" i="2"/>
  <c r="BL309" i="2" l="1"/>
  <c r="E309" i="2"/>
  <c r="D310" i="2"/>
  <c r="G309" i="2"/>
  <c r="F309" i="2"/>
  <c r="P311" i="2"/>
  <c r="R310" i="2"/>
  <c r="N311" i="2"/>
  <c r="Q310" i="2"/>
  <c r="BM310" i="2"/>
  <c r="BK310" i="2"/>
  <c r="BJ310" i="2"/>
  <c r="BI310" i="2"/>
  <c r="BL310" i="2" l="1"/>
  <c r="R311" i="2"/>
  <c r="Q311" i="2"/>
  <c r="N312" i="2"/>
  <c r="D311" i="2"/>
  <c r="F310" i="2"/>
  <c r="E310" i="2"/>
  <c r="G310" i="2"/>
  <c r="P312" i="2"/>
  <c r="BI311" i="2"/>
  <c r="BJ311" i="2"/>
  <c r="BM311" i="2"/>
  <c r="BK311" i="2"/>
  <c r="BL311" i="2" l="1"/>
  <c r="G311" i="2"/>
  <c r="D312" i="2"/>
  <c r="F311" i="2"/>
  <c r="E311" i="2"/>
  <c r="N313" i="2"/>
  <c r="R312" i="2"/>
  <c r="Q312" i="2"/>
  <c r="P313" i="2"/>
  <c r="BM312" i="2"/>
  <c r="BJ312" i="2"/>
  <c r="BI312" i="2"/>
  <c r="BK312" i="2"/>
  <c r="BL312" i="2" l="1"/>
  <c r="Q313" i="2"/>
  <c r="N314" i="2"/>
  <c r="R313" i="2"/>
  <c r="P314" i="2"/>
  <c r="E312" i="2"/>
  <c r="D313" i="2"/>
  <c r="G312" i="2"/>
  <c r="F312" i="2"/>
  <c r="BJ313" i="2"/>
  <c r="BK313" i="2"/>
  <c r="BI313" i="2"/>
  <c r="BM313" i="2"/>
  <c r="BL313" i="2" l="1"/>
  <c r="P315" i="2"/>
  <c r="F313" i="2"/>
  <c r="D314" i="2"/>
  <c r="G313" i="2"/>
  <c r="E313" i="2"/>
  <c r="R314" i="2"/>
  <c r="N315" i="2"/>
  <c r="Q314" i="2"/>
  <c r="BK314" i="2"/>
  <c r="BJ314" i="2"/>
  <c r="BI314" i="2"/>
  <c r="BM314" i="2"/>
  <c r="BL314" i="2" l="1"/>
  <c r="N316" i="2"/>
  <c r="R315" i="2"/>
  <c r="Q315" i="2"/>
  <c r="G314" i="2"/>
  <c r="E314" i="2"/>
  <c r="D315" i="2"/>
  <c r="F314" i="2"/>
  <c r="P316" i="2"/>
  <c r="BM315" i="2"/>
  <c r="BK315" i="2"/>
  <c r="BJ315" i="2"/>
  <c r="BI315" i="2"/>
  <c r="BL315" i="2" l="1"/>
  <c r="D316" i="2"/>
  <c r="G315" i="2"/>
  <c r="F315" i="2"/>
  <c r="E315" i="2"/>
  <c r="P317" i="2"/>
  <c r="Q316" i="2"/>
  <c r="N317" i="2"/>
  <c r="R316" i="2"/>
  <c r="BK316" i="2"/>
  <c r="BJ316" i="2"/>
  <c r="BM316" i="2"/>
  <c r="BI316" i="2"/>
  <c r="BL316" i="2" l="1"/>
  <c r="P318" i="2"/>
  <c r="N318" i="2"/>
  <c r="R317" i="2"/>
  <c r="Q317" i="2"/>
  <c r="G316" i="2"/>
  <c r="F316" i="2"/>
  <c r="D317" i="2"/>
  <c r="E316" i="2"/>
  <c r="BJ317" i="2"/>
  <c r="BM317" i="2"/>
  <c r="BK317" i="2"/>
  <c r="BI317" i="2"/>
  <c r="BL317" i="2" l="1"/>
  <c r="R318" i="2"/>
  <c r="Q318" i="2"/>
  <c r="N319" i="2"/>
  <c r="E317" i="2"/>
  <c r="G317" i="2"/>
  <c r="F317" i="2"/>
  <c r="D318" i="2"/>
  <c r="P319" i="2"/>
  <c r="BK318" i="2"/>
  <c r="BM318" i="2"/>
  <c r="BJ318" i="2"/>
  <c r="BI318" i="2"/>
  <c r="BL318" i="2" l="1"/>
  <c r="F318" i="2"/>
  <c r="D319" i="2"/>
  <c r="G318" i="2"/>
  <c r="E318" i="2"/>
  <c r="N320" i="2"/>
  <c r="R319" i="2"/>
  <c r="Q319" i="2"/>
  <c r="P320" i="2"/>
  <c r="BJ319" i="2"/>
  <c r="BI319" i="2"/>
  <c r="BM319" i="2"/>
  <c r="BK319" i="2"/>
  <c r="BL319" i="2" l="1"/>
  <c r="N321" i="2"/>
  <c r="R320" i="2"/>
  <c r="Q320" i="2"/>
  <c r="G319" i="2"/>
  <c r="E319" i="2"/>
  <c r="D320" i="2"/>
  <c r="F319" i="2"/>
  <c r="P321" i="2"/>
  <c r="BM320" i="2"/>
  <c r="BK320" i="2"/>
  <c r="BJ320" i="2"/>
  <c r="BI320" i="2"/>
  <c r="BL320" i="2" l="1"/>
  <c r="F320" i="2"/>
  <c r="E320" i="2"/>
  <c r="D321" i="2"/>
  <c r="G320" i="2"/>
  <c r="P322" i="2"/>
  <c r="Q321" i="2"/>
  <c r="N322" i="2"/>
  <c r="R321" i="2"/>
  <c r="BJ321" i="2"/>
  <c r="BI321" i="2"/>
  <c r="BM321" i="2"/>
  <c r="BK321" i="2"/>
  <c r="BL321" i="2" l="1"/>
  <c r="P323" i="2"/>
  <c r="R322" i="2"/>
  <c r="Q322" i="2"/>
  <c r="N323" i="2"/>
  <c r="G321" i="2"/>
  <c r="F321" i="2"/>
  <c r="E321" i="2"/>
  <c r="D322" i="2"/>
  <c r="BM322" i="2"/>
  <c r="BK322" i="2"/>
  <c r="BJ322" i="2"/>
  <c r="BI322" i="2"/>
  <c r="BL322" i="2" l="1"/>
  <c r="G322" i="2"/>
  <c r="F322" i="2"/>
  <c r="E322" i="2"/>
  <c r="D323" i="2"/>
  <c r="P324" i="2"/>
  <c r="R323" i="2"/>
  <c r="Q323" i="2"/>
  <c r="N324" i="2"/>
  <c r="BJ323" i="2"/>
  <c r="BI323" i="2"/>
  <c r="BM323" i="2"/>
  <c r="BK323" i="2"/>
  <c r="BL323" i="2" l="1"/>
  <c r="P325" i="2"/>
  <c r="R324" i="2"/>
  <c r="Q324" i="2"/>
  <c r="N325" i="2"/>
  <c r="D324" i="2"/>
  <c r="G323" i="2"/>
  <c r="F323" i="2"/>
  <c r="E323" i="2"/>
  <c r="BI324" i="2"/>
  <c r="BM324" i="2"/>
  <c r="BK324" i="2"/>
  <c r="BJ324" i="2"/>
  <c r="BL324" i="2" l="1"/>
  <c r="P326" i="2"/>
  <c r="D325" i="2"/>
  <c r="G324" i="2"/>
  <c r="F324" i="2"/>
  <c r="E324" i="2"/>
  <c r="N326" i="2"/>
  <c r="R325" i="2"/>
  <c r="Q325" i="2"/>
  <c r="BJ325" i="2"/>
  <c r="BI325" i="2"/>
  <c r="BM325" i="2"/>
  <c r="BK325" i="2"/>
  <c r="BL325" i="2" l="1"/>
  <c r="E325" i="2"/>
  <c r="D326" i="2"/>
  <c r="G325" i="2"/>
  <c r="F325" i="2"/>
  <c r="P327" i="2"/>
  <c r="N327" i="2"/>
  <c r="R326" i="2"/>
  <c r="Q326" i="2"/>
  <c r="BM326" i="2"/>
  <c r="BK326" i="2"/>
  <c r="BJ326" i="2"/>
  <c r="BI326" i="2"/>
  <c r="BL326" i="2" l="1"/>
  <c r="F326" i="2"/>
  <c r="E326" i="2"/>
  <c r="D327" i="2"/>
  <c r="G326" i="2"/>
  <c r="N328" i="2"/>
  <c r="R327" i="2"/>
  <c r="Q327" i="2"/>
  <c r="P328" i="2"/>
  <c r="BK327" i="2"/>
  <c r="BJ327" i="2"/>
  <c r="BM327" i="2"/>
  <c r="BI327" i="2"/>
  <c r="BL327" i="2" l="1"/>
  <c r="N329" i="2"/>
  <c r="R328" i="2"/>
  <c r="Q328" i="2"/>
  <c r="G327" i="2"/>
  <c r="F327" i="2"/>
  <c r="E327" i="2"/>
  <c r="D328" i="2"/>
  <c r="P329" i="2"/>
  <c r="BM328" i="2"/>
  <c r="BK328" i="2"/>
  <c r="BJ328" i="2"/>
  <c r="BI328" i="2"/>
  <c r="BL328" i="2" l="1"/>
  <c r="G328" i="2"/>
  <c r="F328" i="2"/>
  <c r="E328" i="2"/>
  <c r="D329" i="2"/>
  <c r="P330" i="2"/>
  <c r="Q329" i="2"/>
  <c r="N330" i="2"/>
  <c r="R329" i="2"/>
  <c r="BJ329" i="2"/>
  <c r="BI329" i="2"/>
  <c r="BM329" i="2"/>
  <c r="BK329" i="2"/>
  <c r="BL329" i="2" l="1"/>
  <c r="R330" i="2"/>
  <c r="Q330" i="2"/>
  <c r="N331" i="2"/>
  <c r="P331" i="2"/>
  <c r="G329" i="2"/>
  <c r="F329" i="2"/>
  <c r="E329" i="2"/>
  <c r="D330" i="2"/>
  <c r="BI330" i="2"/>
  <c r="BM330" i="2"/>
  <c r="BK330" i="2"/>
  <c r="BJ330" i="2"/>
  <c r="BL330" i="2" l="1"/>
  <c r="P332" i="2"/>
  <c r="G330" i="2"/>
  <c r="F330" i="2"/>
  <c r="E330" i="2"/>
  <c r="D331" i="2"/>
  <c r="R331" i="2"/>
  <c r="Q331" i="2"/>
  <c r="N332" i="2"/>
  <c r="BM331" i="2"/>
  <c r="BK331" i="2"/>
  <c r="BJ331" i="2"/>
  <c r="BI331" i="2"/>
  <c r="BL331" i="2" l="1"/>
  <c r="R332" i="2"/>
  <c r="Q332" i="2"/>
  <c r="N333" i="2"/>
  <c r="P333" i="2"/>
  <c r="D332" i="2"/>
  <c r="G331" i="2"/>
  <c r="F331" i="2"/>
  <c r="E331" i="2"/>
  <c r="BJ332" i="2"/>
  <c r="BI332" i="2"/>
  <c r="BM332" i="2"/>
  <c r="BK332" i="2"/>
  <c r="BL332" i="2" l="1"/>
  <c r="P334" i="2"/>
  <c r="N334" i="2"/>
  <c r="R333" i="2"/>
  <c r="Q333" i="2"/>
  <c r="D333" i="2"/>
  <c r="G332" i="2"/>
  <c r="F332" i="2"/>
  <c r="E332" i="2"/>
  <c r="BJ333" i="2"/>
  <c r="BI333" i="2"/>
  <c r="BM333" i="2"/>
  <c r="BK333" i="2"/>
  <c r="BL333" i="2" l="1"/>
  <c r="N335" i="2"/>
  <c r="R334" i="2"/>
  <c r="Q334" i="2"/>
  <c r="P335" i="2"/>
  <c r="E333" i="2"/>
  <c r="D334" i="2"/>
  <c r="G333" i="2"/>
  <c r="F333" i="2"/>
  <c r="BK334" i="2"/>
  <c r="BJ334" i="2"/>
  <c r="BI334" i="2"/>
  <c r="BM334" i="2"/>
  <c r="BL334" i="2" l="1"/>
  <c r="N336" i="2"/>
  <c r="R335" i="2"/>
  <c r="Q335" i="2"/>
  <c r="F334" i="2"/>
  <c r="E334" i="2"/>
  <c r="D335" i="2"/>
  <c r="G334" i="2"/>
  <c r="P336" i="2"/>
  <c r="BJ335" i="2"/>
  <c r="BK335" i="2"/>
  <c r="BI335" i="2"/>
  <c r="BM335" i="2"/>
  <c r="BL335" i="2" l="1"/>
  <c r="G335" i="2"/>
  <c r="F335" i="2"/>
  <c r="E335" i="2"/>
  <c r="D336" i="2"/>
  <c r="N337" i="2"/>
  <c r="R336" i="2"/>
  <c r="Q336" i="2"/>
  <c r="P337" i="2"/>
  <c r="BM336" i="2"/>
  <c r="BJ336" i="2"/>
  <c r="BI336" i="2"/>
  <c r="BK336" i="2"/>
  <c r="BL336" i="2" l="1"/>
  <c r="Q337" i="2"/>
  <c r="N338" i="2"/>
  <c r="R337" i="2"/>
  <c r="G336" i="2"/>
  <c r="F336" i="2"/>
  <c r="E336" i="2"/>
  <c r="D337" i="2"/>
  <c r="P338" i="2"/>
  <c r="BM337" i="2"/>
  <c r="BK337" i="2"/>
  <c r="BJ337" i="2"/>
  <c r="BI337" i="2"/>
  <c r="BL337" i="2" l="1"/>
  <c r="G337" i="2"/>
  <c r="F337" i="2"/>
  <c r="E337" i="2"/>
  <c r="D338" i="2"/>
  <c r="R338" i="2"/>
  <c r="Q338" i="2"/>
  <c r="N339" i="2"/>
  <c r="P339" i="2"/>
  <c r="BM338" i="2"/>
  <c r="BK338" i="2"/>
  <c r="BJ338" i="2"/>
  <c r="BI338" i="2"/>
  <c r="BL338" i="2" l="1"/>
  <c r="R339" i="2"/>
  <c r="Q339" i="2"/>
  <c r="N340" i="2"/>
  <c r="G338" i="2"/>
  <c r="F338" i="2"/>
  <c r="E338" i="2"/>
  <c r="D339" i="2"/>
  <c r="P340" i="2"/>
  <c r="BM339" i="2"/>
  <c r="BK339" i="2"/>
  <c r="BJ339" i="2"/>
  <c r="BI339" i="2"/>
  <c r="BL339" i="2" l="1"/>
  <c r="D340" i="2"/>
  <c r="G339" i="2"/>
  <c r="F339" i="2"/>
  <c r="E339" i="2"/>
  <c r="R340" i="2"/>
  <c r="Q340" i="2"/>
  <c r="N341" i="2"/>
  <c r="P341" i="2"/>
  <c r="BI340" i="2"/>
  <c r="BM340" i="2"/>
  <c r="BJ340" i="2"/>
  <c r="BK340" i="2"/>
  <c r="BL340" i="2" l="1"/>
  <c r="N342" i="2"/>
  <c r="R341" i="2"/>
  <c r="Q341" i="2"/>
  <c r="D341" i="2"/>
  <c r="G340" i="2"/>
  <c r="F340" i="2"/>
  <c r="E340" i="2"/>
  <c r="P342" i="2"/>
  <c r="BJ341" i="2"/>
  <c r="BI341" i="2"/>
  <c r="BM341" i="2"/>
  <c r="BK341" i="2"/>
  <c r="BL341" i="2" l="1"/>
  <c r="E341" i="2"/>
  <c r="D342" i="2"/>
  <c r="G341" i="2"/>
  <c r="F341" i="2"/>
  <c r="P343" i="2"/>
  <c r="N343" i="2"/>
  <c r="R342" i="2"/>
  <c r="Q342" i="2"/>
  <c r="BM342" i="2"/>
  <c r="BK342" i="2"/>
  <c r="BJ342" i="2"/>
  <c r="BI342" i="2"/>
  <c r="BL342" i="2" l="1"/>
  <c r="F342" i="2"/>
  <c r="E342" i="2"/>
  <c r="D343" i="2"/>
  <c r="G342" i="2"/>
  <c r="N344" i="2"/>
  <c r="R343" i="2"/>
  <c r="Q343" i="2"/>
  <c r="P344" i="2"/>
  <c r="BK343" i="2"/>
  <c r="BJ343" i="2"/>
  <c r="BI343" i="2"/>
  <c r="BM343" i="2"/>
  <c r="BL343" i="2" l="1"/>
  <c r="N345" i="2"/>
  <c r="R344" i="2"/>
  <c r="Q344" i="2"/>
  <c r="G343" i="2"/>
  <c r="F343" i="2"/>
  <c r="E343" i="2"/>
  <c r="D344" i="2"/>
  <c r="P345" i="2"/>
  <c r="BM344" i="2"/>
  <c r="BK344" i="2"/>
  <c r="BI344" i="2"/>
  <c r="BJ344" i="2"/>
  <c r="BL344" i="2" l="1"/>
  <c r="G344" i="2"/>
  <c r="F344" i="2"/>
  <c r="E344" i="2"/>
  <c r="D345" i="2"/>
  <c r="P346" i="2"/>
  <c r="Q345" i="2"/>
  <c r="N346" i="2"/>
  <c r="R345" i="2"/>
  <c r="BJ345" i="2"/>
  <c r="BI345" i="2"/>
  <c r="BM345" i="2"/>
  <c r="BK345" i="2"/>
  <c r="BL345" i="2" l="1"/>
  <c r="R346" i="2"/>
  <c r="Q346" i="2"/>
  <c r="N347" i="2"/>
  <c r="P347" i="2"/>
  <c r="G345" i="2"/>
  <c r="F345" i="2"/>
  <c r="E345" i="2"/>
  <c r="D346" i="2"/>
  <c r="BI346" i="2"/>
  <c r="BM346" i="2"/>
  <c r="BK346" i="2"/>
  <c r="BJ346" i="2"/>
  <c r="BL346" i="2" l="1"/>
  <c r="P348" i="2"/>
  <c r="G346" i="2"/>
  <c r="F346" i="2"/>
  <c r="E346" i="2"/>
  <c r="D347" i="2"/>
  <c r="R347" i="2"/>
  <c r="Q347" i="2"/>
  <c r="N348" i="2"/>
  <c r="BM347" i="2"/>
  <c r="BK347" i="2"/>
  <c r="BJ347" i="2"/>
  <c r="BI347" i="2"/>
  <c r="BL347" i="2" l="1"/>
  <c r="R348" i="2"/>
  <c r="Q348" i="2"/>
  <c r="N349" i="2"/>
  <c r="P349" i="2"/>
  <c r="D348" i="2"/>
  <c r="G347" i="2"/>
  <c r="F347" i="2"/>
  <c r="E347" i="2"/>
  <c r="BJ348" i="2"/>
  <c r="BK348" i="2"/>
  <c r="BI348" i="2"/>
  <c r="BM348" i="2"/>
  <c r="BL348" i="2" l="1"/>
  <c r="P350" i="2"/>
  <c r="R349" i="2"/>
  <c r="Q349" i="2"/>
  <c r="N350" i="2"/>
  <c r="D349" i="2"/>
  <c r="G348" i="2"/>
  <c r="F348" i="2"/>
  <c r="E348" i="2"/>
  <c r="BM349" i="2"/>
  <c r="BI349" i="2"/>
  <c r="BK349" i="2"/>
  <c r="BJ349" i="2"/>
  <c r="BL349" i="2" l="1"/>
  <c r="G349" i="2"/>
  <c r="D350" i="2"/>
  <c r="F349" i="2"/>
  <c r="E349" i="2"/>
  <c r="P351" i="2"/>
  <c r="N351" i="2"/>
  <c r="R350" i="2"/>
  <c r="Q350" i="2"/>
  <c r="BK350" i="2"/>
  <c r="BM350" i="2"/>
  <c r="BJ350" i="2"/>
  <c r="BI350" i="2"/>
  <c r="BL350" i="2" l="1"/>
  <c r="E350" i="2"/>
  <c r="G350" i="2"/>
  <c r="F350" i="2"/>
  <c r="D351" i="2"/>
  <c r="Q351" i="2"/>
  <c r="N352" i="2"/>
  <c r="R351" i="2"/>
  <c r="P352" i="2"/>
  <c r="BK351" i="2"/>
  <c r="BJ351" i="2"/>
  <c r="BM351" i="2"/>
  <c r="BI351" i="2"/>
  <c r="BL351" i="2" l="1"/>
  <c r="R352" i="2"/>
  <c r="N353" i="2"/>
  <c r="Q352" i="2"/>
  <c r="F351" i="2"/>
  <c r="E351" i="2"/>
  <c r="G351" i="2"/>
  <c r="D352" i="2"/>
  <c r="P353" i="2"/>
  <c r="BK352" i="2"/>
  <c r="BJ352" i="2"/>
  <c r="BI352" i="2"/>
  <c r="BM352" i="2"/>
  <c r="BL352" i="2" l="1"/>
  <c r="G352" i="2"/>
  <c r="F352" i="2"/>
  <c r="D353" i="2"/>
  <c r="E352" i="2"/>
  <c r="Q353" i="2"/>
  <c r="N354" i="2"/>
  <c r="R353" i="2"/>
  <c r="P354" i="2"/>
  <c r="BM353" i="2"/>
  <c r="BK353" i="2"/>
  <c r="BJ353" i="2"/>
  <c r="BI353" i="2"/>
  <c r="BL353" i="2" l="1"/>
  <c r="D354" i="2"/>
  <c r="G353" i="2"/>
  <c r="F353" i="2"/>
  <c r="E353" i="2"/>
  <c r="Q354" i="2"/>
  <c r="R354" i="2"/>
  <c r="N355" i="2"/>
  <c r="P355" i="2"/>
  <c r="BI354" i="2"/>
  <c r="BM354" i="2"/>
  <c r="BK354" i="2"/>
  <c r="BJ354" i="2"/>
  <c r="BL354" i="2" l="1"/>
  <c r="N356" i="2"/>
  <c r="R355" i="2"/>
  <c r="Q355" i="2"/>
  <c r="E354" i="2"/>
  <c r="D355" i="2"/>
  <c r="G354" i="2"/>
  <c r="F354" i="2"/>
  <c r="P356" i="2"/>
  <c r="BJ355" i="2"/>
  <c r="BI355" i="2"/>
  <c r="BM355" i="2"/>
  <c r="BK355" i="2"/>
  <c r="BL355" i="2" l="1"/>
  <c r="E355" i="2"/>
  <c r="G355" i="2"/>
  <c r="F355" i="2"/>
  <c r="D356" i="2"/>
  <c r="R356" i="2"/>
  <c r="Q356" i="2"/>
  <c r="N357" i="2"/>
  <c r="P357" i="2"/>
  <c r="BK356" i="2"/>
  <c r="BJ356" i="2"/>
  <c r="BI356" i="2"/>
  <c r="BM356" i="2"/>
  <c r="BL356" i="2" l="1"/>
  <c r="R357" i="2"/>
  <c r="Q357" i="2"/>
  <c r="N358" i="2"/>
  <c r="F356" i="2"/>
  <c r="D357" i="2"/>
  <c r="G356" i="2"/>
  <c r="E356" i="2"/>
  <c r="P358" i="2"/>
  <c r="BI357" i="2"/>
  <c r="BK357" i="2"/>
  <c r="BJ357" i="2"/>
  <c r="BM357" i="2"/>
  <c r="BL357" i="2" l="1"/>
  <c r="N359" i="2"/>
  <c r="R358" i="2"/>
  <c r="Q358" i="2"/>
  <c r="G357" i="2"/>
  <c r="D358" i="2"/>
  <c r="F357" i="2"/>
  <c r="E357" i="2"/>
  <c r="P359" i="2"/>
  <c r="BM358" i="2"/>
  <c r="BJ358" i="2"/>
  <c r="BI358" i="2"/>
  <c r="BK358" i="2"/>
  <c r="BL358" i="2" l="1"/>
  <c r="E358" i="2"/>
  <c r="G358" i="2"/>
  <c r="F358" i="2"/>
  <c r="D359" i="2"/>
  <c r="Q359" i="2"/>
  <c r="N360" i="2"/>
  <c r="R359" i="2"/>
  <c r="P360" i="2"/>
  <c r="BK359" i="2"/>
  <c r="BJ359" i="2"/>
  <c r="BM359" i="2"/>
  <c r="BI359" i="2"/>
  <c r="BL359" i="2" l="1"/>
  <c r="R360" i="2"/>
  <c r="Q360" i="2"/>
  <c r="N361" i="2"/>
  <c r="F359" i="2"/>
  <c r="E359" i="2"/>
  <c r="D360" i="2"/>
  <c r="G359" i="2"/>
  <c r="P361" i="2"/>
  <c r="BK360" i="2"/>
  <c r="BM360" i="2"/>
  <c r="BJ360" i="2"/>
  <c r="BI360" i="2"/>
  <c r="BL360" i="2" l="1"/>
  <c r="D361" i="2"/>
  <c r="G360" i="2"/>
  <c r="F360" i="2"/>
  <c r="E360" i="2"/>
  <c r="N362" i="2"/>
  <c r="R361" i="2"/>
  <c r="Q361" i="2"/>
  <c r="P362" i="2"/>
  <c r="BI361" i="2"/>
  <c r="BM361" i="2"/>
  <c r="BK361" i="2"/>
  <c r="BJ361" i="2"/>
  <c r="BL361" i="2" l="1"/>
  <c r="N363" i="2"/>
  <c r="Q362" i="2"/>
  <c r="R362" i="2"/>
  <c r="D362" i="2"/>
  <c r="G361" i="2"/>
  <c r="F361" i="2"/>
  <c r="E361" i="2"/>
  <c r="P363" i="2"/>
  <c r="BJ362" i="2"/>
  <c r="BI362" i="2"/>
  <c r="BM362" i="2"/>
  <c r="BK362" i="2"/>
  <c r="BL362" i="2" l="1"/>
  <c r="P364" i="2"/>
  <c r="N364" i="2"/>
  <c r="R363" i="2"/>
  <c r="Q363" i="2"/>
  <c r="E362" i="2"/>
  <c r="D363" i="2"/>
  <c r="G362" i="2"/>
  <c r="F362" i="2"/>
  <c r="BK363" i="2"/>
  <c r="BJ363" i="2"/>
  <c r="BM363" i="2"/>
  <c r="BI363" i="2"/>
  <c r="BL363" i="2" l="1"/>
  <c r="R364" i="2"/>
  <c r="Q364" i="2"/>
  <c r="N365" i="2"/>
  <c r="P365" i="2"/>
  <c r="F363" i="2"/>
  <c r="E363" i="2"/>
  <c r="D364" i="2"/>
  <c r="G363" i="2"/>
  <c r="BI364" i="2"/>
  <c r="BK364" i="2"/>
  <c r="BM364" i="2"/>
  <c r="BJ364" i="2"/>
  <c r="BL364" i="2" l="1"/>
  <c r="P366" i="2"/>
  <c r="G364" i="2"/>
  <c r="F364" i="2"/>
  <c r="D365" i="2"/>
  <c r="E364" i="2"/>
  <c r="N366" i="2"/>
  <c r="R365" i="2"/>
  <c r="Q365" i="2"/>
  <c r="BI365" i="2"/>
  <c r="BJ365" i="2"/>
  <c r="BM365" i="2"/>
  <c r="BK365" i="2"/>
  <c r="BL365" i="2" l="1"/>
  <c r="P367" i="2"/>
  <c r="Q366" i="2"/>
  <c r="N367" i="2"/>
  <c r="R366" i="2"/>
  <c r="G365" i="2"/>
  <c r="D366" i="2"/>
  <c r="F365" i="2"/>
  <c r="E365" i="2"/>
  <c r="BM366" i="2"/>
  <c r="BJ366" i="2"/>
  <c r="BI366" i="2"/>
  <c r="BK366" i="2"/>
  <c r="BL366" i="2" l="1"/>
  <c r="R367" i="2"/>
  <c r="Q367" i="2"/>
  <c r="N368" i="2"/>
  <c r="P368" i="2"/>
  <c r="E366" i="2"/>
  <c r="D367" i="2"/>
  <c r="G366" i="2"/>
  <c r="F366" i="2"/>
  <c r="BI367" i="2"/>
  <c r="BK367" i="2"/>
  <c r="BJ367" i="2"/>
  <c r="BM367" i="2"/>
  <c r="BL367" i="2" l="1"/>
  <c r="F367" i="2"/>
  <c r="E367" i="2"/>
  <c r="D368" i="2"/>
  <c r="G367" i="2"/>
  <c r="P369" i="2"/>
  <c r="R368" i="2"/>
  <c r="Q368" i="2"/>
  <c r="N369" i="2"/>
  <c r="BJ368" i="2"/>
  <c r="BI368" i="2"/>
  <c r="BK368" i="2"/>
  <c r="BM368" i="2"/>
  <c r="BL368" i="2" l="1"/>
  <c r="P370" i="2"/>
  <c r="N370" i="2"/>
  <c r="R369" i="2"/>
  <c r="Q369" i="2"/>
  <c r="D369" i="2"/>
  <c r="G368" i="2"/>
  <c r="F368" i="2"/>
  <c r="E368" i="2"/>
  <c r="BI369" i="2"/>
  <c r="BM369" i="2"/>
  <c r="BK369" i="2"/>
  <c r="BJ369" i="2"/>
  <c r="BL369" i="2" l="1"/>
  <c r="N371" i="2"/>
  <c r="Q370" i="2"/>
  <c r="R370" i="2"/>
  <c r="P371" i="2"/>
  <c r="D370" i="2"/>
  <c r="G369" i="2"/>
  <c r="F369" i="2"/>
  <c r="E369" i="2"/>
  <c r="BK370" i="2"/>
  <c r="BJ370" i="2"/>
  <c r="BI370" i="2"/>
  <c r="BM370" i="2"/>
  <c r="BL370" i="2" l="1"/>
  <c r="P372" i="2"/>
  <c r="E370" i="2"/>
  <c r="D371" i="2"/>
  <c r="G370" i="2"/>
  <c r="F370" i="2"/>
  <c r="N372" i="2"/>
  <c r="R371" i="2"/>
  <c r="Q371" i="2"/>
  <c r="BK371" i="2"/>
  <c r="BJ371" i="2"/>
  <c r="BM371" i="2"/>
  <c r="BI371" i="2"/>
  <c r="BL371" i="2" l="1"/>
  <c r="F371" i="2"/>
  <c r="E371" i="2"/>
  <c r="D372" i="2"/>
  <c r="G371" i="2"/>
  <c r="P373" i="2"/>
  <c r="R372" i="2"/>
  <c r="Q372" i="2"/>
  <c r="N373" i="2"/>
  <c r="BJ372" i="2"/>
  <c r="BI372" i="2"/>
  <c r="BK372" i="2"/>
  <c r="BM372" i="2"/>
  <c r="BL372" i="2" l="1"/>
  <c r="N374" i="2"/>
  <c r="R373" i="2"/>
  <c r="Q373" i="2"/>
  <c r="P374" i="2"/>
  <c r="G372" i="2"/>
  <c r="F372" i="2"/>
  <c r="D373" i="2"/>
  <c r="E372" i="2"/>
  <c r="BK373" i="2"/>
  <c r="BM373" i="2"/>
  <c r="BJ373" i="2"/>
  <c r="BI373" i="2"/>
  <c r="BL373" i="2" l="1"/>
  <c r="G373" i="2"/>
  <c r="D374" i="2"/>
  <c r="F373" i="2"/>
  <c r="E373" i="2"/>
  <c r="P375" i="2"/>
  <c r="R374" i="2"/>
  <c r="Q374" i="2"/>
  <c r="N375" i="2"/>
  <c r="BI374" i="2"/>
  <c r="BM374" i="2"/>
  <c r="BK374" i="2"/>
  <c r="BJ374" i="2"/>
  <c r="BL374" i="2" l="1"/>
  <c r="R375" i="2"/>
  <c r="Q375" i="2"/>
  <c r="N376" i="2"/>
  <c r="F374" i="2"/>
  <c r="E374" i="2"/>
  <c r="D375" i="2"/>
  <c r="G374" i="2"/>
  <c r="P376" i="2"/>
  <c r="BK375" i="2"/>
  <c r="BJ375" i="2"/>
  <c r="BM375" i="2"/>
  <c r="BI375" i="2"/>
  <c r="BL375" i="2" l="1"/>
  <c r="D376" i="2"/>
  <c r="G375" i="2"/>
  <c r="F375" i="2"/>
  <c r="E375" i="2"/>
  <c r="R376" i="2"/>
  <c r="Q376" i="2"/>
  <c r="N377" i="2"/>
  <c r="P377" i="2"/>
  <c r="BI376" i="2"/>
  <c r="BM376" i="2"/>
  <c r="BK376" i="2"/>
  <c r="BJ376" i="2"/>
  <c r="BL376" i="2" l="1"/>
  <c r="N378" i="2"/>
  <c r="Q377" i="2"/>
  <c r="R377" i="2"/>
  <c r="P378" i="2"/>
  <c r="D377" i="2"/>
  <c r="G376" i="2"/>
  <c r="F376" i="2"/>
  <c r="E376" i="2"/>
  <c r="BK377" i="2"/>
  <c r="BJ377" i="2"/>
  <c r="BI377" i="2"/>
  <c r="BM377" i="2"/>
  <c r="BL377" i="2" l="1"/>
  <c r="P379" i="2"/>
  <c r="E377" i="2"/>
  <c r="D378" i="2"/>
  <c r="G377" i="2"/>
  <c r="F377" i="2"/>
  <c r="N379" i="2"/>
  <c r="R378" i="2"/>
  <c r="Q378" i="2"/>
  <c r="BK378" i="2"/>
  <c r="BJ378" i="2"/>
  <c r="BI378" i="2"/>
  <c r="BM378" i="2"/>
  <c r="BL378" i="2" l="1"/>
  <c r="F378" i="2"/>
  <c r="E378" i="2"/>
  <c r="D379" i="2"/>
  <c r="G378" i="2"/>
  <c r="P380" i="2"/>
  <c r="N380" i="2"/>
  <c r="R379" i="2"/>
  <c r="Q379" i="2"/>
  <c r="BM379" i="2"/>
  <c r="BI379" i="2"/>
  <c r="BK379" i="2"/>
  <c r="BJ379" i="2"/>
  <c r="BL379" i="2" l="1"/>
  <c r="P381" i="2"/>
  <c r="G379" i="2"/>
  <c r="F379" i="2"/>
  <c r="E379" i="2"/>
  <c r="D380" i="2"/>
  <c r="Q380" i="2"/>
  <c r="R380" i="2"/>
  <c r="N381" i="2"/>
  <c r="BM380" i="2"/>
  <c r="BK380" i="2"/>
  <c r="BI380" i="2"/>
  <c r="BJ380" i="2"/>
  <c r="BL380" i="2" l="1"/>
  <c r="R381" i="2"/>
  <c r="Q381" i="2"/>
  <c r="N382" i="2"/>
  <c r="P382" i="2"/>
  <c r="G380" i="2"/>
  <c r="F380" i="2"/>
  <c r="D381" i="2"/>
  <c r="E380" i="2"/>
  <c r="BK381" i="2"/>
  <c r="BM381" i="2"/>
  <c r="BJ381" i="2"/>
  <c r="BI381" i="2"/>
  <c r="BL381" i="2" l="1"/>
  <c r="P383" i="2"/>
  <c r="G381" i="2"/>
  <c r="E381" i="2"/>
  <c r="D382" i="2"/>
  <c r="F381" i="2"/>
  <c r="R382" i="2"/>
  <c r="Q382" i="2"/>
  <c r="N383" i="2"/>
  <c r="BM382" i="2"/>
  <c r="BK382" i="2"/>
  <c r="BJ382" i="2"/>
  <c r="BI382" i="2"/>
  <c r="BL382" i="2" l="1"/>
  <c r="P384" i="2"/>
  <c r="R383" i="2"/>
  <c r="Q383" i="2"/>
  <c r="N384" i="2"/>
  <c r="D383" i="2"/>
  <c r="F382" i="2"/>
  <c r="E382" i="2"/>
  <c r="G382" i="2"/>
  <c r="BI383" i="2"/>
  <c r="BK383" i="2"/>
  <c r="BJ383" i="2"/>
  <c r="BM383" i="2"/>
  <c r="BL383" i="2" l="1"/>
  <c r="P385" i="2"/>
  <c r="D384" i="2"/>
  <c r="G383" i="2"/>
  <c r="F383" i="2"/>
  <c r="E383" i="2"/>
  <c r="N385" i="2"/>
  <c r="R384" i="2"/>
  <c r="Q384" i="2"/>
  <c r="BJ384" i="2"/>
  <c r="BI384" i="2"/>
  <c r="BM384" i="2"/>
  <c r="BK384" i="2"/>
  <c r="BL384" i="2" l="1"/>
  <c r="E384" i="2"/>
  <c r="D385" i="2"/>
  <c r="G384" i="2"/>
  <c r="F384" i="2"/>
  <c r="P386" i="2"/>
  <c r="N386" i="2"/>
  <c r="Q385" i="2"/>
  <c r="R385" i="2"/>
  <c r="BM385" i="2"/>
  <c r="BK385" i="2"/>
  <c r="BJ385" i="2"/>
  <c r="BI385" i="2"/>
  <c r="BL385" i="2" l="1"/>
  <c r="N387" i="2"/>
  <c r="R386" i="2"/>
  <c r="Q386" i="2"/>
  <c r="F385" i="2"/>
  <c r="E385" i="2"/>
  <c r="D386" i="2"/>
  <c r="G385" i="2"/>
  <c r="P387" i="2"/>
  <c r="BJ386" i="2"/>
  <c r="BI386" i="2"/>
  <c r="BK386" i="2"/>
  <c r="BM386" i="2"/>
  <c r="BL386" i="2" l="1"/>
  <c r="G386" i="2"/>
  <c r="F386" i="2"/>
  <c r="E386" i="2"/>
  <c r="D387" i="2"/>
  <c r="N388" i="2"/>
  <c r="R387" i="2"/>
  <c r="Q387" i="2"/>
  <c r="P388" i="2"/>
  <c r="BM387" i="2"/>
  <c r="BK387" i="2"/>
  <c r="BJ387" i="2"/>
  <c r="BI387" i="2"/>
  <c r="BL387" i="2" l="1"/>
  <c r="Q388" i="2"/>
  <c r="R388" i="2"/>
  <c r="N389" i="2"/>
  <c r="G387" i="2"/>
  <c r="F387" i="2"/>
  <c r="E387" i="2"/>
  <c r="D388" i="2"/>
  <c r="P389" i="2"/>
  <c r="BM388" i="2"/>
  <c r="BK388" i="2"/>
  <c r="BI388" i="2"/>
  <c r="BJ388" i="2"/>
  <c r="BL388" i="2" l="1"/>
  <c r="G388" i="2"/>
  <c r="F388" i="2"/>
  <c r="D389" i="2"/>
  <c r="E388" i="2"/>
  <c r="R389" i="2"/>
  <c r="Q389" i="2"/>
  <c r="N390" i="2"/>
  <c r="P390" i="2"/>
  <c r="BM389" i="2"/>
  <c r="BJ389" i="2"/>
  <c r="BI389" i="2"/>
  <c r="BK389" i="2"/>
  <c r="BL389" i="2" l="1"/>
  <c r="R390" i="2"/>
  <c r="Q390" i="2"/>
  <c r="N391" i="2"/>
  <c r="G389" i="2"/>
  <c r="E389" i="2"/>
  <c r="D390" i="2"/>
  <c r="F389" i="2"/>
  <c r="P391" i="2"/>
  <c r="BM390" i="2"/>
  <c r="BK390" i="2"/>
  <c r="BJ390" i="2"/>
  <c r="BI390" i="2"/>
  <c r="BL390" i="2" l="1"/>
  <c r="D391" i="2"/>
  <c r="F390" i="2"/>
  <c r="E390" i="2"/>
  <c r="G390" i="2"/>
  <c r="R391" i="2"/>
  <c r="Q391" i="2"/>
  <c r="N392" i="2"/>
  <c r="P392" i="2"/>
  <c r="BI391" i="2"/>
  <c r="BK391" i="2"/>
  <c r="BJ391" i="2"/>
  <c r="BM391" i="2"/>
  <c r="BL391" i="2" l="1"/>
  <c r="N393" i="2"/>
  <c r="R392" i="2"/>
  <c r="Q392" i="2"/>
  <c r="P393" i="2"/>
  <c r="D392" i="2"/>
  <c r="G391" i="2"/>
  <c r="F391" i="2"/>
  <c r="E391" i="2"/>
  <c r="BK392" i="2"/>
  <c r="BJ392" i="2"/>
  <c r="BM392" i="2"/>
  <c r="BI392" i="2"/>
  <c r="BL392" i="2" l="1"/>
  <c r="P394" i="2"/>
  <c r="E392" i="2"/>
  <c r="D393" i="2"/>
  <c r="G392" i="2"/>
  <c r="F392" i="2"/>
  <c r="N394" i="2"/>
  <c r="Q393" i="2"/>
  <c r="R393" i="2"/>
  <c r="BK393" i="2"/>
  <c r="BJ393" i="2"/>
  <c r="BI393" i="2"/>
  <c r="BM393" i="2"/>
  <c r="BL393" i="2" l="1"/>
  <c r="F393" i="2"/>
  <c r="E393" i="2"/>
  <c r="D394" i="2"/>
  <c r="G393" i="2"/>
  <c r="P395" i="2"/>
  <c r="N395" i="2"/>
  <c r="R394" i="2"/>
  <c r="Q394" i="2"/>
  <c r="BI394" i="2"/>
  <c r="BM394" i="2"/>
  <c r="BK394" i="2"/>
  <c r="BJ394" i="2"/>
  <c r="BL394" i="2" l="1"/>
  <c r="P396" i="2"/>
  <c r="G394" i="2"/>
  <c r="F394" i="2"/>
  <c r="E394" i="2"/>
  <c r="D395" i="2"/>
  <c r="N396" i="2"/>
  <c r="R395" i="2"/>
  <c r="Q395" i="2"/>
  <c r="BM395" i="2"/>
  <c r="BK395" i="2"/>
  <c r="BJ395" i="2"/>
  <c r="BI395" i="2"/>
  <c r="BL395" i="2" l="1"/>
  <c r="P397" i="2"/>
  <c r="Q396" i="2"/>
  <c r="R396" i="2"/>
  <c r="N397" i="2"/>
  <c r="G395" i="2"/>
  <c r="F395" i="2"/>
  <c r="E395" i="2"/>
  <c r="D396" i="2"/>
  <c r="BM396" i="2"/>
  <c r="BK396" i="2"/>
  <c r="BI396" i="2"/>
  <c r="BJ396" i="2"/>
  <c r="BL396" i="2" l="1"/>
  <c r="G396" i="2"/>
  <c r="F396" i="2"/>
  <c r="D397" i="2"/>
  <c r="E396" i="2"/>
  <c r="P398" i="2"/>
  <c r="R397" i="2"/>
  <c r="Q397" i="2"/>
  <c r="N398" i="2"/>
  <c r="BI397" i="2"/>
  <c r="BK397" i="2"/>
  <c r="BM397" i="2"/>
  <c r="BJ397" i="2"/>
  <c r="BL397" i="2" l="1"/>
  <c r="P399" i="2"/>
  <c r="R398" i="2"/>
  <c r="Q398" i="2"/>
  <c r="N399" i="2"/>
  <c r="G397" i="2"/>
  <c r="E397" i="2"/>
  <c r="D398" i="2"/>
  <c r="F397" i="2"/>
  <c r="BM398" i="2"/>
  <c r="BK398" i="2"/>
  <c r="BJ398" i="2"/>
  <c r="BI398" i="2"/>
  <c r="BL398" i="2" l="1"/>
  <c r="P400" i="2"/>
  <c r="D399" i="2"/>
  <c r="F398" i="2"/>
  <c r="E398" i="2"/>
  <c r="G398" i="2"/>
  <c r="R399" i="2"/>
  <c r="Q399" i="2"/>
  <c r="N400" i="2"/>
  <c r="BI399" i="2"/>
  <c r="BK399" i="2"/>
  <c r="BJ399" i="2"/>
  <c r="BM399" i="2"/>
  <c r="BL399" i="2" l="1"/>
  <c r="D400" i="2"/>
  <c r="G399" i="2"/>
  <c r="F399" i="2"/>
  <c r="E399" i="2"/>
  <c r="N401" i="2"/>
  <c r="R400" i="2"/>
  <c r="Q400" i="2"/>
  <c r="P401" i="2"/>
  <c r="BJ400" i="2"/>
  <c r="BM400" i="2"/>
  <c r="BI400" i="2"/>
  <c r="BK400" i="2"/>
  <c r="BL400" i="2" l="1"/>
  <c r="P402" i="2"/>
  <c r="N402" i="2"/>
  <c r="Q401" i="2"/>
  <c r="R401" i="2"/>
  <c r="E400" i="2"/>
  <c r="D401" i="2"/>
  <c r="G400" i="2"/>
  <c r="F400" i="2"/>
  <c r="BK401" i="2"/>
  <c r="BJ401" i="2"/>
  <c r="BI401" i="2"/>
  <c r="BM401" i="2"/>
  <c r="BL401" i="2" l="1"/>
  <c r="N403" i="2"/>
  <c r="R402" i="2"/>
  <c r="Q402" i="2"/>
  <c r="P403" i="2"/>
  <c r="F401" i="2"/>
  <c r="E401" i="2"/>
  <c r="D402" i="2"/>
  <c r="G401" i="2"/>
  <c r="BM402" i="2"/>
  <c r="BK402" i="2"/>
  <c r="BJ402" i="2"/>
  <c r="BI402" i="2"/>
  <c r="BL402" i="2" l="1"/>
  <c r="G402" i="2"/>
  <c r="F402" i="2"/>
  <c r="E402" i="2"/>
  <c r="D403" i="2"/>
  <c r="P404" i="2"/>
  <c r="N404" i="2"/>
  <c r="R403" i="2"/>
  <c r="Q403" i="2"/>
  <c r="BJ403" i="2"/>
  <c r="BI403" i="2"/>
  <c r="BM403" i="2"/>
  <c r="BK403" i="2"/>
  <c r="BL403" i="2" l="1"/>
  <c r="P405" i="2"/>
  <c r="G403" i="2"/>
  <c r="F403" i="2"/>
  <c r="E403" i="2"/>
  <c r="D404" i="2"/>
  <c r="Q404" i="2"/>
  <c r="R404" i="2"/>
  <c r="N405" i="2"/>
  <c r="BM404" i="2"/>
  <c r="BK404" i="2"/>
  <c r="BI404" i="2"/>
  <c r="BJ404" i="2"/>
  <c r="BL404" i="2" l="1"/>
  <c r="R405" i="2"/>
  <c r="Q405" i="2"/>
  <c r="N406" i="2"/>
  <c r="P406" i="2"/>
  <c r="G404" i="2"/>
  <c r="F404" i="2"/>
  <c r="D405" i="2"/>
  <c r="E404" i="2"/>
  <c r="BK405" i="2"/>
  <c r="BM405" i="2"/>
  <c r="BJ405" i="2"/>
  <c r="BI405" i="2"/>
  <c r="BL405" i="2" l="1"/>
  <c r="P407" i="2"/>
  <c r="G405" i="2"/>
  <c r="E405" i="2"/>
  <c r="D406" i="2"/>
  <c r="F405" i="2"/>
  <c r="R406" i="2"/>
  <c r="Q406" i="2"/>
  <c r="N407" i="2"/>
  <c r="BM406" i="2"/>
  <c r="BK406" i="2"/>
  <c r="BJ406" i="2"/>
  <c r="BI406" i="2"/>
  <c r="BL406" i="2" l="1"/>
  <c r="P408" i="2"/>
  <c r="R407" i="2"/>
  <c r="Q407" i="2"/>
  <c r="N408" i="2"/>
  <c r="D407" i="2"/>
  <c r="F406" i="2"/>
  <c r="E406" i="2"/>
  <c r="G406" i="2"/>
  <c r="BI407" i="2"/>
  <c r="BK407" i="2"/>
  <c r="BJ407" i="2"/>
  <c r="BM407" i="2"/>
  <c r="BL407" i="2" l="1"/>
  <c r="P409" i="2"/>
  <c r="D408" i="2"/>
  <c r="G407" i="2"/>
  <c r="F407" i="2"/>
  <c r="E407" i="2"/>
  <c r="N409" i="2"/>
  <c r="R408" i="2"/>
  <c r="Q408" i="2"/>
  <c r="BJ408" i="2"/>
  <c r="BI408" i="2"/>
  <c r="BM408" i="2"/>
  <c r="BK408" i="2"/>
  <c r="BL408" i="2" l="1"/>
  <c r="E408" i="2"/>
  <c r="D409" i="2"/>
  <c r="G408" i="2"/>
  <c r="F408" i="2"/>
  <c r="P410" i="2"/>
  <c r="N410" i="2"/>
  <c r="Q409" i="2"/>
  <c r="R409" i="2"/>
  <c r="BM409" i="2"/>
  <c r="BK409" i="2"/>
  <c r="BJ409" i="2"/>
  <c r="BI409" i="2"/>
  <c r="BL409" i="2" l="1"/>
  <c r="F409" i="2"/>
  <c r="E409" i="2"/>
  <c r="D410" i="2"/>
  <c r="G409" i="2"/>
  <c r="N411" i="2"/>
  <c r="R410" i="2"/>
  <c r="Q410" i="2"/>
  <c r="P411" i="2"/>
  <c r="BK410" i="2"/>
  <c r="BJ410" i="2"/>
  <c r="BI410" i="2"/>
  <c r="BM410" i="2"/>
  <c r="BL410" i="2" l="1"/>
  <c r="N412" i="2"/>
  <c r="R411" i="2"/>
  <c r="Q411" i="2"/>
  <c r="G410" i="2"/>
  <c r="F410" i="2"/>
  <c r="E410" i="2"/>
  <c r="D411" i="2"/>
  <c r="P412" i="2"/>
  <c r="BM411" i="2"/>
  <c r="BK411" i="2"/>
  <c r="BJ411" i="2"/>
  <c r="BI411" i="2"/>
  <c r="BL411" i="2" l="1"/>
  <c r="G411" i="2"/>
  <c r="F411" i="2"/>
  <c r="E411" i="2"/>
  <c r="D412" i="2"/>
  <c r="P413" i="2"/>
  <c r="Q412" i="2"/>
  <c r="R412" i="2"/>
  <c r="N413" i="2"/>
  <c r="BI412" i="2"/>
  <c r="BJ412" i="2"/>
  <c r="BM412" i="2"/>
  <c r="BK412" i="2"/>
  <c r="BL412" i="2" l="1"/>
  <c r="P414" i="2"/>
  <c r="R413" i="2"/>
  <c r="Q413" i="2"/>
  <c r="N414" i="2"/>
  <c r="G412" i="2"/>
  <c r="F412" i="2"/>
  <c r="D413" i="2"/>
  <c r="E412" i="2"/>
  <c r="BM413" i="2"/>
  <c r="BJ413" i="2"/>
  <c r="BI413" i="2"/>
  <c r="BK413" i="2"/>
  <c r="BL413" i="2" l="1"/>
  <c r="P415" i="2"/>
  <c r="G413" i="2"/>
  <c r="E413" i="2"/>
  <c r="D414" i="2"/>
  <c r="F413" i="2"/>
  <c r="R414" i="2"/>
  <c r="Q414" i="2"/>
  <c r="N415" i="2"/>
  <c r="BM414" i="2"/>
  <c r="BK414" i="2"/>
  <c r="BJ414" i="2"/>
  <c r="BI414" i="2"/>
  <c r="BL414" i="2" l="1"/>
  <c r="P416" i="2"/>
  <c r="R415" i="2"/>
  <c r="Q415" i="2"/>
  <c r="N416" i="2"/>
  <c r="D415" i="2"/>
  <c r="F414" i="2"/>
  <c r="E414" i="2"/>
  <c r="G414" i="2"/>
  <c r="BK415" i="2"/>
  <c r="BI415" i="2"/>
  <c r="BJ415" i="2"/>
  <c r="BM415" i="2"/>
  <c r="BL415" i="2" l="1"/>
  <c r="P417" i="2"/>
  <c r="D416" i="2"/>
  <c r="G415" i="2"/>
  <c r="F415" i="2"/>
  <c r="E415" i="2"/>
  <c r="N417" i="2"/>
  <c r="R416" i="2"/>
  <c r="Q416" i="2"/>
  <c r="BJ416" i="2"/>
  <c r="BI416" i="2"/>
  <c r="BM416" i="2"/>
  <c r="BK416" i="2"/>
  <c r="BL416" i="2" l="1"/>
  <c r="E416" i="2"/>
  <c r="D417" i="2"/>
  <c r="G416" i="2"/>
  <c r="F416" i="2"/>
  <c r="P418" i="2"/>
  <c r="N418" i="2"/>
  <c r="Q417" i="2"/>
  <c r="R417" i="2"/>
  <c r="BM417" i="2"/>
  <c r="BK417" i="2"/>
  <c r="BJ417" i="2"/>
  <c r="BI417" i="2"/>
  <c r="BL417" i="2" l="1"/>
  <c r="F417" i="2"/>
  <c r="E417" i="2"/>
  <c r="D418" i="2"/>
  <c r="G417" i="2"/>
  <c r="N419" i="2"/>
  <c r="R418" i="2"/>
  <c r="Q418" i="2"/>
  <c r="P419" i="2"/>
  <c r="BK418" i="2"/>
  <c r="BJ418" i="2"/>
  <c r="BM418" i="2"/>
  <c r="BI418" i="2"/>
  <c r="BL418" i="2" l="1"/>
  <c r="N420" i="2"/>
  <c r="R419" i="2"/>
  <c r="Q419" i="2"/>
  <c r="G418" i="2"/>
  <c r="F418" i="2"/>
  <c r="E418" i="2"/>
  <c r="D419" i="2"/>
  <c r="P420" i="2"/>
  <c r="BM419" i="2"/>
  <c r="BK419" i="2"/>
  <c r="BJ419" i="2"/>
  <c r="BI419" i="2"/>
  <c r="BL419" i="2" l="1"/>
  <c r="G419" i="2"/>
  <c r="F419" i="2"/>
  <c r="E419" i="2"/>
  <c r="D420" i="2"/>
  <c r="P421" i="2"/>
  <c r="Q420" i="2"/>
  <c r="R420" i="2"/>
  <c r="N421" i="2"/>
  <c r="BI420" i="2"/>
  <c r="BJ420" i="2"/>
  <c r="BM420" i="2"/>
  <c r="BK420" i="2"/>
  <c r="BL420" i="2" l="1"/>
  <c r="P422" i="2"/>
  <c r="R421" i="2"/>
  <c r="Q421" i="2"/>
  <c r="N422" i="2"/>
  <c r="G420" i="2"/>
  <c r="F420" i="2"/>
  <c r="D421" i="2"/>
  <c r="E420" i="2"/>
  <c r="BJ421" i="2"/>
  <c r="BM421" i="2"/>
  <c r="BI421" i="2"/>
  <c r="BK421" i="2"/>
  <c r="BL421" i="2" l="1"/>
  <c r="G421" i="2"/>
  <c r="E421" i="2"/>
  <c r="D422" i="2"/>
  <c r="F421" i="2"/>
  <c r="P423" i="2"/>
  <c r="R422" i="2"/>
  <c r="Q422" i="2"/>
  <c r="N423" i="2"/>
  <c r="BI422" i="2"/>
  <c r="BM422" i="2"/>
  <c r="BK422" i="2"/>
  <c r="BJ422" i="2"/>
  <c r="BL422" i="2" l="1"/>
  <c r="R423" i="2"/>
  <c r="Q423" i="2"/>
  <c r="N424" i="2"/>
  <c r="D423" i="2"/>
  <c r="F422" i="2"/>
  <c r="E422" i="2"/>
  <c r="G422" i="2"/>
  <c r="P424" i="2"/>
  <c r="BI423" i="2"/>
  <c r="BK423" i="2"/>
  <c r="BJ423" i="2"/>
  <c r="BM423" i="2"/>
  <c r="BL423" i="2" l="1"/>
  <c r="D424" i="2"/>
  <c r="G423" i="2"/>
  <c r="F423" i="2"/>
  <c r="E423" i="2"/>
  <c r="N425" i="2"/>
  <c r="R424" i="2"/>
  <c r="Q424" i="2"/>
  <c r="P425" i="2"/>
  <c r="BJ424" i="2"/>
  <c r="BM424" i="2"/>
  <c r="BI424" i="2"/>
  <c r="BK424" i="2"/>
  <c r="BL424" i="2" l="1"/>
  <c r="N426" i="2"/>
  <c r="Q425" i="2"/>
  <c r="R425" i="2"/>
  <c r="P426" i="2"/>
  <c r="E424" i="2"/>
  <c r="D425" i="2"/>
  <c r="G424" i="2"/>
  <c r="F424" i="2"/>
  <c r="BK425" i="2"/>
  <c r="BJ425" i="2"/>
  <c r="BI425" i="2"/>
  <c r="BM425" i="2"/>
  <c r="BL425" i="2" l="1"/>
  <c r="R426" i="2"/>
  <c r="Q426" i="2"/>
  <c r="N427" i="2"/>
  <c r="F425" i="2"/>
  <c r="E425" i="2"/>
  <c r="D426" i="2"/>
  <c r="G425" i="2"/>
  <c r="P427" i="2"/>
  <c r="BK426" i="2"/>
  <c r="BJ426" i="2"/>
  <c r="BM426" i="2"/>
  <c r="BI426" i="2"/>
  <c r="BL426" i="2" l="1"/>
  <c r="G426" i="2"/>
  <c r="F426" i="2"/>
  <c r="E426" i="2"/>
  <c r="D427" i="2"/>
  <c r="Q427" i="2"/>
  <c r="N428" i="2"/>
  <c r="R427" i="2"/>
  <c r="P428" i="2"/>
  <c r="BM427" i="2"/>
  <c r="BJ427" i="2"/>
  <c r="BI427" i="2"/>
  <c r="BK427" i="2"/>
  <c r="BL427" i="2" l="1"/>
  <c r="R428" i="2"/>
  <c r="Q428" i="2"/>
  <c r="N429" i="2"/>
  <c r="D428" i="2"/>
  <c r="G427" i="2"/>
  <c r="F427" i="2"/>
  <c r="E427" i="2"/>
  <c r="P429" i="2"/>
  <c r="BI428" i="2"/>
  <c r="BM428" i="2"/>
  <c r="BK428" i="2"/>
  <c r="BJ428" i="2"/>
  <c r="BL428" i="2" l="1"/>
  <c r="F428" i="2"/>
  <c r="E428" i="2"/>
  <c r="D429" i="2"/>
  <c r="G428" i="2"/>
  <c r="P430" i="2"/>
  <c r="N430" i="2"/>
  <c r="R429" i="2"/>
  <c r="Q429" i="2"/>
  <c r="BM429" i="2"/>
  <c r="BI429" i="2"/>
  <c r="BJ429" i="2"/>
  <c r="BK429" i="2"/>
  <c r="BL429" i="2" l="1"/>
  <c r="P431" i="2"/>
  <c r="E429" i="2"/>
  <c r="D430" i="2"/>
  <c r="G429" i="2"/>
  <c r="F429" i="2"/>
  <c r="R430" i="2"/>
  <c r="N431" i="2"/>
  <c r="Q430" i="2"/>
  <c r="BK430" i="2"/>
  <c r="BI430" i="2"/>
  <c r="BM430" i="2"/>
  <c r="BJ430" i="2"/>
  <c r="BL430" i="2" l="1"/>
  <c r="F430" i="2"/>
  <c r="D431" i="2"/>
  <c r="G430" i="2"/>
  <c r="E430" i="2"/>
  <c r="P432" i="2"/>
  <c r="N432" i="2"/>
  <c r="Q431" i="2"/>
  <c r="R431" i="2"/>
  <c r="BM431" i="2"/>
  <c r="BK431" i="2"/>
  <c r="BJ431" i="2"/>
  <c r="BI431" i="2"/>
  <c r="BL431" i="2" l="1"/>
  <c r="P433" i="2"/>
  <c r="N433" i="2"/>
  <c r="R432" i="2"/>
  <c r="Q432" i="2"/>
  <c r="G431" i="2"/>
  <c r="E431" i="2"/>
  <c r="D432" i="2"/>
  <c r="F431" i="2"/>
  <c r="BM432" i="2"/>
  <c r="BK432" i="2"/>
  <c r="BJ432" i="2"/>
  <c r="BI432" i="2"/>
  <c r="BL432" i="2" l="1"/>
  <c r="Q433" i="2"/>
  <c r="N434" i="2"/>
  <c r="R433" i="2"/>
  <c r="P434" i="2"/>
  <c r="F432" i="2"/>
  <c r="E432" i="2"/>
  <c r="G432" i="2"/>
  <c r="D433" i="2"/>
  <c r="BI433" i="2"/>
  <c r="BK433" i="2"/>
  <c r="BJ433" i="2"/>
  <c r="BM433" i="2"/>
  <c r="BL433" i="2" l="1"/>
  <c r="G433" i="2"/>
  <c r="F433" i="2"/>
  <c r="E433" i="2"/>
  <c r="D434" i="2"/>
  <c r="P435" i="2"/>
  <c r="R434" i="2"/>
  <c r="N435" i="2"/>
  <c r="Q434" i="2"/>
  <c r="BI434" i="2"/>
  <c r="BJ434" i="2"/>
  <c r="BM434" i="2"/>
  <c r="BK434" i="2"/>
  <c r="BL434" i="2" l="1"/>
  <c r="Q435" i="2"/>
  <c r="N436" i="2"/>
  <c r="R435" i="2"/>
  <c r="P436" i="2"/>
  <c r="G434" i="2"/>
  <c r="F434" i="2"/>
  <c r="D435" i="2"/>
  <c r="E434" i="2"/>
  <c r="BK435" i="2"/>
  <c r="BM435" i="2"/>
  <c r="BJ435" i="2"/>
  <c r="BI435" i="2"/>
  <c r="BL435" i="2" l="1"/>
  <c r="D436" i="2"/>
  <c r="G435" i="2"/>
  <c r="E435" i="2"/>
  <c r="F435" i="2"/>
  <c r="P437" i="2"/>
  <c r="R436" i="2"/>
  <c r="Q436" i="2"/>
  <c r="N437" i="2"/>
  <c r="BJ436" i="2"/>
  <c r="BI436" i="2"/>
  <c r="BM436" i="2"/>
  <c r="BK436" i="2"/>
  <c r="BL436" i="2" l="1"/>
  <c r="N438" i="2"/>
  <c r="R437" i="2"/>
  <c r="Q437" i="2"/>
  <c r="P438" i="2"/>
  <c r="F436" i="2"/>
  <c r="E436" i="2"/>
  <c r="G436" i="2"/>
  <c r="D437" i="2"/>
  <c r="BI437" i="2"/>
  <c r="BJ437" i="2"/>
  <c r="BK437" i="2"/>
  <c r="BM437" i="2"/>
  <c r="BL437" i="2" l="1"/>
  <c r="P439" i="2"/>
  <c r="E437" i="2"/>
  <c r="D438" i="2"/>
  <c r="G437" i="2"/>
  <c r="F437" i="2"/>
  <c r="R438" i="2"/>
  <c r="Q438" i="2"/>
  <c r="N439" i="2"/>
  <c r="BK438" i="2"/>
  <c r="BI438" i="2"/>
  <c r="BM438" i="2"/>
  <c r="BJ438" i="2"/>
  <c r="BL438" i="2" l="1"/>
  <c r="F438" i="2"/>
  <c r="D439" i="2"/>
  <c r="G438" i="2"/>
  <c r="E438" i="2"/>
  <c r="N440" i="2"/>
  <c r="Q439" i="2"/>
  <c r="R439" i="2"/>
  <c r="P440" i="2"/>
  <c r="BJ439" i="2"/>
  <c r="BM439" i="2"/>
  <c r="BK439" i="2"/>
  <c r="BI439" i="2"/>
  <c r="BL439" i="2" l="1"/>
  <c r="N441" i="2"/>
  <c r="R440" i="2"/>
  <c r="Q440" i="2"/>
  <c r="G439" i="2"/>
  <c r="E439" i="2"/>
  <c r="D440" i="2"/>
  <c r="F439" i="2"/>
  <c r="P441" i="2"/>
  <c r="BM440" i="2"/>
  <c r="BI440" i="2"/>
  <c r="BK440" i="2"/>
  <c r="BJ440" i="2"/>
  <c r="BL440" i="2" l="1"/>
  <c r="F440" i="2"/>
  <c r="E440" i="2"/>
  <c r="D441" i="2"/>
  <c r="G440" i="2"/>
  <c r="Q441" i="2"/>
  <c r="N442" i="2"/>
  <c r="R441" i="2"/>
  <c r="P442" i="2"/>
  <c r="BK441" i="2"/>
  <c r="BJ441" i="2"/>
  <c r="BI441" i="2"/>
  <c r="BM441" i="2"/>
  <c r="BL441" i="2" l="1"/>
  <c r="R442" i="2"/>
  <c r="Q442" i="2"/>
  <c r="N443" i="2"/>
  <c r="G441" i="2"/>
  <c r="F441" i="2"/>
  <c r="E441" i="2"/>
  <c r="D442" i="2"/>
  <c r="P443" i="2"/>
  <c r="BM442" i="2"/>
  <c r="BK442" i="2"/>
  <c r="BJ442" i="2"/>
  <c r="BI442" i="2"/>
  <c r="BL442" i="2" l="1"/>
  <c r="G442" i="2"/>
  <c r="F442" i="2"/>
  <c r="D443" i="2"/>
  <c r="E442" i="2"/>
  <c r="Q443" i="2"/>
  <c r="N444" i="2"/>
  <c r="R443" i="2"/>
  <c r="P444" i="2"/>
  <c r="BM443" i="2"/>
  <c r="BJ443" i="2"/>
  <c r="BI443" i="2"/>
  <c r="BK443" i="2"/>
  <c r="BL443" i="2" l="1"/>
  <c r="R444" i="2"/>
  <c r="Q444" i="2"/>
  <c r="N445" i="2"/>
  <c r="D444" i="2"/>
  <c r="G443" i="2"/>
  <c r="E443" i="2"/>
  <c r="F443" i="2"/>
  <c r="P445" i="2"/>
  <c r="BI444" i="2"/>
  <c r="BM444" i="2"/>
  <c r="BK444" i="2"/>
  <c r="BJ444" i="2"/>
  <c r="BL444" i="2" l="1"/>
  <c r="F444" i="2"/>
  <c r="E444" i="2"/>
  <c r="D445" i="2"/>
  <c r="G444" i="2"/>
  <c r="P446" i="2"/>
  <c r="N446" i="2"/>
  <c r="R445" i="2"/>
  <c r="Q445" i="2"/>
  <c r="BM445" i="2"/>
  <c r="BI445" i="2"/>
  <c r="BJ445" i="2"/>
  <c r="BK445" i="2"/>
  <c r="BL445" i="2" l="1"/>
  <c r="P447" i="2"/>
  <c r="E445" i="2"/>
  <c r="D446" i="2"/>
  <c r="G445" i="2"/>
  <c r="F445" i="2"/>
  <c r="R446" i="2"/>
  <c r="N447" i="2"/>
  <c r="Q446" i="2"/>
  <c r="BK446" i="2"/>
  <c r="BI446" i="2"/>
  <c r="BM446" i="2"/>
  <c r="BJ446" i="2"/>
  <c r="BL446" i="2" l="1"/>
  <c r="F446" i="2"/>
  <c r="D447" i="2"/>
  <c r="G446" i="2"/>
  <c r="E446" i="2"/>
  <c r="P448" i="2"/>
  <c r="N448" i="2"/>
  <c r="Q447" i="2"/>
  <c r="R447" i="2"/>
  <c r="BM447" i="2"/>
  <c r="BK447" i="2"/>
  <c r="BI447" i="2"/>
  <c r="BJ447" i="2"/>
  <c r="BL447" i="2" l="1"/>
  <c r="P449" i="2"/>
  <c r="G447" i="2"/>
  <c r="E447" i="2"/>
  <c r="D448" i="2"/>
  <c r="F447" i="2"/>
  <c r="N449" i="2"/>
  <c r="R448" i="2"/>
  <c r="Q448" i="2"/>
  <c r="BM448" i="2"/>
  <c r="BK448" i="2"/>
  <c r="BJ448" i="2"/>
  <c r="BI448" i="2"/>
  <c r="BL448" i="2" l="1"/>
  <c r="P450" i="2"/>
  <c r="Q449" i="2"/>
  <c r="N450" i="2"/>
  <c r="R449" i="2"/>
  <c r="F448" i="2"/>
  <c r="E448" i="2"/>
  <c r="G448" i="2"/>
  <c r="D449" i="2"/>
  <c r="BK449" i="2"/>
  <c r="BJ449" i="2"/>
  <c r="BM449" i="2"/>
  <c r="BI449" i="2"/>
  <c r="BL449" i="2" l="1"/>
  <c r="G449" i="2"/>
  <c r="F449" i="2"/>
  <c r="E449" i="2"/>
  <c r="D450" i="2"/>
  <c r="R450" i="2"/>
  <c r="N451" i="2"/>
  <c r="Q450" i="2"/>
  <c r="P451" i="2"/>
  <c r="BM450" i="2"/>
  <c r="BK450" i="2"/>
  <c r="BI450" i="2"/>
  <c r="BJ450" i="2"/>
  <c r="BL450" i="2" l="1"/>
  <c r="G450" i="2"/>
  <c r="F450" i="2"/>
  <c r="D451" i="2"/>
  <c r="E450" i="2"/>
  <c r="Q451" i="2"/>
  <c r="N452" i="2"/>
  <c r="R451" i="2"/>
  <c r="P452" i="2"/>
  <c r="BM451" i="2"/>
  <c r="BJ451" i="2"/>
  <c r="BI451" i="2"/>
  <c r="BK451" i="2"/>
  <c r="BL451" i="2" l="1"/>
  <c r="D452" i="2"/>
  <c r="G451" i="2"/>
  <c r="E451" i="2"/>
  <c r="F451" i="2"/>
  <c r="R452" i="2"/>
  <c r="Q452" i="2"/>
  <c r="N453" i="2"/>
  <c r="P453" i="2"/>
  <c r="BI452" i="2"/>
  <c r="BJ452" i="2"/>
  <c r="BM452" i="2"/>
  <c r="BK452" i="2"/>
  <c r="BL452" i="2" l="1"/>
  <c r="N454" i="2"/>
  <c r="R453" i="2"/>
  <c r="Q453" i="2"/>
  <c r="F452" i="2"/>
  <c r="E452" i="2"/>
  <c r="G452" i="2"/>
  <c r="D453" i="2"/>
  <c r="P454" i="2"/>
  <c r="BJ453" i="2"/>
  <c r="BK453" i="2"/>
  <c r="BM453" i="2"/>
  <c r="BI453" i="2"/>
  <c r="BL453" i="2" l="1"/>
  <c r="E453" i="2"/>
  <c r="D454" i="2"/>
  <c r="G453" i="2"/>
  <c r="F453" i="2"/>
  <c r="P455" i="2"/>
  <c r="R454" i="2"/>
  <c r="Q454" i="2"/>
  <c r="N455" i="2"/>
  <c r="BJ454" i="2"/>
  <c r="BK454" i="2"/>
  <c r="BI454" i="2"/>
  <c r="BM454" i="2"/>
  <c r="BL454" i="2" l="1"/>
  <c r="N456" i="2"/>
  <c r="Q455" i="2"/>
  <c r="R455" i="2"/>
  <c r="F454" i="2"/>
  <c r="D455" i="2"/>
  <c r="G454" i="2"/>
  <c r="E454" i="2"/>
  <c r="P456" i="2"/>
  <c r="BJ455" i="2"/>
  <c r="BI455" i="2"/>
  <c r="BK455" i="2"/>
  <c r="BM455" i="2"/>
  <c r="BL455" i="2" l="1"/>
  <c r="G455" i="2"/>
  <c r="E455" i="2"/>
  <c r="D456" i="2"/>
  <c r="F455" i="2"/>
  <c r="N457" i="2"/>
  <c r="R456" i="2"/>
  <c r="Q456" i="2"/>
  <c r="P457" i="2"/>
  <c r="BM456" i="2"/>
  <c r="BK456" i="2"/>
  <c r="BJ456" i="2"/>
  <c r="BI456" i="2"/>
  <c r="BL456" i="2" l="1"/>
  <c r="Q457" i="2"/>
  <c r="N458" i="2"/>
  <c r="R457" i="2"/>
  <c r="F456" i="2"/>
  <c r="E456" i="2"/>
  <c r="D457" i="2"/>
  <c r="G456" i="2"/>
  <c r="P458" i="2"/>
  <c r="BK457" i="2"/>
  <c r="BI457" i="2"/>
  <c r="BJ457" i="2"/>
  <c r="BM457" i="2"/>
  <c r="BL457" i="2" l="1"/>
  <c r="G457" i="2"/>
  <c r="F457" i="2"/>
  <c r="E457" i="2"/>
  <c r="D458" i="2"/>
  <c r="R458" i="2"/>
  <c r="Q458" i="2"/>
  <c r="N459" i="2"/>
  <c r="P459" i="2"/>
  <c r="BM458" i="2"/>
  <c r="BK458" i="2"/>
  <c r="BI458" i="2"/>
  <c r="BJ458" i="2"/>
  <c r="BL458" i="2" l="1"/>
  <c r="Q459" i="2"/>
  <c r="N460" i="2"/>
  <c r="R459" i="2"/>
  <c r="G458" i="2"/>
  <c r="F458" i="2"/>
  <c r="D459" i="2"/>
  <c r="E458" i="2"/>
  <c r="P460" i="2"/>
  <c r="BM459" i="2"/>
  <c r="BK459" i="2"/>
  <c r="BJ459" i="2"/>
  <c r="BI459" i="2"/>
  <c r="BL459" i="2" l="1"/>
  <c r="R460" i="2"/>
  <c r="Q460" i="2"/>
  <c r="N461" i="2"/>
  <c r="D460" i="2"/>
  <c r="G459" i="2"/>
  <c r="E459" i="2"/>
  <c r="F459" i="2"/>
  <c r="P461" i="2"/>
  <c r="BI460" i="2"/>
  <c r="BM460" i="2"/>
  <c r="BJ460" i="2"/>
  <c r="BK460" i="2"/>
  <c r="BL460" i="2" l="1"/>
  <c r="D461" i="2"/>
  <c r="F460" i="2"/>
  <c r="E460" i="2"/>
  <c r="G460" i="2"/>
  <c r="N462" i="2"/>
  <c r="R461" i="2"/>
  <c r="Q461" i="2"/>
  <c r="P462" i="2"/>
  <c r="BJ461" i="2"/>
  <c r="BM461" i="2"/>
  <c r="BI461" i="2"/>
  <c r="BK461" i="2"/>
  <c r="BL461" i="2" l="1"/>
  <c r="N463" i="2"/>
  <c r="R462" i="2"/>
  <c r="Q462" i="2"/>
  <c r="P463" i="2"/>
  <c r="E461" i="2"/>
  <c r="D462" i="2"/>
  <c r="G461" i="2"/>
  <c r="F461" i="2"/>
  <c r="BK462" i="2"/>
  <c r="BJ462" i="2"/>
  <c r="BI462" i="2"/>
  <c r="BM462" i="2"/>
  <c r="BL462" i="2" l="1"/>
  <c r="N464" i="2"/>
  <c r="R463" i="2"/>
  <c r="Q463" i="2"/>
  <c r="F462" i="2"/>
  <c r="E462" i="2"/>
  <c r="D463" i="2"/>
  <c r="G462" i="2"/>
  <c r="P464" i="2"/>
  <c r="BK463" i="2"/>
  <c r="BJ463" i="2"/>
  <c r="BI463" i="2"/>
  <c r="BM463" i="2"/>
  <c r="BL463" i="2" l="1"/>
  <c r="G463" i="2"/>
  <c r="F463" i="2"/>
  <c r="E463" i="2"/>
  <c r="D464" i="2"/>
  <c r="N465" i="2"/>
  <c r="R464" i="2"/>
  <c r="Q464" i="2"/>
  <c r="P465" i="2"/>
  <c r="BM464" i="2"/>
  <c r="BK464" i="2"/>
  <c r="BJ464" i="2"/>
  <c r="BI464" i="2"/>
  <c r="BL464" i="2" l="1"/>
  <c r="Q465" i="2"/>
  <c r="N466" i="2"/>
  <c r="R465" i="2"/>
  <c r="G464" i="2"/>
  <c r="F464" i="2"/>
  <c r="E464" i="2"/>
  <c r="D465" i="2"/>
  <c r="P466" i="2"/>
  <c r="BM465" i="2"/>
  <c r="BI465" i="2"/>
  <c r="BK465" i="2"/>
  <c r="BJ465" i="2"/>
  <c r="BL465" i="2" l="1"/>
  <c r="G465" i="2"/>
  <c r="F465" i="2"/>
  <c r="E465" i="2"/>
  <c r="D466" i="2"/>
  <c r="R466" i="2"/>
  <c r="Q466" i="2"/>
  <c r="N467" i="2"/>
  <c r="P467" i="2"/>
  <c r="BM466" i="2"/>
  <c r="BK466" i="2"/>
  <c r="BJ466" i="2"/>
  <c r="BI466" i="2"/>
  <c r="BL466" i="2" l="1"/>
  <c r="R467" i="2"/>
  <c r="Q467" i="2"/>
  <c r="N468" i="2"/>
  <c r="G466" i="2"/>
  <c r="F466" i="2"/>
  <c r="E466" i="2"/>
  <c r="D467" i="2"/>
  <c r="P468" i="2"/>
  <c r="BM467" i="2"/>
  <c r="BK467" i="2"/>
  <c r="BI467" i="2"/>
  <c r="BJ467" i="2"/>
  <c r="BL467" i="2" l="1"/>
  <c r="D468" i="2"/>
  <c r="G467" i="2"/>
  <c r="F467" i="2"/>
  <c r="E467" i="2"/>
  <c r="R468" i="2"/>
  <c r="Q468" i="2"/>
  <c r="N469" i="2"/>
  <c r="P469" i="2"/>
  <c r="BI468" i="2"/>
  <c r="BM468" i="2"/>
  <c r="BK468" i="2"/>
  <c r="BJ468" i="2"/>
  <c r="BL468" i="2" l="1"/>
  <c r="N470" i="2"/>
  <c r="R469" i="2"/>
  <c r="Q469" i="2"/>
  <c r="D469" i="2"/>
  <c r="G468" i="2"/>
  <c r="F468" i="2"/>
  <c r="E468" i="2"/>
  <c r="P470" i="2"/>
  <c r="BJ469" i="2"/>
  <c r="BM469" i="2"/>
  <c r="BI469" i="2"/>
  <c r="BK469" i="2"/>
  <c r="BL469" i="2" l="1"/>
  <c r="N471" i="2"/>
  <c r="R470" i="2"/>
  <c r="Q470" i="2"/>
  <c r="E469" i="2"/>
  <c r="D470" i="2"/>
  <c r="G469" i="2"/>
  <c r="F469" i="2"/>
  <c r="P471" i="2"/>
  <c r="BK470" i="2"/>
  <c r="BM470" i="2"/>
  <c r="BJ470" i="2"/>
  <c r="BI470" i="2"/>
  <c r="BL470" i="2" l="1"/>
  <c r="F470" i="2"/>
  <c r="E470" i="2"/>
  <c r="D471" i="2"/>
  <c r="G470" i="2"/>
  <c r="N472" i="2"/>
  <c r="R471" i="2"/>
  <c r="Q471" i="2"/>
  <c r="P472" i="2"/>
  <c r="BK471" i="2"/>
  <c r="BJ471" i="2"/>
  <c r="BI471" i="2"/>
  <c r="BM471" i="2"/>
  <c r="BL471" i="2" l="1"/>
  <c r="N473" i="2"/>
  <c r="R472" i="2"/>
  <c r="Q472" i="2"/>
  <c r="G471" i="2"/>
  <c r="F471" i="2"/>
  <c r="E471" i="2"/>
  <c r="D472" i="2"/>
  <c r="P473" i="2"/>
  <c r="BM472" i="2"/>
  <c r="BJ472" i="2"/>
  <c r="BK472" i="2"/>
  <c r="BI472" i="2"/>
  <c r="BL472" i="2" l="1"/>
  <c r="G472" i="2"/>
  <c r="F472" i="2"/>
  <c r="E472" i="2"/>
  <c r="D473" i="2"/>
  <c r="P474" i="2"/>
  <c r="Q473" i="2"/>
  <c r="N474" i="2"/>
  <c r="R473" i="2"/>
  <c r="BJ473" i="2"/>
  <c r="BI473" i="2"/>
  <c r="BM473" i="2"/>
  <c r="BK473" i="2"/>
  <c r="BL473" i="2" l="1"/>
  <c r="R474" i="2"/>
  <c r="Q474" i="2"/>
  <c r="N475" i="2"/>
  <c r="P475" i="2"/>
  <c r="G473" i="2"/>
  <c r="F473" i="2"/>
  <c r="E473" i="2"/>
  <c r="D474" i="2"/>
  <c r="BI474" i="2"/>
  <c r="BM474" i="2"/>
  <c r="BK474" i="2"/>
  <c r="BJ474" i="2"/>
  <c r="BL474" i="2" l="1"/>
  <c r="P476" i="2"/>
  <c r="G474" i="2"/>
  <c r="F474" i="2"/>
  <c r="E474" i="2"/>
  <c r="D475" i="2"/>
  <c r="R475" i="2"/>
  <c r="Q475" i="2"/>
  <c r="N476" i="2"/>
  <c r="BM475" i="2"/>
  <c r="BK475" i="2"/>
  <c r="BJ475" i="2"/>
  <c r="BI475" i="2"/>
  <c r="BL475" i="2" l="1"/>
  <c r="R476" i="2"/>
  <c r="Q476" i="2"/>
  <c r="N477" i="2"/>
  <c r="P477" i="2"/>
  <c r="D476" i="2"/>
  <c r="G475" i="2"/>
  <c r="F475" i="2"/>
  <c r="E475" i="2"/>
  <c r="BJ476" i="2"/>
  <c r="BI476" i="2"/>
  <c r="BM476" i="2"/>
  <c r="BK476" i="2"/>
  <c r="BL476" i="2" l="1"/>
  <c r="P478" i="2"/>
  <c r="N478" i="2"/>
  <c r="R477" i="2"/>
  <c r="Q477" i="2"/>
  <c r="D477" i="2"/>
  <c r="G476" i="2"/>
  <c r="F476" i="2"/>
  <c r="E476" i="2"/>
  <c r="BJ477" i="2"/>
  <c r="BI477" i="2"/>
  <c r="BM477" i="2"/>
  <c r="BK477" i="2"/>
  <c r="BL477" i="2" l="1"/>
  <c r="N479" i="2"/>
  <c r="R478" i="2"/>
  <c r="Q478" i="2"/>
  <c r="P479" i="2"/>
  <c r="E477" i="2"/>
  <c r="D478" i="2"/>
  <c r="G477" i="2"/>
  <c r="F477" i="2"/>
  <c r="BK478" i="2"/>
  <c r="BI478" i="2"/>
  <c r="BJ478" i="2"/>
  <c r="BM478" i="2"/>
  <c r="BL478" i="2" l="1"/>
  <c r="F478" i="2"/>
  <c r="E478" i="2"/>
  <c r="D479" i="2"/>
  <c r="G478" i="2"/>
  <c r="N480" i="2"/>
  <c r="R479" i="2"/>
  <c r="Q479" i="2"/>
  <c r="P480" i="2"/>
  <c r="BK479" i="2"/>
  <c r="BJ479" i="2"/>
  <c r="BI479" i="2"/>
  <c r="BM479" i="2"/>
  <c r="BL479" i="2" l="1"/>
  <c r="N481" i="2"/>
  <c r="R480" i="2"/>
  <c r="Q480" i="2"/>
  <c r="G479" i="2"/>
  <c r="F479" i="2"/>
  <c r="E479" i="2"/>
  <c r="D480" i="2"/>
  <c r="P481" i="2"/>
  <c r="BM480" i="2"/>
  <c r="BJ480" i="2"/>
  <c r="BK480" i="2"/>
  <c r="BI480" i="2"/>
  <c r="BL480" i="2" l="1"/>
  <c r="G480" i="2"/>
  <c r="F480" i="2"/>
  <c r="E480" i="2"/>
  <c r="D481" i="2"/>
  <c r="P482" i="2"/>
  <c r="Q481" i="2"/>
  <c r="N482" i="2"/>
  <c r="R481" i="2"/>
  <c r="BJ481" i="2"/>
  <c r="BI481" i="2"/>
  <c r="BM481" i="2"/>
  <c r="BK481" i="2"/>
  <c r="BL481" i="2" l="1"/>
  <c r="R482" i="2"/>
  <c r="Q482" i="2"/>
  <c r="N483" i="2"/>
  <c r="P483" i="2"/>
  <c r="G481" i="2"/>
  <c r="F481" i="2"/>
  <c r="E481" i="2"/>
  <c r="D482" i="2"/>
  <c r="BI482" i="2"/>
  <c r="BM482" i="2"/>
  <c r="BK482" i="2"/>
  <c r="BJ482" i="2"/>
  <c r="BL482" i="2" l="1"/>
  <c r="P484" i="2"/>
  <c r="G482" i="2"/>
  <c r="F482" i="2"/>
  <c r="E482" i="2"/>
  <c r="D483" i="2"/>
  <c r="R483" i="2"/>
  <c r="Q483" i="2"/>
  <c r="N484" i="2"/>
  <c r="BM483" i="2"/>
  <c r="BK483" i="2"/>
  <c r="BJ483" i="2"/>
  <c r="BI483" i="2"/>
  <c r="BL483" i="2" l="1"/>
  <c r="R484" i="2"/>
  <c r="Q484" i="2"/>
  <c r="N485" i="2"/>
  <c r="P485" i="2"/>
  <c r="D484" i="2"/>
  <c r="G483" i="2"/>
  <c r="F483" i="2"/>
  <c r="E483" i="2"/>
  <c r="BJ484" i="2"/>
  <c r="BI484" i="2"/>
  <c r="BM484" i="2"/>
  <c r="BK484" i="2"/>
  <c r="BL484" i="2" l="1"/>
  <c r="P486" i="2"/>
  <c r="N486" i="2"/>
  <c r="R485" i="2"/>
  <c r="Q485" i="2"/>
  <c r="D485" i="2"/>
  <c r="G484" i="2"/>
  <c r="F484" i="2"/>
  <c r="E484" i="2"/>
  <c r="BJ485" i="2"/>
  <c r="BI485" i="2"/>
  <c r="BM485" i="2"/>
  <c r="BK485" i="2"/>
  <c r="BL485" i="2" l="1"/>
  <c r="N487" i="2"/>
  <c r="R486" i="2"/>
  <c r="Q486" i="2"/>
  <c r="P487" i="2"/>
  <c r="E485" i="2"/>
  <c r="D486" i="2"/>
  <c r="G485" i="2"/>
  <c r="F485" i="2"/>
  <c r="BM486" i="2"/>
  <c r="BK486" i="2"/>
  <c r="BJ486" i="2"/>
  <c r="BI486" i="2"/>
  <c r="BL486" i="2" l="1"/>
  <c r="P488" i="2"/>
  <c r="N488" i="2"/>
  <c r="R487" i="2"/>
  <c r="Q487" i="2"/>
  <c r="F486" i="2"/>
  <c r="E486" i="2"/>
  <c r="D487" i="2"/>
  <c r="G486" i="2"/>
  <c r="BM487" i="2"/>
  <c r="BK487" i="2"/>
  <c r="BI487" i="2"/>
  <c r="BJ487" i="2"/>
  <c r="BL487" i="2" l="1"/>
  <c r="Q488" i="2"/>
  <c r="N489" i="2"/>
  <c r="R488" i="2"/>
  <c r="D488" i="2"/>
  <c r="G487" i="2"/>
  <c r="F487" i="2"/>
  <c r="E487" i="2"/>
  <c r="P489" i="2"/>
  <c r="BM488" i="2"/>
  <c r="BJ488" i="2"/>
  <c r="BK488" i="2"/>
  <c r="BI488" i="2"/>
  <c r="BL488" i="2" l="1"/>
  <c r="G488" i="2"/>
  <c r="E488" i="2"/>
  <c r="D489" i="2"/>
  <c r="F488" i="2"/>
  <c r="R489" i="2"/>
  <c r="Q489" i="2"/>
  <c r="N490" i="2"/>
  <c r="P490" i="2"/>
  <c r="BM489" i="2"/>
  <c r="BK489" i="2"/>
  <c r="BJ489" i="2"/>
  <c r="BI489" i="2"/>
  <c r="BL489" i="2" l="1"/>
  <c r="R490" i="2"/>
  <c r="Q490" i="2"/>
  <c r="N491" i="2"/>
  <c r="P491" i="2"/>
  <c r="F489" i="2"/>
  <c r="E489" i="2"/>
  <c r="G489" i="2"/>
  <c r="D490" i="2"/>
  <c r="BI490" i="2"/>
  <c r="BK490" i="2"/>
  <c r="BJ490" i="2"/>
  <c r="BM490" i="2"/>
  <c r="BL490" i="2" l="1"/>
  <c r="D491" i="2"/>
  <c r="G490" i="2"/>
  <c r="F490" i="2"/>
  <c r="E490" i="2"/>
  <c r="P492" i="2"/>
  <c r="R491" i="2"/>
  <c r="Q491" i="2"/>
  <c r="N492" i="2"/>
  <c r="BK491" i="2"/>
  <c r="BJ491" i="2"/>
  <c r="BI491" i="2"/>
  <c r="BM491" i="2"/>
  <c r="BL491" i="2" l="1"/>
  <c r="N493" i="2"/>
  <c r="Q492" i="2"/>
  <c r="R492" i="2"/>
  <c r="P493" i="2"/>
  <c r="D492" i="2"/>
  <c r="G491" i="2"/>
  <c r="F491" i="2"/>
  <c r="E491" i="2"/>
  <c r="BK492" i="2"/>
  <c r="BJ492" i="2"/>
  <c r="BI492" i="2"/>
  <c r="BM492" i="2"/>
  <c r="BL492" i="2" l="1"/>
  <c r="P494" i="2"/>
  <c r="E492" i="2"/>
  <c r="D493" i="2"/>
  <c r="G492" i="2"/>
  <c r="F492" i="2"/>
  <c r="N494" i="2"/>
  <c r="R493" i="2"/>
  <c r="Q493" i="2"/>
  <c r="BK493" i="2"/>
  <c r="BJ493" i="2"/>
  <c r="BI493" i="2"/>
  <c r="BM493" i="2"/>
  <c r="BL493" i="2" l="1"/>
  <c r="F493" i="2"/>
  <c r="E493" i="2"/>
  <c r="G493" i="2"/>
  <c r="D494" i="2"/>
  <c r="P495" i="2"/>
  <c r="N495" i="2"/>
  <c r="R494" i="2"/>
  <c r="Q494" i="2"/>
  <c r="BJ494" i="2"/>
  <c r="BI494" i="2"/>
  <c r="BM494" i="2"/>
  <c r="BK494" i="2"/>
  <c r="BL494" i="2" l="1"/>
  <c r="P496" i="2"/>
  <c r="G494" i="2"/>
  <c r="F494" i="2"/>
  <c r="E494" i="2"/>
  <c r="D495" i="2"/>
  <c r="Q495" i="2"/>
  <c r="N496" i="2"/>
  <c r="R495" i="2"/>
  <c r="BM495" i="2"/>
  <c r="BK495" i="2"/>
  <c r="BJ495" i="2"/>
  <c r="BI495" i="2"/>
  <c r="BL495" i="2" l="1"/>
  <c r="R496" i="2"/>
  <c r="Q496" i="2"/>
  <c r="N497" i="2"/>
  <c r="P497" i="2"/>
  <c r="G495" i="2"/>
  <c r="F495" i="2"/>
  <c r="E495" i="2"/>
  <c r="D496" i="2"/>
  <c r="BI496" i="2"/>
  <c r="BM496" i="2"/>
  <c r="BK496" i="2"/>
  <c r="BJ496" i="2"/>
  <c r="BL496" i="2" l="1"/>
  <c r="P498" i="2"/>
  <c r="G496" i="2"/>
  <c r="F496" i="2"/>
  <c r="E496" i="2"/>
  <c r="D497" i="2"/>
  <c r="R497" i="2"/>
  <c r="Q497" i="2"/>
  <c r="N498" i="2"/>
  <c r="BM497" i="2"/>
  <c r="BK497" i="2"/>
  <c r="BJ497" i="2"/>
  <c r="BI497" i="2"/>
  <c r="BL497" i="2" l="1"/>
  <c r="R498" i="2"/>
  <c r="Q498" i="2"/>
  <c r="N499" i="2"/>
  <c r="P499" i="2"/>
  <c r="D498" i="2"/>
  <c r="G497" i="2"/>
  <c r="F497" i="2"/>
  <c r="E497" i="2"/>
  <c r="BJ498" i="2"/>
  <c r="BI498" i="2"/>
  <c r="BM498" i="2"/>
  <c r="BK498" i="2"/>
  <c r="BL498" i="2" l="1"/>
  <c r="P500" i="2"/>
  <c r="N500" i="2"/>
  <c r="R499" i="2"/>
  <c r="Q499" i="2"/>
  <c r="D499" i="2"/>
  <c r="G498" i="2"/>
  <c r="F498" i="2"/>
  <c r="E498" i="2"/>
  <c r="BJ499" i="2"/>
  <c r="BI499" i="2"/>
  <c r="BM499" i="2"/>
  <c r="BK499" i="2"/>
  <c r="BL499" i="2" l="1"/>
  <c r="N501" i="2"/>
  <c r="R500" i="2"/>
  <c r="Q500" i="2"/>
  <c r="P501" i="2"/>
  <c r="E499" i="2"/>
  <c r="D500" i="2"/>
  <c r="G499" i="2"/>
  <c r="F499" i="2"/>
  <c r="BK500" i="2"/>
  <c r="BJ500" i="2"/>
  <c r="BI500" i="2"/>
  <c r="BM500" i="2"/>
  <c r="BL500" i="2" l="1"/>
  <c r="N502" i="2"/>
  <c r="R501" i="2"/>
  <c r="Q501" i="2"/>
  <c r="F500" i="2"/>
  <c r="E500" i="2"/>
  <c r="D501" i="2"/>
  <c r="G500" i="2"/>
  <c r="P502" i="2"/>
  <c r="BJ501" i="2"/>
  <c r="BI501" i="2"/>
  <c r="BM501" i="2"/>
  <c r="BK501" i="2"/>
  <c r="BL501" i="2" l="1"/>
  <c r="N503" i="2"/>
  <c r="R502" i="2"/>
  <c r="Q502" i="2"/>
  <c r="G501" i="2"/>
  <c r="F501" i="2"/>
  <c r="E501" i="2"/>
  <c r="D502" i="2"/>
  <c r="P503" i="2"/>
  <c r="BM502" i="2"/>
  <c r="BK502" i="2"/>
  <c r="BJ502" i="2"/>
  <c r="BI502" i="2"/>
  <c r="BL502" i="2" l="1"/>
  <c r="G502" i="2"/>
  <c r="F502" i="2"/>
  <c r="E502" i="2"/>
  <c r="D503" i="2"/>
  <c r="P504" i="2"/>
  <c r="Q503" i="2"/>
  <c r="N504" i="2"/>
  <c r="R503" i="2"/>
  <c r="BJ503" i="2"/>
  <c r="BI503" i="2"/>
  <c r="BM503" i="2"/>
  <c r="BK503" i="2"/>
  <c r="BL503" i="2" l="1"/>
  <c r="R504" i="2"/>
  <c r="Q504" i="2"/>
  <c r="N505" i="2"/>
  <c r="P505" i="2"/>
  <c r="G503" i="2"/>
  <c r="F503" i="2"/>
  <c r="E503" i="2"/>
  <c r="D504" i="2"/>
  <c r="BI504" i="2"/>
  <c r="BM504" i="2"/>
  <c r="BK504" i="2"/>
  <c r="BJ504" i="2"/>
  <c r="BL504" i="2" l="1"/>
  <c r="P506" i="2"/>
  <c r="G504" i="2"/>
  <c r="F504" i="2"/>
  <c r="E504" i="2"/>
  <c r="D505" i="2"/>
  <c r="R505" i="2"/>
  <c r="Q505" i="2"/>
  <c r="N506" i="2"/>
  <c r="BM505" i="2"/>
  <c r="BK505" i="2"/>
  <c r="BJ505" i="2"/>
  <c r="BI505" i="2"/>
  <c r="BL505" i="2" l="1"/>
  <c r="R506" i="2"/>
  <c r="Q506" i="2"/>
  <c r="N507" i="2"/>
  <c r="P507" i="2"/>
  <c r="D506" i="2"/>
  <c r="G505" i="2"/>
  <c r="F505" i="2"/>
  <c r="E505" i="2"/>
  <c r="BJ506" i="2"/>
  <c r="BI506" i="2"/>
  <c r="BM506" i="2"/>
  <c r="BK506" i="2"/>
  <c r="BL506" i="2" l="1"/>
  <c r="P508" i="2"/>
  <c r="N508" i="2"/>
  <c r="R507" i="2"/>
  <c r="Q507" i="2"/>
  <c r="D507" i="2"/>
  <c r="G506" i="2"/>
  <c r="F506" i="2"/>
  <c r="E506" i="2"/>
  <c r="BJ507" i="2"/>
  <c r="BI507" i="2"/>
  <c r="BM507" i="2"/>
  <c r="BK507" i="2"/>
  <c r="BL507" i="2" l="1"/>
  <c r="P509" i="2"/>
  <c r="N509" i="2"/>
  <c r="R508" i="2"/>
  <c r="Q508" i="2"/>
  <c r="E507" i="2"/>
  <c r="D508" i="2"/>
  <c r="G507" i="2"/>
  <c r="F507" i="2"/>
  <c r="BK508" i="2"/>
  <c r="BJ508" i="2"/>
  <c r="BI508" i="2"/>
  <c r="BM508" i="2"/>
  <c r="BL508" i="2" l="1"/>
  <c r="N510" i="2"/>
  <c r="R509" i="2"/>
  <c r="Q509" i="2"/>
  <c r="P510" i="2"/>
  <c r="F508" i="2"/>
  <c r="E508" i="2"/>
  <c r="D509" i="2"/>
  <c r="G508" i="2"/>
  <c r="BM509" i="2"/>
  <c r="BK509" i="2"/>
  <c r="BJ509" i="2"/>
  <c r="BI509" i="2"/>
  <c r="BL509" i="2" l="1"/>
  <c r="G509" i="2"/>
  <c r="F509" i="2"/>
  <c r="E509" i="2"/>
  <c r="D510" i="2"/>
  <c r="P511" i="2"/>
  <c r="N511" i="2"/>
  <c r="R510" i="2"/>
  <c r="Q510" i="2"/>
  <c r="BJ510" i="2"/>
  <c r="BI510" i="2"/>
  <c r="BM510" i="2"/>
  <c r="BK510" i="2"/>
  <c r="BL510" i="2" l="1"/>
  <c r="P512" i="2"/>
  <c r="G510" i="2"/>
  <c r="F510" i="2"/>
  <c r="E510" i="2"/>
  <c r="D511" i="2"/>
  <c r="Q511" i="2"/>
  <c r="N512" i="2"/>
  <c r="R511" i="2"/>
  <c r="BM511" i="2"/>
  <c r="BK511" i="2"/>
  <c r="BI511" i="2"/>
  <c r="BJ511" i="2"/>
  <c r="BL511" i="2" l="1"/>
  <c r="P513" i="2"/>
  <c r="R512" i="2"/>
  <c r="Q512" i="2"/>
  <c r="N513" i="2"/>
  <c r="G511" i="2"/>
  <c r="F511" i="2"/>
  <c r="E511" i="2"/>
  <c r="D512" i="2"/>
  <c r="BM512" i="2"/>
  <c r="BK512" i="2"/>
  <c r="BJ512" i="2"/>
  <c r="BI512" i="2"/>
  <c r="BL512" i="2" l="1"/>
  <c r="G512" i="2"/>
  <c r="F512" i="2"/>
  <c r="E512" i="2"/>
  <c r="D513" i="2"/>
  <c r="P514" i="2"/>
  <c r="R513" i="2"/>
  <c r="Q513" i="2"/>
  <c r="N514" i="2"/>
  <c r="BJ513" i="2"/>
  <c r="BI513" i="2"/>
  <c r="BM513" i="2"/>
  <c r="BK513" i="2"/>
  <c r="BL513" i="2" l="1"/>
  <c r="P515" i="2"/>
  <c r="R514" i="2"/>
  <c r="Q514" i="2"/>
  <c r="N515" i="2"/>
  <c r="D514" i="2"/>
  <c r="G513" i="2"/>
  <c r="F513" i="2"/>
  <c r="E513" i="2"/>
  <c r="BI514" i="2"/>
  <c r="BM514" i="2"/>
  <c r="BK514" i="2"/>
  <c r="BJ514" i="2"/>
  <c r="BL514" i="2" l="1"/>
  <c r="P516" i="2"/>
  <c r="D515" i="2"/>
  <c r="G514" i="2"/>
  <c r="F514" i="2"/>
  <c r="E514" i="2"/>
  <c r="N516" i="2"/>
  <c r="R515" i="2"/>
  <c r="Q515" i="2"/>
  <c r="BJ515" i="2"/>
  <c r="BI515" i="2"/>
  <c r="BM515" i="2"/>
  <c r="BK515" i="2"/>
  <c r="BL515" i="2" l="1"/>
  <c r="E515" i="2"/>
  <c r="D516" i="2"/>
  <c r="G515" i="2"/>
  <c r="F515" i="2"/>
  <c r="P517" i="2"/>
  <c r="N517" i="2"/>
  <c r="R516" i="2"/>
  <c r="Q516" i="2"/>
  <c r="BM516" i="2"/>
  <c r="BK516" i="2"/>
  <c r="BJ516" i="2"/>
  <c r="BI516" i="2"/>
  <c r="BL516" i="2" l="1"/>
  <c r="N518" i="2"/>
  <c r="R517" i="2"/>
  <c r="Q517" i="2"/>
  <c r="F516" i="2"/>
  <c r="E516" i="2"/>
  <c r="D517" i="2"/>
  <c r="G516" i="2"/>
  <c r="P518" i="2"/>
  <c r="BJ517" i="2"/>
  <c r="BK517" i="2"/>
  <c r="BI517" i="2"/>
  <c r="BM517" i="2"/>
  <c r="BL517" i="2" l="1"/>
  <c r="G517" i="2"/>
  <c r="F517" i="2"/>
  <c r="E517" i="2"/>
  <c r="D518" i="2"/>
  <c r="N519" i="2"/>
  <c r="R518" i="2"/>
  <c r="Q518" i="2"/>
  <c r="P519" i="2"/>
  <c r="BM518" i="2"/>
  <c r="BK518" i="2"/>
  <c r="BJ518" i="2"/>
  <c r="BI518" i="2"/>
  <c r="BL518" i="2" l="1"/>
  <c r="Q519" i="2"/>
  <c r="N520" i="2"/>
  <c r="R519" i="2"/>
  <c r="G518" i="2"/>
  <c r="F518" i="2"/>
  <c r="E518" i="2"/>
  <c r="D519" i="2"/>
  <c r="P520" i="2"/>
  <c r="BM519" i="2"/>
  <c r="BJ519" i="2"/>
  <c r="BK519" i="2"/>
  <c r="BI519" i="2"/>
  <c r="BL519" i="2" l="1"/>
  <c r="G519" i="2"/>
  <c r="F519" i="2"/>
  <c r="E519" i="2"/>
  <c r="D520" i="2"/>
  <c r="R520" i="2"/>
  <c r="Q520" i="2"/>
  <c r="N521" i="2"/>
  <c r="P521" i="2"/>
  <c r="BM520" i="2"/>
  <c r="BK520" i="2"/>
  <c r="BJ520" i="2"/>
  <c r="BI520" i="2"/>
  <c r="BL520" i="2" l="1"/>
  <c r="R521" i="2"/>
  <c r="Q521" i="2"/>
  <c r="N522" i="2"/>
  <c r="G520" i="2"/>
  <c r="F520" i="2"/>
  <c r="E520" i="2"/>
  <c r="D521" i="2"/>
  <c r="P522" i="2"/>
  <c r="BM521" i="2"/>
  <c r="BK521" i="2"/>
  <c r="BI521" i="2"/>
  <c r="BJ521" i="2"/>
  <c r="BL521" i="2" l="1"/>
  <c r="D522" i="2"/>
  <c r="G521" i="2"/>
  <c r="F521" i="2"/>
  <c r="E521" i="2"/>
  <c r="R522" i="2"/>
  <c r="Q522" i="2"/>
  <c r="N523" i="2"/>
  <c r="P523" i="2"/>
  <c r="BI522" i="2"/>
  <c r="BM522" i="2"/>
  <c r="BK522" i="2"/>
  <c r="BJ522" i="2"/>
  <c r="BL522" i="2" l="1"/>
  <c r="N524" i="2"/>
  <c r="R523" i="2"/>
  <c r="Q523" i="2"/>
  <c r="D523" i="2"/>
  <c r="G522" i="2"/>
  <c r="F522" i="2"/>
  <c r="E522" i="2"/>
  <c r="P524" i="2"/>
  <c r="BJ523" i="2"/>
  <c r="BI523" i="2"/>
  <c r="BM523" i="2"/>
  <c r="BK523" i="2"/>
  <c r="BL523" i="2" l="1"/>
  <c r="E523" i="2"/>
  <c r="D524" i="2"/>
  <c r="G523" i="2"/>
  <c r="F523" i="2"/>
  <c r="N525" i="2"/>
  <c r="R524" i="2"/>
  <c r="Q524" i="2"/>
  <c r="P525" i="2"/>
  <c r="BK524" i="2"/>
  <c r="BJ524" i="2"/>
  <c r="BM524" i="2"/>
  <c r="BI524" i="2"/>
  <c r="BL524" i="2" l="1"/>
  <c r="N526" i="2"/>
  <c r="R525" i="2"/>
  <c r="Q525" i="2"/>
  <c r="F524" i="2"/>
  <c r="E524" i="2"/>
  <c r="D525" i="2"/>
  <c r="G524" i="2"/>
  <c r="P526" i="2"/>
  <c r="BJ525" i="2"/>
  <c r="BI525" i="2"/>
  <c r="BK525" i="2"/>
  <c r="BM525" i="2"/>
  <c r="BL525" i="2" l="1"/>
  <c r="N527" i="2"/>
  <c r="R526" i="2"/>
  <c r="Q526" i="2"/>
  <c r="G525" i="2"/>
  <c r="F525" i="2"/>
  <c r="E525" i="2"/>
  <c r="D526" i="2"/>
  <c r="P527" i="2"/>
  <c r="BM526" i="2"/>
  <c r="BK526" i="2"/>
  <c r="BJ526" i="2"/>
  <c r="BI526" i="2"/>
  <c r="BL526" i="2" l="1"/>
  <c r="G526" i="2"/>
  <c r="F526" i="2"/>
  <c r="E526" i="2"/>
  <c r="D527" i="2"/>
  <c r="P528" i="2"/>
  <c r="Q527" i="2"/>
  <c r="N528" i="2"/>
  <c r="R527" i="2"/>
  <c r="BJ527" i="2"/>
  <c r="BI527" i="2"/>
  <c r="BM527" i="2"/>
  <c r="BK527" i="2"/>
  <c r="BL527" i="2" l="1"/>
  <c r="R528" i="2"/>
  <c r="Q528" i="2"/>
  <c r="N529" i="2"/>
  <c r="P529" i="2"/>
  <c r="G527" i="2"/>
  <c r="F527" i="2"/>
  <c r="E527" i="2"/>
  <c r="D528" i="2"/>
  <c r="BI528" i="2"/>
  <c r="BM528" i="2"/>
  <c r="BK528" i="2"/>
  <c r="BJ528" i="2"/>
  <c r="BL528" i="2" l="1"/>
  <c r="P530" i="2"/>
  <c r="G528" i="2"/>
  <c r="F528" i="2"/>
  <c r="E528" i="2"/>
  <c r="D529" i="2"/>
  <c r="R529" i="2"/>
  <c r="Q529" i="2"/>
  <c r="N530" i="2"/>
  <c r="BM529" i="2"/>
  <c r="BK529" i="2"/>
  <c r="BJ529" i="2"/>
  <c r="BI529" i="2"/>
  <c r="BL529" i="2" l="1"/>
  <c r="R530" i="2"/>
  <c r="Q530" i="2"/>
  <c r="N531" i="2"/>
  <c r="P531" i="2"/>
  <c r="D530" i="2"/>
  <c r="G529" i="2"/>
  <c r="F529" i="2"/>
  <c r="E529" i="2"/>
  <c r="BJ530" i="2"/>
  <c r="BI530" i="2"/>
  <c r="BM530" i="2"/>
  <c r="BK530" i="2"/>
  <c r="BL530" i="2" l="1"/>
  <c r="P532" i="2"/>
  <c r="N532" i="2"/>
  <c r="R531" i="2"/>
  <c r="Q531" i="2"/>
  <c r="D531" i="2"/>
  <c r="G530" i="2"/>
  <c r="F530" i="2"/>
  <c r="E530" i="2"/>
  <c r="BJ531" i="2"/>
  <c r="BM531" i="2"/>
  <c r="BI531" i="2"/>
  <c r="BK531" i="2"/>
  <c r="BL531" i="2" l="1"/>
  <c r="N533" i="2"/>
  <c r="R532" i="2"/>
  <c r="Q532" i="2"/>
  <c r="P533" i="2"/>
  <c r="E531" i="2"/>
  <c r="D532" i="2"/>
  <c r="G531" i="2"/>
  <c r="F531" i="2"/>
  <c r="BK532" i="2"/>
  <c r="BJ532" i="2"/>
  <c r="BI532" i="2"/>
  <c r="BM532" i="2"/>
  <c r="BL532" i="2" l="1"/>
  <c r="F532" i="2"/>
  <c r="E532" i="2"/>
  <c r="D533" i="2"/>
  <c r="G532" i="2"/>
  <c r="N534" i="2"/>
  <c r="R533" i="2"/>
  <c r="Q533" i="2"/>
  <c r="P534" i="2"/>
  <c r="BK533" i="2"/>
  <c r="BJ533" i="2"/>
  <c r="BM533" i="2"/>
  <c r="BI533" i="2"/>
  <c r="BL533" i="2" l="1"/>
  <c r="N535" i="2"/>
  <c r="R534" i="2"/>
  <c r="Q534" i="2"/>
  <c r="G533" i="2"/>
  <c r="F533" i="2"/>
  <c r="E533" i="2"/>
  <c r="D534" i="2"/>
  <c r="P535" i="2"/>
  <c r="BK534" i="2"/>
  <c r="BI534" i="2"/>
  <c r="BM534" i="2"/>
  <c r="BJ534" i="2"/>
  <c r="BL534" i="2" l="1"/>
  <c r="G534" i="2"/>
  <c r="F534" i="2"/>
  <c r="E534" i="2"/>
  <c r="D535" i="2"/>
  <c r="N536" i="2"/>
  <c r="R535" i="2"/>
  <c r="Q535" i="2"/>
  <c r="P536" i="2"/>
  <c r="BM535" i="2"/>
  <c r="BJ535" i="2"/>
  <c r="BI535" i="2"/>
  <c r="BK535" i="2"/>
  <c r="BL535" i="2" l="1"/>
  <c r="R536" i="2"/>
  <c r="Q536" i="2"/>
  <c r="N537" i="2"/>
  <c r="D536" i="2"/>
  <c r="G535" i="2"/>
  <c r="F535" i="2"/>
  <c r="E535" i="2"/>
  <c r="P537" i="2"/>
  <c r="BM536" i="2"/>
  <c r="BK536" i="2"/>
  <c r="BJ536" i="2"/>
  <c r="BI536" i="2"/>
  <c r="BL536" i="2" l="1"/>
  <c r="F536" i="2"/>
  <c r="E536" i="2"/>
  <c r="D537" i="2"/>
  <c r="G536" i="2"/>
  <c r="P538" i="2"/>
  <c r="R537" i="2"/>
  <c r="Q537" i="2"/>
  <c r="N538" i="2"/>
  <c r="BM537" i="2"/>
  <c r="BI537" i="2"/>
  <c r="BK537" i="2"/>
  <c r="BJ537" i="2"/>
  <c r="BL537" i="2" l="1"/>
  <c r="P539" i="2"/>
  <c r="R538" i="2"/>
  <c r="N539" i="2"/>
  <c r="Q538" i="2"/>
  <c r="D538" i="2"/>
  <c r="G537" i="2"/>
  <c r="F537" i="2"/>
  <c r="E537" i="2"/>
  <c r="BI538" i="2"/>
  <c r="BM538" i="2"/>
  <c r="BK538" i="2"/>
  <c r="BJ538" i="2"/>
  <c r="BL538" i="2" l="1"/>
  <c r="N540" i="2"/>
  <c r="Q539" i="2"/>
  <c r="R539" i="2"/>
  <c r="P540" i="2"/>
  <c r="D539" i="2"/>
  <c r="G538" i="2"/>
  <c r="F538" i="2"/>
  <c r="E538" i="2"/>
  <c r="BK539" i="2"/>
  <c r="BJ539" i="2"/>
  <c r="BI539" i="2"/>
  <c r="BM539" i="2"/>
  <c r="BL539" i="2" l="1"/>
  <c r="P541" i="2"/>
  <c r="E539" i="2"/>
  <c r="D540" i="2"/>
  <c r="G539" i="2"/>
  <c r="F539" i="2"/>
  <c r="N541" i="2"/>
  <c r="R540" i="2"/>
  <c r="Q540" i="2"/>
  <c r="BK540" i="2"/>
  <c r="BJ540" i="2"/>
  <c r="BI540" i="2"/>
  <c r="BM540" i="2"/>
  <c r="BL540" i="2" l="1"/>
  <c r="F540" i="2"/>
  <c r="E540" i="2"/>
  <c r="G540" i="2"/>
  <c r="D541" i="2"/>
  <c r="P542" i="2"/>
  <c r="N542" i="2"/>
  <c r="R541" i="2"/>
  <c r="Q541" i="2"/>
  <c r="BM541" i="2"/>
  <c r="BI541" i="2"/>
  <c r="BK541" i="2"/>
  <c r="BJ541" i="2"/>
  <c r="BL541" i="2" l="1"/>
  <c r="P543" i="2"/>
  <c r="G541" i="2"/>
  <c r="F541" i="2"/>
  <c r="E541" i="2"/>
  <c r="D542" i="2"/>
  <c r="R542" i="2"/>
  <c r="Q542" i="2"/>
  <c r="N543" i="2"/>
  <c r="BM542" i="2"/>
  <c r="BK542" i="2"/>
  <c r="BI542" i="2"/>
  <c r="BJ542" i="2"/>
  <c r="BL542" i="2" l="1"/>
  <c r="P544" i="2"/>
  <c r="Q543" i="2"/>
  <c r="N544" i="2"/>
  <c r="R543" i="2"/>
  <c r="G542" i="2"/>
  <c r="F542" i="2"/>
  <c r="D543" i="2"/>
  <c r="E542" i="2"/>
  <c r="BM543" i="2"/>
  <c r="BJ543" i="2"/>
  <c r="BI543" i="2"/>
  <c r="BK543" i="2"/>
  <c r="BL543" i="2" l="1"/>
  <c r="R544" i="2"/>
  <c r="Q544" i="2"/>
  <c r="N545" i="2"/>
  <c r="G543" i="2"/>
  <c r="E543" i="2"/>
  <c r="D544" i="2"/>
  <c r="F543" i="2"/>
  <c r="P545" i="2"/>
  <c r="BM544" i="2"/>
  <c r="BK544" i="2"/>
  <c r="BJ544" i="2"/>
  <c r="BI544" i="2"/>
  <c r="BL544" i="2" l="1"/>
  <c r="R545" i="2"/>
  <c r="Q545" i="2"/>
  <c r="N546" i="2"/>
  <c r="F544" i="2"/>
  <c r="E544" i="2"/>
  <c r="G544" i="2"/>
  <c r="D545" i="2"/>
  <c r="P546" i="2"/>
  <c r="BK545" i="2"/>
  <c r="BJ545" i="2"/>
  <c r="BM545" i="2"/>
  <c r="BI545" i="2"/>
  <c r="BL545" i="2" l="1"/>
  <c r="D546" i="2"/>
  <c r="G545" i="2"/>
  <c r="F545" i="2"/>
  <c r="E545" i="2"/>
  <c r="R546" i="2"/>
  <c r="Q546" i="2"/>
  <c r="N547" i="2"/>
  <c r="P547" i="2"/>
  <c r="BI546" i="2"/>
  <c r="BM546" i="2"/>
  <c r="BK546" i="2"/>
  <c r="BJ546" i="2"/>
  <c r="BL546" i="2" l="1"/>
  <c r="N548" i="2"/>
  <c r="Q547" i="2"/>
  <c r="R547" i="2"/>
  <c r="D547" i="2"/>
  <c r="G546" i="2"/>
  <c r="F546" i="2"/>
  <c r="E546" i="2"/>
  <c r="P548" i="2"/>
  <c r="BJ547" i="2"/>
  <c r="BK547" i="2"/>
  <c r="BI547" i="2"/>
  <c r="BM547" i="2"/>
  <c r="BL547" i="2" l="1"/>
  <c r="E547" i="2"/>
  <c r="D548" i="2"/>
  <c r="G547" i="2"/>
  <c r="F547" i="2"/>
  <c r="P549" i="2"/>
  <c r="N549" i="2"/>
  <c r="R548" i="2"/>
  <c r="Q548" i="2"/>
  <c r="BM548" i="2"/>
  <c r="BK548" i="2"/>
  <c r="BI548" i="2"/>
  <c r="BJ548" i="2"/>
  <c r="BL548" i="2" l="1"/>
  <c r="N550" i="2"/>
  <c r="R549" i="2"/>
  <c r="Q549" i="2"/>
  <c r="F548" i="2"/>
  <c r="E548" i="2"/>
  <c r="G548" i="2"/>
  <c r="D549" i="2"/>
  <c r="P550" i="2"/>
  <c r="BJ549" i="2"/>
  <c r="BM549" i="2"/>
  <c r="BI549" i="2"/>
  <c r="BK549" i="2"/>
  <c r="BL549" i="2" l="1"/>
  <c r="G549" i="2"/>
  <c r="F549" i="2"/>
  <c r="E549" i="2"/>
  <c r="D550" i="2"/>
  <c r="R550" i="2"/>
  <c r="Q550" i="2"/>
  <c r="N551" i="2"/>
  <c r="P551" i="2"/>
  <c r="BM550" i="2"/>
  <c r="BK550" i="2"/>
  <c r="BI550" i="2"/>
  <c r="BJ550" i="2"/>
  <c r="BL550" i="2" l="1"/>
  <c r="Q551" i="2"/>
  <c r="N552" i="2"/>
  <c r="R551" i="2"/>
  <c r="G550" i="2"/>
  <c r="F550" i="2"/>
  <c r="D551" i="2"/>
  <c r="E550" i="2"/>
  <c r="P552" i="2"/>
  <c r="BM551" i="2"/>
  <c r="BJ551" i="2"/>
  <c r="BI551" i="2"/>
  <c r="BK551" i="2"/>
  <c r="BL551" i="2" l="1"/>
  <c r="G551" i="2"/>
  <c r="E551" i="2"/>
  <c r="D552" i="2"/>
  <c r="F551" i="2"/>
  <c r="R552" i="2"/>
  <c r="Q552" i="2"/>
  <c r="N553" i="2"/>
  <c r="P553" i="2"/>
  <c r="BM552" i="2"/>
  <c r="BK552" i="2"/>
  <c r="BJ552" i="2"/>
  <c r="BI552" i="2"/>
  <c r="BL552" i="2" l="1"/>
  <c r="R553" i="2"/>
  <c r="Q553" i="2"/>
  <c r="N554" i="2"/>
  <c r="P554" i="2"/>
  <c r="F552" i="2"/>
  <c r="E552" i="2"/>
  <c r="D553" i="2"/>
  <c r="G552" i="2"/>
  <c r="BI553" i="2"/>
  <c r="BK553" i="2"/>
  <c r="BJ553" i="2"/>
  <c r="BM553" i="2"/>
  <c r="BL553" i="2" l="1"/>
  <c r="P555" i="2"/>
  <c r="D554" i="2"/>
  <c r="G553" i="2"/>
  <c r="F553" i="2"/>
  <c r="E553" i="2"/>
  <c r="R554" i="2"/>
  <c r="N555" i="2"/>
  <c r="Q554" i="2"/>
  <c r="BI554" i="2"/>
  <c r="BM554" i="2"/>
  <c r="BK554" i="2"/>
  <c r="BJ554" i="2"/>
  <c r="BL554" i="2" l="1"/>
  <c r="D555" i="2"/>
  <c r="G554" i="2"/>
  <c r="F554" i="2"/>
  <c r="E554" i="2"/>
  <c r="N556" i="2"/>
  <c r="Q555" i="2"/>
  <c r="R555" i="2"/>
  <c r="P556" i="2"/>
  <c r="BJ555" i="2"/>
  <c r="BK555" i="2"/>
  <c r="BI555" i="2"/>
  <c r="BM555" i="2"/>
  <c r="BL555" i="2" l="1"/>
  <c r="P557" i="2"/>
  <c r="E555" i="2"/>
  <c r="D556" i="2"/>
  <c r="G555" i="2"/>
  <c r="F555" i="2"/>
  <c r="N557" i="2"/>
  <c r="R556" i="2"/>
  <c r="Q556" i="2"/>
  <c r="BK556" i="2"/>
  <c r="BJ556" i="2"/>
  <c r="BI556" i="2"/>
  <c r="BM556" i="2"/>
  <c r="BL556" i="2" l="1"/>
  <c r="F556" i="2"/>
  <c r="E556" i="2"/>
  <c r="G556" i="2"/>
  <c r="D557" i="2"/>
  <c r="P558" i="2"/>
  <c r="N558" i="2"/>
  <c r="R557" i="2"/>
  <c r="Q557" i="2"/>
  <c r="BM557" i="2"/>
  <c r="BI557" i="2"/>
  <c r="BK557" i="2"/>
  <c r="BJ557" i="2"/>
  <c r="BL557" i="2" l="1"/>
  <c r="P559" i="2"/>
  <c r="G557" i="2"/>
  <c r="F557" i="2"/>
  <c r="E557" i="2"/>
  <c r="D558" i="2"/>
  <c r="R558" i="2"/>
  <c r="Q558" i="2"/>
  <c r="N559" i="2"/>
  <c r="BM558" i="2"/>
  <c r="BK558" i="2"/>
  <c r="BI558" i="2"/>
  <c r="BJ558" i="2"/>
  <c r="BL558" i="2" l="1"/>
  <c r="Q559" i="2"/>
  <c r="N560" i="2"/>
  <c r="R559" i="2"/>
  <c r="P560" i="2"/>
  <c r="G558" i="2"/>
  <c r="F558" i="2"/>
  <c r="D559" i="2"/>
  <c r="E558" i="2"/>
  <c r="BK559" i="2"/>
  <c r="BM559" i="2"/>
  <c r="BJ559" i="2"/>
  <c r="BI559" i="2"/>
  <c r="BL559" i="2" l="1"/>
  <c r="G559" i="2"/>
  <c r="E559" i="2"/>
  <c r="D560" i="2"/>
  <c r="F559" i="2"/>
  <c r="P561" i="2"/>
  <c r="R560" i="2"/>
  <c r="Q560" i="2"/>
  <c r="N561" i="2"/>
  <c r="BI560" i="2"/>
  <c r="BM560" i="2"/>
  <c r="BK560" i="2"/>
  <c r="BJ560" i="2"/>
  <c r="BL560" i="2" l="1"/>
  <c r="R561" i="2"/>
  <c r="Q561" i="2"/>
  <c r="N562" i="2"/>
  <c r="F560" i="2"/>
  <c r="E560" i="2"/>
  <c r="G560" i="2"/>
  <c r="D561" i="2"/>
  <c r="P562" i="2"/>
  <c r="BK561" i="2"/>
  <c r="BJ561" i="2"/>
  <c r="BI561" i="2"/>
  <c r="BM561" i="2"/>
  <c r="BL561" i="2" l="1"/>
  <c r="D562" i="2"/>
  <c r="G561" i="2"/>
  <c r="F561" i="2"/>
  <c r="E561" i="2"/>
  <c r="R562" i="2"/>
  <c r="Q562" i="2"/>
  <c r="N563" i="2"/>
  <c r="P563" i="2"/>
  <c r="BI562" i="2"/>
  <c r="BM562" i="2"/>
  <c r="BK562" i="2"/>
  <c r="BJ562" i="2"/>
  <c r="BL562" i="2" l="1"/>
  <c r="N564" i="2"/>
  <c r="Q563" i="2"/>
  <c r="R563" i="2"/>
  <c r="D563" i="2"/>
  <c r="G562" i="2"/>
  <c r="F562" i="2"/>
  <c r="E562" i="2"/>
  <c r="P564" i="2"/>
  <c r="BJ563" i="2"/>
  <c r="BK563" i="2"/>
  <c r="BI563" i="2"/>
  <c r="BM563" i="2"/>
  <c r="BL563" i="2" l="1"/>
  <c r="E563" i="2"/>
  <c r="D564" i="2"/>
  <c r="G563" i="2"/>
  <c r="F563" i="2"/>
  <c r="P565" i="2"/>
  <c r="N565" i="2"/>
  <c r="R564" i="2"/>
  <c r="Q564" i="2"/>
  <c r="BM564" i="2"/>
  <c r="BK564" i="2"/>
  <c r="BJ564" i="2"/>
  <c r="BI564" i="2"/>
  <c r="BL564" i="2" l="1"/>
  <c r="N566" i="2"/>
  <c r="R565" i="2"/>
  <c r="Q565" i="2"/>
  <c r="F564" i="2"/>
  <c r="E564" i="2"/>
  <c r="G564" i="2"/>
  <c r="D565" i="2"/>
  <c r="P566" i="2"/>
  <c r="BM565" i="2"/>
  <c r="BK565" i="2"/>
  <c r="BJ565" i="2"/>
  <c r="BI565" i="2"/>
  <c r="BL565" i="2" l="1"/>
  <c r="G565" i="2"/>
  <c r="F565" i="2"/>
  <c r="E565" i="2"/>
  <c r="D566" i="2"/>
  <c r="R566" i="2"/>
  <c r="Q566" i="2"/>
  <c r="N567" i="2"/>
  <c r="P567" i="2"/>
  <c r="BM566" i="2"/>
  <c r="BK566" i="2"/>
  <c r="BI566" i="2"/>
  <c r="BJ566" i="2"/>
  <c r="BL566" i="2" l="1"/>
  <c r="Q567" i="2"/>
  <c r="N568" i="2"/>
  <c r="R567" i="2"/>
  <c r="G566" i="2"/>
  <c r="F566" i="2"/>
  <c r="D567" i="2"/>
  <c r="E566" i="2"/>
  <c r="P568" i="2"/>
  <c r="BM567" i="2"/>
  <c r="BJ567" i="2"/>
  <c r="BI567" i="2"/>
  <c r="BK567" i="2"/>
  <c r="BL567" i="2" l="1"/>
  <c r="G567" i="2"/>
  <c r="E567" i="2"/>
  <c r="D568" i="2"/>
  <c r="F567" i="2"/>
  <c r="R568" i="2"/>
  <c r="Q568" i="2"/>
  <c r="N569" i="2"/>
  <c r="P569" i="2"/>
  <c r="BM568" i="2"/>
  <c r="BK568" i="2"/>
  <c r="BJ568" i="2"/>
  <c r="BI568" i="2"/>
  <c r="BL568" i="2" l="1"/>
  <c r="R569" i="2"/>
  <c r="Q569" i="2"/>
  <c r="N570" i="2"/>
  <c r="P570" i="2"/>
  <c r="F568" i="2"/>
  <c r="E568" i="2"/>
  <c r="D569" i="2"/>
  <c r="G568" i="2"/>
  <c r="BI569" i="2"/>
  <c r="BK569" i="2"/>
  <c r="BJ569" i="2"/>
  <c r="BM569" i="2"/>
  <c r="BL569" i="2" l="1"/>
  <c r="P571" i="2"/>
  <c r="D570" i="2"/>
  <c r="G569" i="2"/>
  <c r="F569" i="2"/>
  <c r="E569" i="2"/>
  <c r="R570" i="2"/>
  <c r="N571" i="2"/>
  <c r="Q570" i="2"/>
  <c r="BI570" i="2"/>
  <c r="BM570" i="2"/>
  <c r="BK570" i="2"/>
  <c r="BJ570" i="2"/>
  <c r="BL570" i="2" l="1"/>
  <c r="D571" i="2"/>
  <c r="G570" i="2"/>
  <c r="F570" i="2"/>
  <c r="E570" i="2"/>
  <c r="N572" i="2"/>
  <c r="Q571" i="2"/>
  <c r="R571" i="2"/>
  <c r="BJ571" i="2"/>
  <c r="BI571" i="2"/>
  <c r="BM571" i="2"/>
  <c r="BK571" i="2"/>
  <c r="BL571" i="2" l="1"/>
  <c r="N573" i="2"/>
  <c r="R572" i="2"/>
  <c r="Q572" i="2"/>
  <c r="E571" i="2"/>
  <c r="D572" i="2"/>
  <c r="G571" i="2"/>
  <c r="F571" i="2"/>
  <c r="BK572" i="2"/>
  <c r="BJ572" i="2"/>
  <c r="BI572" i="2"/>
  <c r="BM572" i="2"/>
  <c r="BL572" i="2" l="1"/>
  <c r="Q573" i="2"/>
  <c r="N574" i="2"/>
  <c r="R573" i="2"/>
  <c r="F572" i="2"/>
  <c r="E572" i="2"/>
  <c r="D573" i="2"/>
  <c r="G572" i="2"/>
  <c r="BM573" i="2"/>
  <c r="BJ573" i="2"/>
  <c r="BI573" i="2"/>
  <c r="BK573" i="2"/>
  <c r="BL573" i="2" l="1"/>
  <c r="R574" i="2"/>
  <c r="Q574" i="2"/>
  <c r="N575" i="2"/>
  <c r="G573" i="2"/>
  <c r="F573" i="2"/>
  <c r="D574" i="2"/>
  <c r="E573" i="2"/>
  <c r="BK574" i="2"/>
  <c r="BJ574" i="2"/>
  <c r="BM574" i="2"/>
  <c r="BI574" i="2"/>
  <c r="BL574" i="2" l="1"/>
  <c r="D575" i="2"/>
  <c r="F574" i="2"/>
  <c r="E574" i="2"/>
  <c r="G574" i="2"/>
  <c r="N576" i="2"/>
  <c r="Q575" i="2"/>
  <c r="R575" i="2"/>
  <c r="BJ575" i="2"/>
  <c r="BI575" i="2"/>
  <c r="BM575" i="2"/>
  <c r="BK575" i="2"/>
  <c r="BL575" i="2" l="1"/>
  <c r="D576" i="2"/>
  <c r="G575" i="2"/>
  <c r="F575" i="2"/>
  <c r="E575" i="2"/>
  <c r="N577" i="2"/>
  <c r="R576" i="2"/>
  <c r="Q576" i="2"/>
  <c r="BK576" i="2"/>
  <c r="BM576" i="2"/>
  <c r="BJ576" i="2"/>
  <c r="BI576" i="2"/>
  <c r="BL576" i="2" l="1"/>
  <c r="F576" i="2"/>
  <c r="E576" i="2"/>
  <c r="D577" i="2"/>
  <c r="G576" i="2"/>
  <c r="Q577" i="2"/>
  <c r="N578" i="2"/>
  <c r="R577" i="2"/>
  <c r="BI577" i="2"/>
  <c r="BK577" i="2"/>
  <c r="BM577" i="2"/>
  <c r="BJ577" i="2"/>
  <c r="BL577" i="2" l="1"/>
  <c r="R578" i="2"/>
  <c r="Q578" i="2"/>
  <c r="N579" i="2"/>
  <c r="G577" i="2"/>
  <c r="F577" i="2"/>
  <c r="D578" i="2"/>
  <c r="E577" i="2"/>
  <c r="BK578" i="2"/>
  <c r="BM578" i="2"/>
  <c r="BJ578" i="2"/>
  <c r="BI578" i="2"/>
  <c r="BL578" i="2" l="1"/>
  <c r="D579" i="2"/>
  <c r="F578" i="2"/>
  <c r="E578" i="2"/>
  <c r="G578" i="2"/>
  <c r="Q579" i="2"/>
  <c r="R579" i="2"/>
  <c r="N580" i="2"/>
  <c r="BK579" i="2"/>
  <c r="BJ579" i="2"/>
  <c r="BI579" i="2"/>
  <c r="BM579" i="2"/>
  <c r="BL579" i="2" l="1"/>
  <c r="Q580" i="2"/>
  <c r="R580" i="2"/>
  <c r="N581" i="2"/>
  <c r="D580" i="2"/>
  <c r="G579" i="2"/>
  <c r="F579" i="2"/>
  <c r="E579" i="2"/>
  <c r="BM580" i="2"/>
  <c r="BJ580" i="2"/>
  <c r="BK580" i="2"/>
  <c r="BI580" i="2"/>
  <c r="BL580" i="2" l="1"/>
  <c r="E580" i="2"/>
  <c r="G580" i="2"/>
  <c r="F580" i="2"/>
  <c r="D581" i="2"/>
  <c r="R581" i="2"/>
  <c r="N582" i="2"/>
  <c r="Q581" i="2"/>
  <c r="BK581" i="2"/>
  <c r="BI581" i="2"/>
  <c r="BM581" i="2"/>
  <c r="BJ581" i="2"/>
  <c r="BL581" i="2" l="1"/>
  <c r="N583" i="2"/>
  <c r="R582" i="2"/>
  <c r="Q582" i="2"/>
  <c r="D582" i="2"/>
  <c r="G581" i="2"/>
  <c r="F581" i="2"/>
  <c r="E581" i="2"/>
  <c r="BJ582" i="2"/>
  <c r="BK582" i="2"/>
  <c r="BM582" i="2"/>
  <c r="BI582" i="2"/>
  <c r="BL582" i="2" l="1"/>
  <c r="E582" i="2"/>
  <c r="G582" i="2"/>
  <c r="D583" i="2"/>
  <c r="F582" i="2"/>
  <c r="N584" i="2"/>
  <c r="R583" i="2"/>
  <c r="Q583" i="2"/>
  <c r="BM583" i="2"/>
  <c r="BK583" i="2"/>
  <c r="BI583" i="2"/>
  <c r="BJ583" i="2"/>
  <c r="BL583" i="2" l="1"/>
  <c r="R584" i="2"/>
  <c r="Q584" i="2"/>
  <c r="N585" i="2"/>
  <c r="G583" i="2"/>
  <c r="F583" i="2"/>
  <c r="D584" i="2"/>
  <c r="E583" i="2"/>
  <c r="BK584" i="2"/>
  <c r="BM584" i="2"/>
  <c r="BJ584" i="2"/>
  <c r="BI584" i="2"/>
  <c r="BL584" i="2" l="1"/>
  <c r="R585" i="2"/>
  <c r="N586" i="2"/>
  <c r="Q585" i="2"/>
  <c r="E584" i="2"/>
  <c r="G584" i="2"/>
  <c r="D585" i="2"/>
  <c r="F584" i="2"/>
  <c r="BJ585" i="2"/>
  <c r="BI585" i="2"/>
  <c r="BK585" i="2"/>
  <c r="BM585" i="2"/>
  <c r="BL585" i="2" l="1"/>
  <c r="D586" i="2"/>
  <c r="G585" i="2"/>
  <c r="F585" i="2"/>
  <c r="E585" i="2"/>
  <c r="N587" i="2"/>
  <c r="R586" i="2"/>
  <c r="Q586" i="2"/>
  <c r="BK586" i="2"/>
  <c r="BI586" i="2"/>
  <c r="BJ586" i="2"/>
  <c r="BM586" i="2"/>
  <c r="BL586" i="2" l="1"/>
  <c r="N588" i="2"/>
  <c r="R587" i="2"/>
  <c r="Q587" i="2"/>
  <c r="E586" i="2"/>
  <c r="G586" i="2"/>
  <c r="D587" i="2"/>
  <c r="F586" i="2"/>
  <c r="BM587" i="2"/>
  <c r="BJ587" i="2"/>
  <c r="BI587" i="2"/>
  <c r="BK587" i="2"/>
  <c r="BL587" i="2" l="1"/>
  <c r="G587" i="2"/>
  <c r="F587" i="2"/>
  <c r="D588" i="2"/>
  <c r="E587" i="2"/>
  <c r="R588" i="2"/>
  <c r="Q588" i="2"/>
  <c r="N589" i="2"/>
  <c r="BM588" i="2"/>
  <c r="BJ588" i="2"/>
  <c r="BK588" i="2"/>
  <c r="BI588" i="2"/>
  <c r="BL588" i="2" l="1"/>
  <c r="R589" i="2"/>
  <c r="Q589" i="2"/>
  <c r="N590" i="2"/>
  <c r="E588" i="2"/>
  <c r="G588" i="2"/>
  <c r="D589" i="2"/>
  <c r="F588" i="2"/>
  <c r="BM589" i="2"/>
  <c r="BK589" i="2"/>
  <c r="BJ589" i="2"/>
  <c r="BI589" i="2"/>
  <c r="BL589" i="2" l="1"/>
  <c r="N591" i="2"/>
  <c r="R590" i="2"/>
  <c r="Q590" i="2"/>
  <c r="D590" i="2"/>
  <c r="G589" i="2"/>
  <c r="F589" i="2"/>
  <c r="E589" i="2"/>
  <c r="BJ590" i="2"/>
  <c r="BI590" i="2"/>
  <c r="BM590" i="2"/>
  <c r="BK590" i="2"/>
  <c r="BL590" i="2" l="1"/>
  <c r="E590" i="2"/>
  <c r="D591" i="2"/>
  <c r="G590" i="2"/>
  <c r="F590" i="2"/>
  <c r="N592" i="2"/>
  <c r="R591" i="2"/>
  <c r="Q591" i="2"/>
  <c r="BM591" i="2"/>
  <c r="BJ591" i="2"/>
  <c r="BK591" i="2"/>
  <c r="BI591" i="2"/>
  <c r="BL591" i="2" l="1"/>
  <c r="R592" i="2"/>
  <c r="Q592" i="2"/>
  <c r="N593" i="2"/>
  <c r="G591" i="2"/>
  <c r="F591" i="2"/>
  <c r="E591" i="2"/>
  <c r="D592" i="2"/>
  <c r="BM592" i="2"/>
  <c r="BK592" i="2"/>
  <c r="BJ592" i="2"/>
  <c r="BI592" i="2"/>
  <c r="BL592" i="2" l="1"/>
  <c r="N594" i="2"/>
  <c r="R593" i="2"/>
  <c r="Q593" i="2"/>
  <c r="G592" i="2"/>
  <c r="E592" i="2"/>
  <c r="D593" i="2"/>
  <c r="F592" i="2"/>
  <c r="BI593" i="2"/>
  <c r="BM593" i="2"/>
  <c r="BK593" i="2"/>
  <c r="BJ593" i="2"/>
  <c r="BL593" i="2" l="1"/>
  <c r="D594" i="2"/>
  <c r="G593" i="2"/>
  <c r="F593" i="2"/>
  <c r="E593" i="2"/>
  <c r="N595" i="2"/>
  <c r="R594" i="2"/>
  <c r="Q594" i="2"/>
  <c r="BK594" i="2"/>
  <c r="BJ594" i="2"/>
  <c r="BI594" i="2"/>
  <c r="BM594" i="2"/>
  <c r="BL594" i="2" l="1"/>
  <c r="F594" i="2"/>
  <c r="E594" i="2"/>
  <c r="D595" i="2"/>
  <c r="G594" i="2"/>
  <c r="Q595" i="2"/>
  <c r="N596" i="2"/>
  <c r="R595" i="2"/>
  <c r="BM595" i="2"/>
  <c r="BK595" i="2"/>
  <c r="BI595" i="2"/>
  <c r="BJ595" i="2"/>
  <c r="BL595" i="2" l="1"/>
  <c r="R596" i="2"/>
  <c r="Q596" i="2"/>
  <c r="N597" i="2"/>
  <c r="G595" i="2"/>
  <c r="F595" i="2"/>
  <c r="E595" i="2"/>
  <c r="D596" i="2"/>
  <c r="BM596" i="2"/>
  <c r="BK596" i="2"/>
  <c r="BJ596" i="2"/>
  <c r="BI596" i="2"/>
  <c r="BL596" i="2" l="1"/>
  <c r="N598" i="2"/>
  <c r="R597" i="2"/>
  <c r="Q597" i="2"/>
  <c r="D597" i="2"/>
  <c r="G596" i="2"/>
  <c r="E596" i="2"/>
  <c r="F596" i="2"/>
  <c r="BJ597" i="2"/>
  <c r="BI597" i="2"/>
  <c r="BM597" i="2"/>
  <c r="BK597" i="2"/>
  <c r="BL597" i="2" l="1"/>
  <c r="D598" i="2"/>
  <c r="G597" i="2"/>
  <c r="F597" i="2"/>
  <c r="E597" i="2"/>
  <c r="N599" i="2"/>
  <c r="R598" i="2"/>
  <c r="Q598" i="2"/>
  <c r="BI598" i="2"/>
  <c r="BK598" i="2"/>
  <c r="BJ598" i="2"/>
  <c r="BM598" i="2"/>
  <c r="BL598" i="2" l="1"/>
  <c r="Q599" i="2"/>
  <c r="N600" i="2"/>
  <c r="R599" i="2"/>
  <c r="F598" i="2"/>
  <c r="E598" i="2"/>
  <c r="D599" i="2"/>
  <c r="G598" i="2"/>
  <c r="BM599" i="2"/>
  <c r="BK599" i="2"/>
  <c r="BJ599" i="2"/>
  <c r="BI599" i="2"/>
  <c r="BL599" i="2" l="1"/>
  <c r="R600" i="2"/>
  <c r="Q600" i="2"/>
  <c r="N601" i="2"/>
  <c r="G599" i="2"/>
  <c r="F599" i="2"/>
  <c r="E599" i="2"/>
  <c r="D600" i="2"/>
  <c r="BM600" i="2"/>
  <c r="BK600" i="2"/>
  <c r="BJ600" i="2"/>
  <c r="BI600" i="2"/>
  <c r="BL600" i="2" l="1"/>
  <c r="N602" i="2"/>
  <c r="R601" i="2"/>
  <c r="Q601" i="2"/>
  <c r="D601" i="2"/>
  <c r="G600" i="2"/>
  <c r="E600" i="2"/>
  <c r="F600" i="2"/>
  <c r="BJ601" i="2"/>
  <c r="BI601" i="2"/>
  <c r="BM601" i="2"/>
  <c r="BK601" i="2"/>
  <c r="BL601" i="2" l="1"/>
  <c r="R602" i="2"/>
  <c r="Q602" i="2"/>
  <c r="N603" i="2"/>
  <c r="D602" i="2"/>
  <c r="G601" i="2"/>
  <c r="F601" i="2"/>
  <c r="E601" i="2"/>
  <c r="BK602" i="2"/>
  <c r="BM602" i="2"/>
  <c r="BJ602" i="2"/>
  <c r="BI602" i="2"/>
  <c r="BL602" i="2" l="1"/>
  <c r="Q603" i="2"/>
  <c r="N604" i="2"/>
  <c r="R603" i="2"/>
  <c r="F602" i="2"/>
  <c r="D603" i="2"/>
  <c r="E602" i="2"/>
  <c r="G602" i="2"/>
  <c r="BI603" i="2"/>
  <c r="BM603" i="2"/>
  <c r="BJ603" i="2"/>
  <c r="BK603" i="2"/>
  <c r="BL603" i="2" l="1"/>
  <c r="R604" i="2"/>
  <c r="N605" i="2"/>
  <c r="Q604" i="2"/>
  <c r="G603" i="2"/>
  <c r="D604" i="2"/>
  <c r="E603" i="2"/>
  <c r="F603" i="2"/>
  <c r="BK604" i="2"/>
  <c r="BM604" i="2"/>
  <c r="BI604" i="2"/>
  <c r="BJ604" i="2"/>
  <c r="BL604" i="2" l="1"/>
  <c r="N606" i="2"/>
  <c r="R605" i="2"/>
  <c r="Q605" i="2"/>
  <c r="E604" i="2"/>
  <c r="D605" i="2"/>
  <c r="G604" i="2"/>
  <c r="F604" i="2"/>
  <c r="BM605" i="2"/>
  <c r="BI605" i="2"/>
  <c r="BK605" i="2"/>
  <c r="BJ605" i="2"/>
  <c r="BL605" i="2" l="1"/>
  <c r="R606" i="2"/>
  <c r="Q606" i="2"/>
  <c r="N607" i="2"/>
  <c r="G605" i="2"/>
  <c r="D606" i="2"/>
  <c r="F605" i="2"/>
  <c r="E605" i="2"/>
  <c r="BK606" i="2"/>
  <c r="BM606" i="2"/>
  <c r="BJ606" i="2"/>
  <c r="BI606" i="2"/>
  <c r="BL606" i="2" l="1"/>
  <c r="R607" i="2"/>
  <c r="N608" i="2"/>
  <c r="Q607" i="2"/>
  <c r="E606" i="2"/>
  <c r="G606" i="2"/>
  <c r="D607" i="2"/>
  <c r="F606" i="2"/>
  <c r="BI607" i="2"/>
  <c r="BM607" i="2"/>
  <c r="BK607" i="2"/>
  <c r="BJ607" i="2"/>
  <c r="BL607" i="2" l="1"/>
  <c r="R608" i="2"/>
  <c r="Q608" i="2"/>
  <c r="N609" i="2"/>
  <c r="G607" i="2"/>
  <c r="F607" i="2"/>
  <c r="E607" i="2"/>
  <c r="D608" i="2"/>
  <c r="BK608" i="2"/>
  <c r="BM608" i="2"/>
  <c r="BJ608" i="2"/>
  <c r="BI608" i="2"/>
  <c r="BL608" i="2" l="1"/>
  <c r="Q609" i="2"/>
  <c r="R609" i="2"/>
  <c r="N610" i="2"/>
  <c r="E608" i="2"/>
  <c r="F608" i="2"/>
  <c r="G608" i="2"/>
  <c r="D609" i="2"/>
  <c r="BM609" i="2"/>
  <c r="BI609" i="2"/>
  <c r="BK609" i="2"/>
  <c r="BJ609" i="2"/>
  <c r="BL609" i="2" l="1"/>
  <c r="R610" i="2"/>
  <c r="N611" i="2"/>
  <c r="Q610" i="2"/>
  <c r="G609" i="2"/>
  <c r="D610" i="2"/>
  <c r="E609" i="2"/>
  <c r="F609" i="2"/>
  <c r="BK610" i="2"/>
  <c r="BJ610" i="2"/>
  <c r="BI610" i="2"/>
  <c r="BM610" i="2"/>
  <c r="BL610" i="2" l="1"/>
  <c r="R611" i="2"/>
  <c r="N612" i="2"/>
  <c r="Q611" i="2"/>
  <c r="E610" i="2"/>
  <c r="G610" i="2"/>
  <c r="D611" i="2"/>
  <c r="F610" i="2"/>
  <c r="BI611" i="2"/>
  <c r="BM611" i="2"/>
  <c r="BK611" i="2"/>
  <c r="BJ611" i="2"/>
  <c r="BL611" i="2" l="1"/>
  <c r="R612" i="2"/>
  <c r="Q612" i="2"/>
  <c r="N613" i="2"/>
  <c r="G611" i="2"/>
  <c r="F611" i="2"/>
  <c r="E611" i="2"/>
  <c r="D612" i="2"/>
  <c r="BK612" i="2"/>
  <c r="BJ612" i="2"/>
  <c r="BI612" i="2"/>
  <c r="BM612" i="2"/>
  <c r="BL612" i="2" l="1"/>
  <c r="N614" i="2"/>
  <c r="Q613" i="2"/>
  <c r="R613" i="2"/>
  <c r="E612" i="2"/>
  <c r="D613" i="2"/>
  <c r="G612" i="2"/>
  <c r="F612" i="2"/>
  <c r="BM613" i="2"/>
  <c r="BJ613" i="2"/>
  <c r="BI613" i="2"/>
  <c r="BK613" i="2"/>
  <c r="BL613" i="2" l="1"/>
  <c r="R614" i="2"/>
  <c r="N615" i="2"/>
  <c r="Q614" i="2"/>
  <c r="G613" i="2"/>
  <c r="F613" i="2"/>
  <c r="D614" i="2"/>
  <c r="E613" i="2"/>
  <c r="BK614" i="2"/>
  <c r="BM614" i="2"/>
  <c r="BI614" i="2"/>
  <c r="BJ614" i="2"/>
  <c r="BL614" i="2" l="1"/>
  <c r="Q615" i="2"/>
  <c r="R615" i="2"/>
  <c r="F614" i="2"/>
  <c r="E614" i="2"/>
  <c r="D615" i="2"/>
  <c r="G614" i="2"/>
  <c r="BI615" i="2"/>
  <c r="BM615" i="2"/>
  <c r="BJ615" i="2"/>
  <c r="BK615" i="2"/>
  <c r="BL615" i="2" l="1"/>
  <c r="G615" i="2"/>
  <c r="E615" i="2"/>
  <c r="F6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5" authorId="0" shapeId="0" xr:uid="{00000000-0006-0000-0100-000001000000}">
      <text>
        <r>
          <rPr>
            <sz val="9"/>
            <color rgb="FF000000"/>
            <rFont val="Tahoma"/>
            <charset val="1"/>
          </rPr>
          <t>Invalid procedure call or argument - RLSDataAssistant</t>
        </r>
      </text>
    </comment>
  </commentList>
</comments>
</file>

<file path=xl/sharedStrings.xml><?xml version="1.0" encoding="utf-8"?>
<sst xmlns="http://schemas.openxmlformats.org/spreadsheetml/2006/main" count="4608" uniqueCount="2296">
  <si>
    <t>Sum - Total</t>
  </si>
  <si>
    <t>Date</t>
  </si>
  <si>
    <t>Site No.</t>
  </si>
  <si>
    <t>Depth</t>
  </si>
  <si>
    <t>(empty)</t>
  </si>
  <si>
    <t>Total Result</t>
  </si>
  <si>
    <t>TAS408</t>
  </si>
  <si>
    <t>TAS409</t>
  </si>
  <si>
    <t>TAS410</t>
  </si>
  <si>
    <t>TAS411</t>
  </si>
  <si>
    <t>tas412</t>
  </si>
  <si>
    <t>TAS407</t>
  </si>
  <si>
    <t>TAS406</t>
  </si>
  <si>
    <t>Method</t>
  </si>
  <si>
    <t>Species</t>
  </si>
  <si>
    <t>Atypichthys strigatus</t>
  </si>
  <si>
    <t>Chromis hypsilepis</t>
  </si>
  <si>
    <t>Enoplosus armatus</t>
  </si>
  <si>
    <t>Hypoplectrodes maccullochi</t>
  </si>
  <si>
    <t>Meuschenia freycineti</t>
  </si>
  <si>
    <t>Ophthalmolepis lineolatus</t>
  </si>
  <si>
    <t>Parma microlepis</t>
  </si>
  <si>
    <t>Pempheris multiradiata</t>
  </si>
  <si>
    <t>Scorpis lineolata</t>
  </si>
  <si>
    <t>Acanthaluteres vittiger</t>
  </si>
  <si>
    <t>Aplodactylus arctidens</t>
  </si>
  <si>
    <t>Caesioperca lepidoptera</t>
  </si>
  <si>
    <t>Caesioperca rasor</t>
  </si>
  <si>
    <t>Cheilodactylus spectabilis</t>
  </si>
  <si>
    <t>Dinolestes lewini</t>
  </si>
  <si>
    <t>Girella zebra</t>
  </si>
  <si>
    <t>Latridopsis forsteri</t>
  </si>
  <si>
    <t>Lotella rhacina</t>
  </si>
  <si>
    <t>Meuschenia australis</t>
  </si>
  <si>
    <t>Meuschenia flavolineata</t>
  </si>
  <si>
    <t>Meuschenia scaber</t>
  </si>
  <si>
    <t>Nemadactylus douglasii</t>
  </si>
  <si>
    <t>Nemadactylus macropterus</t>
  </si>
  <si>
    <t>No species found</t>
  </si>
  <si>
    <t>Notolabrus fucicola</t>
  </si>
  <si>
    <t>Notolabrus tetricus</t>
  </si>
  <si>
    <t>Odax acroptilus</t>
  </si>
  <si>
    <t>Olisthops cyanomelas</t>
  </si>
  <si>
    <t>Parequula melbournensis</t>
  </si>
  <si>
    <t>Pentaceropsis recurvirostris</t>
  </si>
  <si>
    <t>Pseudolabrus mortonii</t>
  </si>
  <si>
    <t>Siphonognathus beddomei</t>
  </si>
  <si>
    <t xml:space="preserve">Suezichthys aylingi </t>
  </si>
  <si>
    <t>Survey Not Done</t>
  </si>
  <si>
    <t>Thamnaconus degeni</t>
  </si>
  <si>
    <t>Trachinops caudimaculatus</t>
  </si>
  <si>
    <t>Trachurus declivis</t>
  </si>
  <si>
    <t>Urolophus cruciatus</t>
  </si>
  <si>
    <t>Urolophus spp.</t>
  </si>
  <si>
    <t>Centrostephanus rodgersii</t>
  </si>
  <si>
    <t>Comanthus trichoptera</t>
  </si>
  <si>
    <t>Agnewia tritoniformis</t>
  </si>
  <si>
    <t>Cenolia tasmaniae</t>
  </si>
  <si>
    <t>Charonia lampas</t>
  </si>
  <si>
    <t>Haliotis rubra</t>
  </si>
  <si>
    <t xml:space="preserve">Haliotis rubra </t>
  </si>
  <si>
    <t>Heliocidaris erythrogramma</t>
  </si>
  <si>
    <t>Holopneustes inflatus</t>
  </si>
  <si>
    <t>Jasus edwardsii</t>
  </si>
  <si>
    <t>Nectocarcinus tuberculosus</t>
  </si>
  <si>
    <t>NOT PRESENT</t>
  </si>
  <si>
    <t>Paguristes frontalis</t>
  </si>
  <si>
    <t>Plagusia chabrus</t>
  </si>
  <si>
    <t>Scorpaena papillosa</t>
  </si>
  <si>
    <t>Trinorfolkia clarkei</t>
  </si>
  <si>
    <t>Turbo undulatus</t>
  </si>
  <si>
    <t>Unidentified hermit crab</t>
  </si>
  <si>
    <t>0, 1, 2</t>
  </si>
  <si>
    <t>ID</t>
  </si>
  <si>
    <t>Diver</t>
  </si>
  <si>
    <t>Buddy</t>
  </si>
  <si>
    <t>Site Name</t>
  </si>
  <si>
    <t>Latitude</t>
  </si>
  <si>
    <t>Longitude</t>
  </si>
  <si>
    <t>vis</t>
  </si>
  <si>
    <t>Direction</t>
  </si>
  <si>
    <t>Time</t>
  </si>
  <si>
    <t>P-Qs</t>
  </si>
  <si>
    <t>Block</t>
  </si>
  <si>
    <t>Code</t>
  </si>
  <si>
    <t>Common name</t>
  </si>
  <si>
    <t>Total</t>
  </si>
  <si>
    <t>Inverts</t>
  </si>
  <si>
    <t>M2 Invert Sizing Species</t>
  </si>
  <si>
    <t>L5</t>
  </si>
  <si>
    <t>L95</t>
  </si>
  <si>
    <t>Use InvertSizing</t>
  </si>
  <si>
    <t>Lmax</t>
  </si>
  <si>
    <t>SDL</t>
  </si>
  <si>
    <t>Nadia</t>
  </si>
  <si>
    <t>Fortescue Bay</t>
  </si>
  <si>
    <t>nte</t>
  </si>
  <si>
    <t>nfu</t>
  </si>
  <si>
    <t>tca</t>
  </si>
  <si>
    <t>ucr</t>
  </si>
  <si>
    <t>nsf</t>
  </si>
  <si>
    <t>cro</t>
  </si>
  <si>
    <t>her</t>
  </si>
  <si>
    <t>hinf</t>
  </si>
  <si>
    <t>cla</t>
  </si>
  <si>
    <t>Elephant Rock Barrens</t>
  </si>
  <si>
    <t>cra</t>
  </si>
  <si>
    <t>pmi</t>
  </si>
  <si>
    <t>pmu</t>
  </si>
  <si>
    <t>hma</t>
  </si>
  <si>
    <t>dle</t>
  </si>
  <si>
    <t>sli</t>
  </si>
  <si>
    <t>tdeg</t>
  </si>
  <si>
    <t>oli</t>
  </si>
  <si>
    <t>ear</t>
  </si>
  <si>
    <t>cle</t>
  </si>
  <si>
    <t>ast</t>
  </si>
  <si>
    <t>ctr</t>
  </si>
  <si>
    <t>pfro</t>
  </si>
  <si>
    <t>jed</t>
  </si>
  <si>
    <t>Elephant Rock Kelp Bed</t>
  </si>
  <si>
    <t>aar</t>
  </si>
  <si>
    <t>ocy</t>
  </si>
  <si>
    <t>avi</t>
  </si>
  <si>
    <t>csp</t>
  </si>
  <si>
    <t>maus</t>
  </si>
  <si>
    <t>oac</t>
  </si>
  <si>
    <t>hru</t>
  </si>
  <si>
    <t>tun</t>
  </si>
  <si>
    <t>Sloop Rock Barrens</t>
  </si>
  <si>
    <t>pme</t>
  </si>
  <si>
    <t>lfo</t>
  </si>
  <si>
    <t>ndo</t>
  </si>
  <si>
    <t>gze</t>
  </si>
  <si>
    <t>chy</t>
  </si>
  <si>
    <t>Sloop Rock Kelp Bed</t>
  </si>
  <si>
    <t>msca</t>
  </si>
  <si>
    <t>lrh</t>
  </si>
  <si>
    <t>pre</t>
  </si>
  <si>
    <t>sbe</t>
  </si>
  <si>
    <t>mfl</t>
  </si>
  <si>
    <t>GER</t>
  </si>
  <si>
    <t>St. Helens Island Barrens</t>
  </si>
  <si>
    <t>Butterfly perch</t>
  </si>
  <si>
    <t>pmo</t>
  </si>
  <si>
    <t>Rosy Wrasse</t>
  </si>
  <si>
    <t>Blue-throat wrasse</t>
  </si>
  <si>
    <t>Silver sweep</t>
  </si>
  <si>
    <t>Purple wrasse</t>
  </si>
  <si>
    <t>White-ear</t>
  </si>
  <si>
    <t>Half-banded seaperch</t>
  </si>
  <si>
    <t>tde</t>
  </si>
  <si>
    <t>Jack mackerel</t>
  </si>
  <si>
    <t>Long-fin pike</t>
  </si>
  <si>
    <t>Blue morwong</t>
  </si>
  <si>
    <t>Mado sweep</t>
  </si>
  <si>
    <t>Orange feather star</t>
  </si>
  <si>
    <t>Long-spine urchin</t>
  </si>
  <si>
    <t>Turban shell</t>
  </si>
  <si>
    <t>Hermit crab</t>
  </si>
  <si>
    <t>say</t>
  </si>
  <si>
    <t>Banded morwong</t>
  </si>
  <si>
    <t>pru</t>
  </si>
  <si>
    <t>Berber perch</t>
  </si>
  <si>
    <t>nmac</t>
  </si>
  <si>
    <t>trumpeter</t>
  </si>
  <si>
    <t>msc</t>
  </si>
  <si>
    <t>Velvet leatherjacket</t>
  </si>
  <si>
    <t>uro</t>
  </si>
  <si>
    <t>Stingaree species</t>
  </si>
  <si>
    <t>One-spot puller</t>
  </si>
  <si>
    <t>ger</t>
  </si>
  <si>
    <t>sdl</t>
  </si>
  <si>
    <t>St. Helens Island Kelp Bed</t>
  </si>
  <si>
    <t>mfr</t>
  </si>
  <si>
    <t>Six-spine leatherjacket</t>
  </si>
  <si>
    <t>Zebra fish</t>
  </si>
  <si>
    <t>Toothbrush leatherjacket</t>
  </si>
  <si>
    <t>Herring Cale</t>
  </si>
  <si>
    <t>snd</t>
  </si>
  <si>
    <t>tas407</t>
  </si>
  <si>
    <t>Bastard trumpeter</t>
  </si>
  <si>
    <t>cta</t>
  </si>
  <si>
    <t>Tasmanian feather star</t>
  </si>
  <si>
    <t>eso</t>
  </si>
  <si>
    <t>E</t>
  </si>
  <si>
    <t>Common urchin</t>
  </si>
  <si>
    <t xml:space="preserve">Black-lip abalone </t>
  </si>
  <si>
    <t>atri</t>
  </si>
  <si>
    <t>Murex shell</t>
  </si>
  <si>
    <t>ntub</t>
  </si>
  <si>
    <t>Velvet crab</t>
  </si>
  <si>
    <t>tcl</t>
  </si>
  <si>
    <t>Common threefin</t>
  </si>
  <si>
    <t>uhe</t>
  </si>
  <si>
    <t>pch</t>
  </si>
  <si>
    <t>Red bait crab</t>
  </si>
  <si>
    <t>spa</t>
  </si>
  <si>
    <t>Southern rockcod</t>
  </si>
  <si>
    <t>code</t>
  </si>
  <si>
    <t>species_name</t>
  </si>
  <si>
    <t>COMMON_NAME</t>
  </si>
  <si>
    <t>SpeciesInvertSizing</t>
  </si>
  <si>
    <t>LMax</t>
  </si>
  <si>
    <t>abr</t>
  </si>
  <si>
    <t>Acanthaluteres brownii</t>
  </si>
  <si>
    <t>Spiny tailed leatherjacket</t>
  </si>
  <si>
    <t>No</t>
  </si>
  <si>
    <t>asp</t>
  </si>
  <si>
    <t>Acanthaluteres spilomelanurus</t>
  </si>
  <si>
    <t>Bridled leatherjacket</t>
  </si>
  <si>
    <t>ago</t>
  </si>
  <si>
    <t>Achoerodus gouldii</t>
  </si>
  <si>
    <t>Western blue groper</t>
  </si>
  <si>
    <t>actinopterygii</t>
  </si>
  <si>
    <t>Actinopterygii spp.</t>
  </si>
  <si>
    <t>ale</t>
  </si>
  <si>
    <t>Anoplocapros lenticularis</t>
  </si>
  <si>
    <t>White-barred boxfish</t>
  </si>
  <si>
    <t>Marblefish</t>
  </si>
  <si>
    <t>avic</t>
  </si>
  <si>
    <t>Apogon victoriae</t>
  </si>
  <si>
    <t>Red-striped cardinalfish</t>
  </si>
  <si>
    <t>aau</t>
  </si>
  <si>
    <t>Aracana aurita</t>
  </si>
  <si>
    <t>Shaw's cowfish</t>
  </si>
  <si>
    <t>aor</t>
  </si>
  <si>
    <t>Aracana ornata</t>
  </si>
  <si>
    <t>Ornate cowfish</t>
  </si>
  <si>
    <t>afo</t>
  </si>
  <si>
    <t>Arctocephalus forsteri</t>
  </si>
  <si>
    <t>New Zealand fur-seal</t>
  </si>
  <si>
    <t>age</t>
  </si>
  <si>
    <t>Arripis georgianus</t>
  </si>
  <si>
    <t>Tommy rough</t>
  </si>
  <si>
    <t>atr</t>
  </si>
  <si>
    <t>Arripis truttaceus</t>
  </si>
  <si>
    <t>Western australian salmon</t>
  </si>
  <si>
    <t>atherinid</t>
  </si>
  <si>
    <t>Atherinid spp.</t>
  </si>
  <si>
    <t>Unidentified hardyheads</t>
  </si>
  <si>
    <t>ama</t>
  </si>
  <si>
    <t>Austrolabrus maculatus</t>
  </si>
  <si>
    <t>Black-spotted wrasse</t>
  </si>
  <si>
    <t>bla</t>
  </si>
  <si>
    <t>Bathytoshia lata</t>
  </si>
  <si>
    <t>ban</t>
  </si>
  <si>
    <t>Bovichtus angustifrons</t>
  </si>
  <si>
    <t>Dragonet</t>
  </si>
  <si>
    <t>bja</t>
  </si>
  <si>
    <t>Brachaluteres jacksonianus</t>
  </si>
  <si>
    <t>Pygmy leatherjacket</t>
  </si>
  <si>
    <t>Barber perch</t>
  </si>
  <si>
    <t>cge</t>
  </si>
  <si>
    <t>Centroberyx gerrardi</t>
  </si>
  <si>
    <t>Bight redfish</t>
  </si>
  <si>
    <t>cli</t>
  </si>
  <si>
    <t>Centroberyx lineatus</t>
  </si>
  <si>
    <t>Swallowtail</t>
  </si>
  <si>
    <t>cni</t>
  </si>
  <si>
    <t>Cheilodactylus nigripes</t>
  </si>
  <si>
    <t>Magpie perch</t>
  </si>
  <si>
    <t>ccu</t>
  </si>
  <si>
    <t>Chelmonops curiosus</t>
  </si>
  <si>
    <t>Western talma</t>
  </si>
  <si>
    <t>cgeo</t>
  </si>
  <si>
    <t>Chironemus georgianus</t>
  </si>
  <si>
    <t>Western kelpfish</t>
  </si>
  <si>
    <t>cau</t>
  </si>
  <si>
    <t>Chrysophrys auratus</t>
  </si>
  <si>
    <t>Snapper</t>
  </si>
  <si>
    <t>clinid</t>
  </si>
  <si>
    <t>Clinid spp.</t>
  </si>
  <si>
    <t>Weedfish</t>
  </si>
  <si>
    <t>clupeid</t>
  </si>
  <si>
    <t>Clupeid spp.</t>
  </si>
  <si>
    <t>Unidentified herring</t>
  </si>
  <si>
    <t>clupeiformes</t>
  </si>
  <si>
    <t>Clupeiformes spp.</t>
  </si>
  <si>
    <t>cbi</t>
  </si>
  <si>
    <t>Cochleoceps bicolor</t>
  </si>
  <si>
    <t>Western cleaner clingfish</t>
  </si>
  <si>
    <t>dni</t>
  </si>
  <si>
    <t>Dactylophora nigricans</t>
  </si>
  <si>
    <t>Dusky morwong</t>
  </si>
  <si>
    <t>dnic</t>
  </si>
  <si>
    <t>Diodon nicthemerus</t>
  </si>
  <si>
    <t>Globe fish</t>
  </si>
  <si>
    <t>dau</t>
  </si>
  <si>
    <t>Dotalabrus aurantiacus</t>
  </si>
  <si>
    <t>Castelnaus wrasse</t>
  </si>
  <si>
    <t>Old wife</t>
  </si>
  <si>
    <t>epa</t>
  </si>
  <si>
    <t>Eocallionymus papilio</t>
  </si>
  <si>
    <t>Painted stinkfish</t>
  </si>
  <si>
    <t>egu</t>
  </si>
  <si>
    <t>Eubalichthys gunnii</t>
  </si>
  <si>
    <t>Gunn's leatherjacket</t>
  </si>
  <si>
    <t>emo</t>
  </si>
  <si>
    <t>Eubalichthys mosaicus</t>
  </si>
  <si>
    <t>Mosaic leatherjacket</t>
  </si>
  <si>
    <t>ean</t>
  </si>
  <si>
    <t>Eupetrichthys angustipes</t>
  </si>
  <si>
    <t>Snake-skin wrasse</t>
  </si>
  <si>
    <t>gobiesocid</t>
  </si>
  <si>
    <t>Gobiesocid spp.</t>
  </si>
  <si>
    <t>Clingfish</t>
  </si>
  <si>
    <t>gymnothorax</t>
  </si>
  <si>
    <t>Gymnothorax spp.</t>
  </si>
  <si>
    <t>moray eels</t>
  </si>
  <si>
    <t>hse</t>
  </si>
  <si>
    <t>Haletta semifasciata</t>
  </si>
  <si>
    <t>Blue rock whiting</t>
  </si>
  <si>
    <t>hde</t>
  </si>
  <si>
    <t>Helcogramma decurrens</t>
  </si>
  <si>
    <t>Black-throated threefin, yellowback threefin</t>
  </si>
  <si>
    <t>hjo</t>
  </si>
  <si>
    <t>Heteroclinus johnstoni</t>
  </si>
  <si>
    <t>Johnstons weedfish</t>
  </si>
  <si>
    <t>heteroclinus</t>
  </si>
  <si>
    <t>Heteroclinus spp.</t>
  </si>
  <si>
    <t>hpo</t>
  </si>
  <si>
    <t>Heterodontus portusjacksoni</t>
  </si>
  <si>
    <t>Port Jackson shark</t>
  </si>
  <si>
    <t>hac</t>
  </si>
  <si>
    <t>Heteroscarus acroptilus</t>
  </si>
  <si>
    <t>Rainbow cale</t>
  </si>
  <si>
    <t>hvi</t>
  </si>
  <si>
    <t>Hyperlophus vittatus</t>
  </si>
  <si>
    <t>Sandy sprat</t>
  </si>
  <si>
    <t>hmo</t>
  </si>
  <si>
    <t>Hypnos monopterygius</t>
  </si>
  <si>
    <t>Coffin Ray</t>
  </si>
  <si>
    <t>hni</t>
  </si>
  <si>
    <t>Hypoplectrodes nigroruber</t>
  </si>
  <si>
    <t>Banded seaperch</t>
  </si>
  <si>
    <t>ksy</t>
  </si>
  <si>
    <t>Kyphosus sydneyanus</t>
  </si>
  <si>
    <t>Silver drummer</t>
  </si>
  <si>
    <t>lpu</t>
  </si>
  <si>
    <t>Latropiscis purpurissatus</t>
  </si>
  <si>
    <t>Sergeant baker</t>
  </si>
  <si>
    <t>lin</t>
  </si>
  <si>
    <t>Leviprora inops</t>
  </si>
  <si>
    <t>Longhead flathead</t>
  </si>
  <si>
    <t>Maxillicosta scabriceps</t>
  </si>
  <si>
    <t>Little gurnard perch</t>
  </si>
  <si>
    <t>Yellow-stripe leatherjacket</t>
  </si>
  <si>
    <t>mga</t>
  </si>
  <si>
    <t>Meuschenia galii</t>
  </si>
  <si>
    <t>Blue-lined leatherjacket</t>
  </si>
  <si>
    <t>mhi</t>
  </si>
  <si>
    <t>Meuschenia hippocrepis</t>
  </si>
  <si>
    <t>Horseshoe leatherjacket</t>
  </si>
  <si>
    <t>mve</t>
  </si>
  <si>
    <t>Meuschenia venusta</t>
  </si>
  <si>
    <t>Stars and stripes leatherjacket</t>
  </si>
  <si>
    <t>monacanthid</t>
  </si>
  <si>
    <t>Monacanthid spp.</t>
  </si>
  <si>
    <t>Unidentified leatherjacket</t>
  </si>
  <si>
    <t>mau</t>
  </si>
  <si>
    <t>Myliobatis australis</t>
  </si>
  <si>
    <t>Eagle ray</t>
  </si>
  <si>
    <t>nob</t>
  </si>
  <si>
    <t>Neatypus obliquus</t>
  </si>
  <si>
    <t>Footballer sweep</t>
  </si>
  <si>
    <t>nva</t>
  </si>
  <si>
    <t>Nemadactylus valenciennesi</t>
  </si>
  <si>
    <t>Queen Snapper</t>
  </si>
  <si>
    <t>nba</t>
  </si>
  <si>
    <t>Neoodax balteatus</t>
  </si>
  <si>
    <t>Little rock whiting</t>
  </si>
  <si>
    <t>nci</t>
  </si>
  <si>
    <t>Neophoca cinerea</t>
  </si>
  <si>
    <t>Australian sea lion</t>
  </si>
  <si>
    <t>nsc</t>
  </si>
  <si>
    <t>Neosebastes scorpaenoides</t>
  </si>
  <si>
    <t>Common gurnard perch</t>
  </si>
  <si>
    <t>nesogobius</t>
  </si>
  <si>
    <t>Nesogobius spp.</t>
  </si>
  <si>
    <t>Goby</t>
  </si>
  <si>
    <t>nsp</t>
  </si>
  <si>
    <t>npa</t>
  </si>
  <si>
    <t>Notolabrus parilus</t>
  </si>
  <si>
    <t>Brown-spotted wrasse</t>
  </si>
  <si>
    <t>Herring cale</t>
  </si>
  <si>
    <t>oar</t>
  </si>
  <si>
    <t>Omegophora armilla</t>
  </si>
  <si>
    <t>Ringed toadfish</t>
  </si>
  <si>
    <t>ocya</t>
  </si>
  <si>
    <t>Omegophora cyanopunctata</t>
  </si>
  <si>
    <t>Blue-spotted pufferfish</t>
  </si>
  <si>
    <t>ophiclinus</t>
  </si>
  <si>
    <t>Ophiclinus spp.</t>
  </si>
  <si>
    <t>Unidentified snake-blenny</t>
  </si>
  <si>
    <t>Maori wrasse</t>
  </si>
  <si>
    <t>oha</t>
  </si>
  <si>
    <t>Orectolobus halei</t>
  </si>
  <si>
    <t>Banded wobbegong</t>
  </si>
  <si>
    <t>ode</t>
  </si>
  <si>
    <t>Othos dentex</t>
  </si>
  <si>
    <t>Harlequin fish</t>
  </si>
  <si>
    <t>pta</t>
  </si>
  <si>
    <t>Parablennius tasmanianus</t>
  </si>
  <si>
    <t>Tasmanian blenny</t>
  </si>
  <si>
    <t>pha</t>
  </si>
  <si>
    <t>Parapercis haackei</t>
  </si>
  <si>
    <t>Wavy grubfish</t>
  </si>
  <si>
    <t>pmel</t>
  </si>
  <si>
    <t>Paraplesiops meleagris</t>
  </si>
  <si>
    <t>Western blue devil</t>
  </si>
  <si>
    <t>pel</t>
  </si>
  <si>
    <t>Parapriacanthus elongatus</t>
  </si>
  <si>
    <t>Slender bullseye</t>
  </si>
  <si>
    <t>pfe</t>
  </si>
  <si>
    <t>Parascyllium ferrugineum</t>
  </si>
  <si>
    <t>Rusty catshark</t>
  </si>
  <si>
    <t>pva</t>
  </si>
  <si>
    <t>Parascyllium variolatum</t>
  </si>
  <si>
    <t>Varied catshark</t>
  </si>
  <si>
    <t>Silverbelly</t>
  </si>
  <si>
    <t>pvi</t>
  </si>
  <si>
    <t>Parma victoriae</t>
  </si>
  <si>
    <t>Victorian scalyfin</t>
  </si>
  <si>
    <t>poc</t>
  </si>
  <si>
    <t>Pelates octolineatus</t>
  </si>
  <si>
    <t>Western striped grunter</t>
  </si>
  <si>
    <t>pkl</t>
  </si>
  <si>
    <t>Pempheris klunzingeri</t>
  </si>
  <si>
    <t>Rough bullseye</t>
  </si>
  <si>
    <t>Common bullseye</t>
  </si>
  <si>
    <t>por</t>
  </si>
  <si>
    <t>Pempheris ornata</t>
  </si>
  <si>
    <t>Orange-lined bullseye</t>
  </si>
  <si>
    <t>Long-snouted boarfish</t>
  </si>
  <si>
    <t>peq</t>
  </si>
  <si>
    <t>Phycodurus eques</t>
  </si>
  <si>
    <t>Leafy seadragon</t>
  </si>
  <si>
    <t>ptae</t>
  </si>
  <si>
    <t>Phyllopteryx taeniolatus</t>
  </si>
  <si>
    <t>Weedy seadragon</t>
  </si>
  <si>
    <t>pla</t>
  </si>
  <si>
    <t>Pictilabrus laticlavius</t>
  </si>
  <si>
    <t>Senator wrasse</t>
  </si>
  <si>
    <t>plae</t>
  </si>
  <si>
    <t>Platycephalus laevigatus</t>
  </si>
  <si>
    <t>Rock flathead</t>
  </si>
  <si>
    <t>psp</t>
  </si>
  <si>
    <t>Platycephalus speculator</t>
  </si>
  <si>
    <t>Yank flathead</t>
  </si>
  <si>
    <t>pge</t>
  </si>
  <si>
    <t>Pseudocaranx georgianus</t>
  </si>
  <si>
    <t>Silver trevally</t>
  </si>
  <si>
    <t>pseudocaranx</t>
  </si>
  <si>
    <t>Pseudocaranx spp.</t>
  </si>
  <si>
    <t>rfi</t>
  </si>
  <si>
    <t>Rhycherus filamentosus</t>
  </si>
  <si>
    <t>Tassled anglerfish</t>
  </si>
  <si>
    <t>sne</t>
  </si>
  <si>
    <t>Sardinops neopilchardus</t>
  </si>
  <si>
    <t>Pilchard</t>
  </si>
  <si>
    <t>sgr</t>
  </si>
  <si>
    <t>Scobinichthys granulatus</t>
  </si>
  <si>
    <t>Rough leatherjacket</t>
  </si>
  <si>
    <t>Southern rock cod</t>
  </si>
  <si>
    <t>sae</t>
  </si>
  <si>
    <t>Scorpis aequipinnis</t>
  </si>
  <si>
    <t>Sea sweep</t>
  </si>
  <si>
    <t>sge</t>
  </si>
  <si>
    <t>Scorpis georgiana</t>
  </si>
  <si>
    <t>Banded sweep</t>
  </si>
  <si>
    <t>sap</t>
  </si>
  <si>
    <t>Sepia apama</t>
  </si>
  <si>
    <t>Giant cuttle</t>
  </si>
  <si>
    <t>sau</t>
  </si>
  <si>
    <t>Sepioteuthis australis</t>
  </si>
  <si>
    <t>Southern calamary</t>
  </si>
  <si>
    <t>sepioteuthis</t>
  </si>
  <si>
    <t>Sepioteuthis spp.</t>
  </si>
  <si>
    <t>Calamary</t>
  </si>
  <si>
    <t>sla</t>
  </si>
  <si>
    <t>Seriola lalandi</t>
  </si>
  <si>
    <t>Yellow-tail kingfish</t>
  </si>
  <si>
    <t>sillaginid</t>
  </si>
  <si>
    <t>Sillaginid spp.</t>
  </si>
  <si>
    <t>NULL</t>
  </si>
  <si>
    <t>spu</t>
  </si>
  <si>
    <t>Sillaginodes punctatus</t>
  </si>
  <si>
    <t>King George whiting</t>
  </si>
  <si>
    <t>ssc</t>
  </si>
  <si>
    <t>Sillago schomburgkii</t>
  </si>
  <si>
    <t>Yellow-fin whiting</t>
  </si>
  <si>
    <t>sce</t>
  </si>
  <si>
    <t>Siphamia cephalotes</t>
  </si>
  <si>
    <t>Little siphonfish</t>
  </si>
  <si>
    <t>sar</t>
  </si>
  <si>
    <t>Siphonognathus argyrophanes</t>
  </si>
  <si>
    <t>Tubemouth</t>
  </si>
  <si>
    <t>sat</t>
  </si>
  <si>
    <t>Siphonognathus attenuatus</t>
  </si>
  <si>
    <t>Short-nose weed-whiting</t>
  </si>
  <si>
    <t>Pencil weed whiting</t>
  </si>
  <si>
    <t>sca</t>
  </si>
  <si>
    <t>Siphonognathus caninis</t>
  </si>
  <si>
    <t>Sharp-nosed weed whiting</t>
  </si>
  <si>
    <t>sra</t>
  </si>
  <si>
    <t>Siphonognathus radiatus</t>
  </si>
  <si>
    <t>Long-rayed weed whiting</t>
  </si>
  <si>
    <t>siphonognathus</t>
  </si>
  <si>
    <t>Siphonognathus spp.</t>
  </si>
  <si>
    <t>sno</t>
  </si>
  <si>
    <t>Sphyraena novaehollandiae</t>
  </si>
  <si>
    <t>Snook</t>
  </si>
  <si>
    <t>sro</t>
  </si>
  <si>
    <t>Spratelloides robustus</t>
  </si>
  <si>
    <t>Blue sprat</t>
  </si>
  <si>
    <t>snot</t>
  </si>
  <si>
    <t>Survey not done</t>
  </si>
  <si>
    <t>tgl</t>
  </si>
  <si>
    <t>Tetractenos glaber</t>
  </si>
  <si>
    <t>Smooth toadfish</t>
  </si>
  <si>
    <t>Degens leatherjacket</t>
  </si>
  <si>
    <t>tma</t>
  </si>
  <si>
    <t>Threpterius maculosus</t>
  </si>
  <si>
    <t>Kelpfish</t>
  </si>
  <si>
    <t>tse</t>
  </si>
  <si>
    <t>Tilodon sexfasciatus</t>
  </si>
  <si>
    <t>Moonlighter</t>
  </si>
  <si>
    <t>tpl</t>
  </si>
  <si>
    <t>Torquigener pleurogramma</t>
  </si>
  <si>
    <t>Banded toadfish</t>
  </si>
  <si>
    <t>tau</t>
  </si>
  <si>
    <t>Trachichthys australis</t>
  </si>
  <si>
    <t>Roughy</t>
  </si>
  <si>
    <t>Hulafish</t>
  </si>
  <si>
    <t>tno</t>
  </si>
  <si>
    <t>Trachinops noarlungae</t>
  </si>
  <si>
    <t>Yellow-headed hulafish</t>
  </si>
  <si>
    <t>tnov</t>
  </si>
  <si>
    <t>Trachurus novaezelandiae</t>
  </si>
  <si>
    <t>Yellow-tail scad</t>
  </si>
  <si>
    <t>tcr</t>
  </si>
  <si>
    <t>Trinorfolkia cristata</t>
  </si>
  <si>
    <t>Crested threefin</t>
  </si>
  <si>
    <t>trinorfolkia</t>
  </si>
  <si>
    <t>Trinorfolkia spp.</t>
  </si>
  <si>
    <t>tripterygiid</t>
  </si>
  <si>
    <t>Tripterygiid spp.</t>
  </si>
  <si>
    <t>Unidentified threefin</t>
  </si>
  <si>
    <t>tfa</t>
  </si>
  <si>
    <t>Trygonorrhina fasciata</t>
  </si>
  <si>
    <t>Fiddler ray</t>
  </si>
  <si>
    <t>ttr</t>
  </si>
  <si>
    <t>Tursiops truncatus</t>
  </si>
  <si>
    <t>Bottlenose dolphin</t>
  </si>
  <si>
    <t>ufi</t>
  </si>
  <si>
    <t>Unidentified fish</t>
  </si>
  <si>
    <t>uvl</t>
  </si>
  <si>
    <t>Upeneichthys vlamingii</t>
  </si>
  <si>
    <t>Southern goatfish</t>
  </si>
  <si>
    <t>ugi</t>
  </si>
  <si>
    <t>Urolophus gigas</t>
  </si>
  <si>
    <t>Spotted stingaree</t>
  </si>
  <si>
    <t>uor</t>
  </si>
  <si>
    <t>Urolophus orarius</t>
  </si>
  <si>
    <t>Coastal stingaree</t>
  </si>
  <si>
    <t>vco</t>
  </si>
  <si>
    <t>Vincentia conspersa</t>
  </si>
  <si>
    <t>Southern cardinalfish</t>
  </si>
  <si>
    <r>
      <rPr>
        <b/>
        <sz val="14"/>
        <color rgb="FF222222"/>
        <rFont val="Arial"/>
        <charset val="1"/>
      </rPr>
      <t>banded stingaree</t>
    </r>
    <r>
      <rPr>
        <sz val="14"/>
        <color rgb="FF222222"/>
        <rFont val="Arial"/>
        <charset val="1"/>
      </rPr>
      <t> </t>
    </r>
  </si>
  <si>
    <t>blue fin leatherjacket</t>
  </si>
  <si>
    <t>Brownstriped Leatherjacket</t>
  </si>
  <si>
    <t>Rainbow Cale</t>
  </si>
  <si>
    <t>Beardie</t>
  </si>
  <si>
    <t>acy</t>
  </si>
  <si>
    <t>Acrosterigma cygnorum</t>
  </si>
  <si>
    <t>Yes</t>
  </si>
  <si>
    <t>aeolidiid</t>
  </si>
  <si>
    <t>Aeolidiid spp.</t>
  </si>
  <si>
    <t>Aetapcus maculatus</t>
  </si>
  <si>
    <t>Warty prowfish</t>
  </si>
  <si>
    <t>apo</t>
  </si>
  <si>
    <t>Allostichaster polyplax</t>
  </si>
  <si>
    <t>Many-armed seastar</t>
  </si>
  <si>
    <t>aas</t>
  </si>
  <si>
    <t>Alpheus astrinx</t>
  </si>
  <si>
    <t>Candy-stripe pistol prawn</t>
  </si>
  <si>
    <t>ael</t>
  </si>
  <si>
    <t>Amblypneustes elevatus</t>
  </si>
  <si>
    <t>Short-spined urchin</t>
  </si>
  <si>
    <t>aov</t>
  </si>
  <si>
    <t>Amblypneustes ovum</t>
  </si>
  <si>
    <t>apa</t>
  </si>
  <si>
    <t>Amblypneustes pallidus</t>
  </si>
  <si>
    <t>amblypneustes</t>
  </si>
  <si>
    <t>Amblypneustes spp.</t>
  </si>
  <si>
    <t>aun</t>
  </si>
  <si>
    <t>Amoria undulata</t>
  </si>
  <si>
    <t>Wavy volute</t>
  </si>
  <si>
    <t>ain</t>
  </si>
  <si>
    <t>Antedon incommoda</t>
  </si>
  <si>
    <t>Variable feather star</t>
  </si>
  <si>
    <t>antedon</t>
  </si>
  <si>
    <t>Antedon spp.</t>
  </si>
  <si>
    <t>Feather star</t>
  </si>
  <si>
    <t>ava</t>
  </si>
  <si>
    <t>Anthaster valvulatus</t>
  </si>
  <si>
    <t>Mottled seastar</t>
  </si>
  <si>
    <t>ami</t>
  </si>
  <si>
    <t>Aploactisoma milesii</t>
  </si>
  <si>
    <t>Velvetfish</t>
  </si>
  <si>
    <t>ata</t>
  </si>
  <si>
    <t>Aspasmogaster tasmaniensis</t>
  </si>
  <si>
    <t>Tasmanian clingfish</t>
  </si>
  <si>
    <t>Astralium aureum</t>
  </si>
  <si>
    <t>Star shell</t>
  </si>
  <si>
    <t>astralium</t>
  </si>
  <si>
    <t>Astralium spp.</t>
  </si>
  <si>
    <t>Unidentified turban shell</t>
  </si>
  <si>
    <t>asq</t>
  </si>
  <si>
    <t>Astralium squamiferum</t>
  </si>
  <si>
    <t>amo</t>
  </si>
  <si>
    <t>Australostichopus mollis</t>
  </si>
  <si>
    <t>Sea cucumber</t>
  </si>
  <si>
    <t>aoc</t>
  </si>
  <si>
    <t>Austrodromidia octodentata</t>
  </si>
  <si>
    <t>Bristled sponge crab</t>
  </si>
  <si>
    <t>bpi</t>
  </si>
  <si>
    <t>Barbatia pistachia</t>
  </si>
  <si>
    <t>Bivalve</t>
  </si>
  <si>
    <t>bivalvia</t>
  </si>
  <si>
    <t>Bivalvia spp.</t>
  </si>
  <si>
    <t>bwa</t>
  </si>
  <si>
    <t>Brachaelurus waddi</t>
  </si>
  <si>
    <t>Blind-shark</t>
  </si>
  <si>
    <t>bfa</t>
  </si>
  <si>
    <t>Brachynectes fasciatus</t>
  </si>
  <si>
    <t>Barred threefin</t>
  </si>
  <si>
    <t>brachyura</t>
  </si>
  <si>
    <t>Brachyura spp.</t>
  </si>
  <si>
    <t>Cabestana spengleri</t>
  </si>
  <si>
    <t>Triton shell</t>
  </si>
  <si>
    <t>cabestana</t>
  </si>
  <si>
    <t>Cabestana spp.</t>
  </si>
  <si>
    <t>ctab</t>
  </si>
  <si>
    <t>Cabestana tabulata</t>
  </si>
  <si>
    <t>Fringed triton</t>
  </si>
  <si>
    <t>ccr</t>
  </si>
  <si>
    <t>Cardita crassicosta</t>
  </si>
  <si>
    <t>cfi</t>
  </si>
  <si>
    <t>Cassis fimbriata</t>
  </si>
  <si>
    <t>Fimbriate helmet</t>
  </si>
  <si>
    <t>ctra</t>
  </si>
  <si>
    <t>Cellana tramoserica</t>
  </si>
  <si>
    <t>Variegated limpet</t>
  </si>
  <si>
    <t>cte</t>
  </si>
  <si>
    <t>Centrostephanus tenuispinus</t>
  </si>
  <si>
    <t>cam</t>
  </si>
  <si>
    <t>Ceratosoma amoenum</t>
  </si>
  <si>
    <t>Nudibranch</t>
  </si>
  <si>
    <t>cbr</t>
  </si>
  <si>
    <t>Ceratosoma brevicaudatum</t>
  </si>
  <si>
    <t>Short tailed nudibranch</t>
  </si>
  <si>
    <t>cerberilla</t>
  </si>
  <si>
    <t>Cerberilla spp.</t>
  </si>
  <si>
    <t>red triton shell</t>
  </si>
  <si>
    <t>cri</t>
  </si>
  <si>
    <t>Circe rivularis</t>
  </si>
  <si>
    <t>chu</t>
  </si>
  <si>
    <t>Cirripectes hutchinsi</t>
  </si>
  <si>
    <t>Blenny</t>
  </si>
  <si>
    <t>cma</t>
  </si>
  <si>
    <t>Cnidoglanis macrocephalus</t>
  </si>
  <si>
    <t>Estuary catfish</t>
  </si>
  <si>
    <t>comanthus</t>
  </si>
  <si>
    <t>Comanthus spp.</t>
  </si>
  <si>
    <t>Unidentified feather star</t>
  </si>
  <si>
    <t>Comanthus tasmaniae</t>
  </si>
  <si>
    <t>ceb</t>
  </si>
  <si>
    <t>Cominella eburnea</t>
  </si>
  <si>
    <t>Ribbed cominella</t>
  </si>
  <si>
    <t>Cominella lineolata</t>
  </si>
  <si>
    <t>Lined whelk</t>
  </si>
  <si>
    <t>can</t>
  </si>
  <si>
    <t>Conus anemone</t>
  </si>
  <si>
    <t>Anemone cone</t>
  </si>
  <si>
    <t>cmu</t>
  </si>
  <si>
    <t>Coscinasterias muricata</t>
  </si>
  <si>
    <t>Eleven-arm star</t>
  </si>
  <si>
    <t>crinoidea</t>
  </si>
  <si>
    <t>Crinoidea spp.</t>
  </si>
  <si>
    <t>caur</t>
  </si>
  <si>
    <t>Cristiceps aurantiacus</t>
  </si>
  <si>
    <t>Yellow-crested weedfish</t>
  </si>
  <si>
    <t>Cristiceps australis</t>
  </si>
  <si>
    <t>Crested weedfish</t>
  </si>
  <si>
    <t>cbe</t>
  </si>
  <si>
    <t>Cymbacephalus beauforti</t>
  </si>
  <si>
    <t>Crocodilefish</t>
  </si>
  <si>
    <t>dor</t>
  </si>
  <si>
    <t>Dicathais orbita</t>
  </si>
  <si>
    <t>Dog whelk</t>
  </si>
  <si>
    <t>dca</t>
  </si>
  <si>
    <t>Doriopsilla carneola</t>
  </si>
  <si>
    <t>Fleshy doriopsilla</t>
  </si>
  <si>
    <t>dch</t>
  </si>
  <si>
    <t>Doris chrysoderma</t>
  </si>
  <si>
    <t>Echinaster arcystatus</t>
  </si>
  <si>
    <t>Pale mosaic seastar</t>
  </si>
  <si>
    <t>egl</t>
  </si>
  <si>
    <t>Echinaster glomeratus</t>
  </si>
  <si>
    <t>Orange reef star</t>
  </si>
  <si>
    <t>ebi</t>
  </si>
  <si>
    <t>Equichlamys bifrons</t>
  </si>
  <si>
    <t>Queen scallop</t>
  </si>
  <si>
    <t>edo</t>
  </si>
  <si>
    <t>Eucrassatella donacina</t>
  </si>
  <si>
    <t>fla</t>
  </si>
  <si>
    <t>Favonigobius lateralis</t>
  </si>
  <si>
    <t>Long-finned goby</t>
  </si>
  <si>
    <t>fru</t>
  </si>
  <si>
    <t>Flabellina rubrolineata</t>
  </si>
  <si>
    <t>Red-lined flabellina</t>
  </si>
  <si>
    <t>flabellina</t>
  </si>
  <si>
    <t>Flabellina spp.</t>
  </si>
  <si>
    <t>fca</t>
  </si>
  <si>
    <t>Foetorepus calauropomus</t>
  </si>
  <si>
    <t>Common stinkfish</t>
  </si>
  <si>
    <t>fpo</t>
  </si>
  <si>
    <t>Fromia polypora</t>
  </si>
  <si>
    <t>Many-spotted seastar</t>
  </si>
  <si>
    <t>fte</t>
  </si>
  <si>
    <t>Fulvia tenuicostata</t>
  </si>
  <si>
    <t>fau</t>
  </si>
  <si>
    <t>Fusinus australis</t>
  </si>
  <si>
    <t>Spindle whelk</t>
  </si>
  <si>
    <t>gastropoda</t>
  </si>
  <si>
    <t>Gastropoda spp.</t>
  </si>
  <si>
    <t>gti</t>
  </si>
  <si>
    <t>Genypterus tigerinus</t>
  </si>
  <si>
    <t>Rock ling</t>
  </si>
  <si>
    <t>gpa</t>
  </si>
  <si>
    <t>Glyptauchen panduratus</t>
  </si>
  <si>
    <t>Goblinfish</t>
  </si>
  <si>
    <t>ggo</t>
  </si>
  <si>
    <t>Gnathanacanthus goetzeei</t>
  </si>
  <si>
    <t>Red velvetfish</t>
  </si>
  <si>
    <t>gtin</t>
  </si>
  <si>
    <t>Goniobranchus tinctorius</t>
  </si>
  <si>
    <t xml:space="preserve">Red netted goniobranchus </t>
  </si>
  <si>
    <t>gtu</t>
  </si>
  <si>
    <t>Goniocidaris tubaria</t>
  </si>
  <si>
    <t>Pencil urchin</t>
  </si>
  <si>
    <t>gse</t>
  </si>
  <si>
    <t>Goniodiscaster seriatus</t>
  </si>
  <si>
    <t>Western biscuit star</t>
  </si>
  <si>
    <t>gim</t>
  </si>
  <si>
    <t>Granata imbricata</t>
  </si>
  <si>
    <t>False ear shell</t>
  </si>
  <si>
    <t>hcy</t>
  </si>
  <si>
    <t>Haliotis cyclobates</t>
  </si>
  <si>
    <t>Circular abalone</t>
  </si>
  <si>
    <t>hla</t>
  </si>
  <si>
    <t>Haliotis laevigata</t>
  </si>
  <si>
    <t>Greenlip abalone</t>
  </si>
  <si>
    <t>hro</t>
  </si>
  <si>
    <t>Haliotis roei</t>
  </si>
  <si>
    <t>Roe's abalone</t>
  </si>
  <si>
    <t>Blacklip abalone</t>
  </si>
  <si>
    <t>hsc</t>
  </si>
  <si>
    <t>Haliotis scalaris</t>
  </si>
  <si>
    <t>Grooved abalone</t>
  </si>
  <si>
    <t>haliotis</t>
  </si>
  <si>
    <t>Haliotis spp.</t>
  </si>
  <si>
    <t>Hapalochlaena maculosa</t>
  </si>
  <si>
    <t>Blue-ringed octopus</t>
  </si>
  <si>
    <t>hper</t>
  </si>
  <si>
    <t>Helicolenus percoides</t>
  </si>
  <si>
    <t>Red gurnard perch</t>
  </si>
  <si>
    <t>Purple urchin</t>
  </si>
  <si>
    <t>had</t>
  </si>
  <si>
    <t>Heteroclinus adelaidae</t>
  </si>
  <si>
    <t>Adelaide Weedfish</t>
  </si>
  <si>
    <t>hku</t>
  </si>
  <si>
    <t>Heteroclinus kuiteri</t>
  </si>
  <si>
    <t>hpe</t>
  </si>
  <si>
    <t>Heteroclinus perspicillatus</t>
  </si>
  <si>
    <t>Common weedfish</t>
  </si>
  <si>
    <t>hros</t>
  </si>
  <si>
    <t>Heteroclinus roseus</t>
  </si>
  <si>
    <t>Rosy Weedfish</t>
  </si>
  <si>
    <t>htr</t>
  </si>
  <si>
    <t>Heteroclinus tristis</t>
  </si>
  <si>
    <t>Forsters weedfish</t>
  </si>
  <si>
    <t>hpor</t>
  </si>
  <si>
    <t>hcr</t>
  </si>
  <si>
    <t>Histiophryne cryptacanthus</t>
  </si>
  <si>
    <t>Rodless anglerfish</t>
  </si>
  <si>
    <t>Holopneustes porosissimus</t>
  </si>
  <si>
    <t>hsp</t>
  </si>
  <si>
    <t>Holopneustes sp. (red)</t>
  </si>
  <si>
    <t>Short-spine urchin</t>
  </si>
  <si>
    <t>holopneustes</t>
  </si>
  <si>
    <t>Holopneustes spp.</t>
  </si>
  <si>
    <t>hha</t>
  </si>
  <si>
    <t>Holothuria hartmeyeri</t>
  </si>
  <si>
    <t>holothuriid</t>
  </si>
  <si>
    <t>Holothuriid spp.</t>
  </si>
  <si>
    <t>hin</t>
  </si>
  <si>
    <t>Hypselodoris infucata</t>
  </si>
  <si>
    <t>Flame-tipped chromodorid</t>
  </si>
  <si>
    <t>hsa</t>
  </si>
  <si>
    <t>Hypselodoris saintvincentia</t>
  </si>
  <si>
    <t>hypselodoris</t>
  </si>
  <si>
    <t>Hypselodoris spp.</t>
  </si>
  <si>
    <t>ino</t>
  </si>
  <si>
    <t>Idiosepius notoides</t>
  </si>
  <si>
    <t>southern pygmy squid</t>
  </si>
  <si>
    <t>Southern rock lobster</t>
  </si>
  <si>
    <t>lma</t>
  </si>
  <si>
    <t>Lepidoblennius marmoratus</t>
  </si>
  <si>
    <t>Western jumping blenny</t>
  </si>
  <si>
    <t>lga</t>
  </si>
  <si>
    <t>Leptomithrax gaimardii</t>
  </si>
  <si>
    <t>Spider crab</t>
  </si>
  <si>
    <t>leucosiid</t>
  </si>
  <si>
    <t>Leucosiid spp.</t>
  </si>
  <si>
    <t>Nut crabs</t>
  </si>
  <si>
    <t>lni</t>
  </si>
  <si>
    <t>Lima nimbifer</t>
  </si>
  <si>
    <t>laf</t>
  </si>
  <si>
    <t>Limaria africana</t>
  </si>
  <si>
    <t>lbi</t>
  </si>
  <si>
    <t>Litocheira bispinosa</t>
  </si>
  <si>
    <t>two-spined slender-clawed crab</t>
  </si>
  <si>
    <t>lhi</t>
  </si>
  <si>
    <t>Lomis hirta</t>
  </si>
  <si>
    <t>Hairy stone crab</t>
  </si>
  <si>
    <t>lau</t>
  </si>
  <si>
    <t>Luidia australiae</t>
  </si>
  <si>
    <t>Southern sand star</t>
  </si>
  <si>
    <t>lmi</t>
  </si>
  <si>
    <t>Lyria mitraeformis</t>
  </si>
  <si>
    <t>Lyre shell</t>
  </si>
  <si>
    <t>mma</t>
  </si>
  <si>
    <t>Macroctopus maorum</t>
  </si>
  <si>
    <t>Maori octopus</t>
  </si>
  <si>
    <t>mpe</t>
  </si>
  <si>
    <t>Maroubra perserrata</t>
  </si>
  <si>
    <t>Sawtooth Pipefish</t>
  </si>
  <si>
    <t>mca</t>
  </si>
  <si>
    <t>Meridiastra calcar</t>
  </si>
  <si>
    <t>Eight-armed seastar</t>
  </si>
  <si>
    <t>mgu</t>
  </si>
  <si>
    <t>Meridiastra gunnii</t>
  </si>
  <si>
    <t>Gunns six-armed star</t>
  </si>
  <si>
    <t>moc</t>
  </si>
  <si>
    <t>Meridiastra occidens</t>
  </si>
  <si>
    <t>Western six-armed star</t>
  </si>
  <si>
    <t>mas</t>
  </si>
  <si>
    <t>Mimachlamys asperrima</t>
  </si>
  <si>
    <t>Doughboy scallop</t>
  </si>
  <si>
    <t>mgl</t>
  </si>
  <si>
    <t>Mitra glabra</t>
  </si>
  <si>
    <t>Black mitre</t>
  </si>
  <si>
    <t>mitridae</t>
  </si>
  <si>
    <t>Mitridae spp.</t>
  </si>
  <si>
    <t>Mitre</t>
  </si>
  <si>
    <t>mpa</t>
  </si>
  <si>
    <t>Monoplex parthenopeus</t>
  </si>
  <si>
    <t>muricid</t>
  </si>
  <si>
    <t>Muricid spp.</t>
  </si>
  <si>
    <t>nau</t>
  </si>
  <si>
    <t>Naxia aurita</t>
  </si>
  <si>
    <t>Naxia spinosa</t>
  </si>
  <si>
    <t>Spiny decorator crab</t>
  </si>
  <si>
    <t>nin</t>
  </si>
  <si>
    <t>Nectocarcinus integrifrons</t>
  </si>
  <si>
    <t>Red swimmer crab</t>
  </si>
  <si>
    <t>ntu</t>
  </si>
  <si>
    <t>nma</t>
  </si>
  <si>
    <t>Nectria macrobrachia</t>
  </si>
  <si>
    <t>Large-plated seastar</t>
  </si>
  <si>
    <t>nmu</t>
  </si>
  <si>
    <t>Nectria multispina</t>
  </si>
  <si>
    <t>Multi-spined seastar</t>
  </si>
  <si>
    <t>noc</t>
  </si>
  <si>
    <t>Nectria ocellata</t>
  </si>
  <si>
    <t>Ocellate seastar</t>
  </si>
  <si>
    <t>npe</t>
  </si>
  <si>
    <t>Nectria pedicelligera</t>
  </si>
  <si>
    <t>Seastar</t>
  </si>
  <si>
    <t>nsa</t>
  </si>
  <si>
    <t>Nectria saoria</t>
  </si>
  <si>
    <t>Saori's seastar</t>
  </si>
  <si>
    <t>nwi</t>
  </si>
  <si>
    <t>Nectria wilsoni</t>
  </si>
  <si>
    <t>Wilson's seastar</t>
  </si>
  <si>
    <t>notocypraea</t>
  </si>
  <si>
    <t>Notocypraea spp.</t>
  </si>
  <si>
    <t>nudibranchia</t>
  </si>
  <si>
    <t>Nudibranchia spp.</t>
  </si>
  <si>
    <t>och</t>
  </si>
  <si>
    <t>Odontotrochus chlorostomus</t>
  </si>
  <si>
    <t>ogr</t>
  </si>
  <si>
    <t>Ophiclinus gracilis</t>
  </si>
  <si>
    <t>Black-back snake-blenny</t>
  </si>
  <si>
    <t>oni</t>
  </si>
  <si>
    <t>Ophiclinus ningulus</t>
  </si>
  <si>
    <t>Variable snake-blenny</t>
  </si>
  <si>
    <t>osc</t>
  </si>
  <si>
    <t>Ophionereis schayeri</t>
  </si>
  <si>
    <t>Brittle star</t>
  </si>
  <si>
    <t>oor</t>
  </si>
  <si>
    <t>Orectolobus ornatus</t>
  </si>
  <si>
    <t>Ornate wobbegong</t>
  </si>
  <si>
    <t>otr</t>
  </si>
  <si>
    <t>Ozius truncatus</t>
  </si>
  <si>
    <t>reef crab</t>
  </si>
  <si>
    <t>pagurid</t>
  </si>
  <si>
    <t>Pagurid spp.</t>
  </si>
  <si>
    <t>pfr</t>
  </si>
  <si>
    <t>Southern hermit crab</t>
  </si>
  <si>
    <t>paguroidea</t>
  </si>
  <si>
    <t>Paguroidea spp.</t>
  </si>
  <si>
    <t>Unidentified Hermit Crab</t>
  </si>
  <si>
    <t>psi</t>
  </si>
  <si>
    <t>Pagurus sinuatus</t>
  </si>
  <si>
    <t>Hairy pink hermit crab</t>
  </si>
  <si>
    <t>pse</t>
  </si>
  <si>
    <t>Palaemon serenus</t>
  </si>
  <si>
    <t>Banded shrimp</t>
  </si>
  <si>
    <t>pgr</t>
  </si>
  <si>
    <t>Paranepanthia grandis</t>
  </si>
  <si>
    <t>Grand seastar</t>
  </si>
  <si>
    <t>parascyllium</t>
  </si>
  <si>
    <t>Parascyllium spp.</t>
  </si>
  <si>
    <t>Catshark</t>
  </si>
  <si>
    <t>pfu</t>
  </si>
  <si>
    <t>Pecten fumatus</t>
  </si>
  <si>
    <t>Commercial scallop</t>
  </si>
  <si>
    <t>pdu</t>
  </si>
  <si>
    <t>Pentagonaster dubeni</t>
  </si>
  <si>
    <t>Fire-brick star</t>
  </si>
  <si>
    <t>pan</t>
  </si>
  <si>
    <t>Peronedys anguillaris</t>
  </si>
  <si>
    <t>pve</t>
  </si>
  <si>
    <t>Petricia vernicina</t>
  </si>
  <si>
    <t>Velvet star</t>
  </si>
  <si>
    <t>paust</t>
  </si>
  <si>
    <t>Petrocheles australiensis</t>
  </si>
  <si>
    <t>Spiny porcelain crab</t>
  </si>
  <si>
    <t>paus</t>
  </si>
  <si>
    <t>Phasianella australis</t>
  </si>
  <si>
    <t>Pheasant shell</t>
  </si>
  <si>
    <t>pven</t>
  </si>
  <si>
    <t>Phasianella ventricosa</t>
  </si>
  <si>
    <t>pap</t>
  </si>
  <si>
    <t>Phasianotrochus apicinus</t>
  </si>
  <si>
    <t>Pointed kelp shell</t>
  </si>
  <si>
    <t>pex</t>
  </si>
  <si>
    <t>Phasianotrochus eximius</t>
  </si>
  <si>
    <t>Giant kelp shell</t>
  </si>
  <si>
    <t>Phasianotrochus rutilus</t>
  </si>
  <si>
    <t>Wavy kelp shell</t>
  </si>
  <si>
    <t>ptu</t>
  </si>
  <si>
    <t>Phlyctenactis tuberculosa</t>
  </si>
  <si>
    <t>Swimming anemone</t>
  </si>
  <si>
    <t>pir</t>
  </si>
  <si>
    <t>Phyllacanthus irregularis</t>
  </si>
  <si>
    <t>Western slate-pencil urchin</t>
  </si>
  <si>
    <t>psu</t>
  </si>
  <si>
    <t>Pinctada sugillata</t>
  </si>
  <si>
    <t>pbi</t>
  </si>
  <si>
    <t>Pinna bicolor</t>
  </si>
  <si>
    <t>Razor clam</t>
  </si>
  <si>
    <t>platycephalid</t>
  </si>
  <si>
    <t>Platycephalid spp.</t>
  </si>
  <si>
    <t>Flathead</t>
  </si>
  <si>
    <t>platyhelminthes</t>
  </si>
  <si>
    <t>Platyhelminthes spp.</t>
  </si>
  <si>
    <t>Unidentified flatworm</t>
  </si>
  <si>
    <t>pde</t>
  </si>
  <si>
    <t>Plectaster decanus</t>
  </si>
  <si>
    <t>Mosaic seastar</t>
  </si>
  <si>
    <t>pau</t>
  </si>
  <si>
    <t>Pleuroploca australasia</t>
  </si>
  <si>
    <t>Tulip shell</t>
  </si>
  <si>
    <t>par</t>
  </si>
  <si>
    <t>Portunus armatus</t>
  </si>
  <si>
    <t>Blue swimmer crab</t>
  </si>
  <si>
    <t>ppe</t>
  </si>
  <si>
    <t>Portunus pelagicus</t>
  </si>
  <si>
    <t>portunus</t>
  </si>
  <si>
    <t>Portunus spp.</t>
  </si>
  <si>
    <t>ple</t>
  </si>
  <si>
    <t>Prothalotia lehmanni</t>
  </si>
  <si>
    <t>Lehmann's top shell</t>
  </si>
  <si>
    <t>pseudobiceros</t>
  </si>
  <si>
    <t>Pseudobiceros spp.</t>
  </si>
  <si>
    <t>Flatworm</t>
  </si>
  <si>
    <t>pli</t>
  </si>
  <si>
    <t>Pseudoceros lividus</t>
  </si>
  <si>
    <t>Blue flatworm</t>
  </si>
  <si>
    <t>pseudoceros</t>
  </si>
  <si>
    <t>Pseudoceros spp.</t>
  </si>
  <si>
    <t>Pseudolucinisca lacteola</t>
  </si>
  <si>
    <t>ptr</t>
  </si>
  <si>
    <t>Pseudonepanthia troughtoni</t>
  </si>
  <si>
    <t>Troughton's seastar</t>
  </si>
  <si>
    <t>pba</t>
  </si>
  <si>
    <t>Pseudophycis bachus</t>
  </si>
  <si>
    <t>Red cod</t>
  </si>
  <si>
    <t>pbar</t>
  </si>
  <si>
    <t>Pseudophycis barbata</t>
  </si>
  <si>
    <t>Bearded cod</t>
  </si>
  <si>
    <t>pia</t>
  </si>
  <si>
    <t>Pteraeolidia ianthina</t>
  </si>
  <si>
    <t>Blue dragon</t>
  </si>
  <si>
    <t>ptri</t>
  </si>
  <si>
    <t>Pterynotus triformis</t>
  </si>
  <si>
    <t>Triple murex</t>
  </si>
  <si>
    <t>pma</t>
  </si>
  <si>
    <t>Ptilometra macronema</t>
  </si>
  <si>
    <t>pcu</t>
  </si>
  <si>
    <t>Pugnaso curtirostris</t>
  </si>
  <si>
    <t>pycnogonida</t>
  </si>
  <si>
    <t>Pycnogonida spp.</t>
  </si>
  <si>
    <t>rau</t>
  </si>
  <si>
    <t>Ranella australasia</t>
  </si>
  <si>
    <t>Australian rock whelk</t>
  </si>
  <si>
    <t>sor</t>
  </si>
  <si>
    <t>Sagaminopteron ornatum</t>
  </si>
  <si>
    <t>Bat-wing seaslug</t>
  </si>
  <si>
    <t>ssu</t>
  </si>
  <si>
    <t>Sassia subdistorta</t>
  </si>
  <si>
    <t>sas</t>
  </si>
  <si>
    <t>Schizophrys aspera</t>
  </si>
  <si>
    <t>Red spider crab</t>
  </si>
  <si>
    <t>sru</t>
  </si>
  <si>
    <t>Schizophrys rufescens</t>
  </si>
  <si>
    <t>spap</t>
  </si>
  <si>
    <t>Scorpaena papillosa [cf]</t>
  </si>
  <si>
    <t>san</t>
  </si>
  <si>
    <t>Scutus antipodes</t>
  </si>
  <si>
    <t>Elephant snail</t>
  </si>
  <si>
    <t>sir</t>
  </si>
  <si>
    <t>Smilasterias irregularis</t>
  </si>
  <si>
    <t>Irregular seastar</t>
  </si>
  <si>
    <t>ste</t>
  </si>
  <si>
    <t>Spondylus tenellus</t>
  </si>
  <si>
    <t>Thorny oyster</t>
  </si>
  <si>
    <t>slu</t>
  </si>
  <si>
    <t>Stichopus ludwigi</t>
  </si>
  <si>
    <t>sst</t>
  </si>
  <si>
    <t>Strigopagurus strigimanus</t>
  </si>
  <si>
    <t>Rasping hermit crab</t>
  </si>
  <si>
    <t>sten</t>
  </si>
  <si>
    <t>Sutorectus tentaculatus</t>
  </si>
  <si>
    <t>Cobbler wobbegong</t>
  </si>
  <si>
    <t>temnopleurus</t>
  </si>
  <si>
    <t>Temnopleurus spp.</t>
  </si>
  <si>
    <t>tcon</t>
  </si>
  <si>
    <t>Thalotia conica</t>
  </si>
  <si>
    <t>Conical top shell</t>
  </si>
  <si>
    <t>tok</t>
  </si>
  <si>
    <t>Thyone okeni</t>
  </si>
  <si>
    <t>tcir</t>
  </si>
  <si>
    <t>Thysanophrys cirronasa</t>
  </si>
  <si>
    <t>Tasselsnout Flathead</t>
  </si>
  <si>
    <t>tci</t>
  </si>
  <si>
    <t>Thysanophrys cirronasus</t>
  </si>
  <si>
    <t>Tosia australis</t>
  </si>
  <si>
    <t>Southern biscuit star</t>
  </si>
  <si>
    <t>tmag</t>
  </si>
  <si>
    <t>Tosia magnifica</t>
  </si>
  <si>
    <t>Magnificent biscuit star</t>
  </si>
  <si>
    <t>taus</t>
  </si>
  <si>
    <t>tbu</t>
  </si>
  <si>
    <t>Trianectes bucephalus</t>
  </si>
  <si>
    <t>Bighead threefin</t>
  </si>
  <si>
    <t>tjo</t>
  </si>
  <si>
    <t>Turbo jourdani</t>
  </si>
  <si>
    <t>tto</t>
  </si>
  <si>
    <t>Turbo torquatus</t>
  </si>
  <si>
    <t>tco</t>
  </si>
  <si>
    <t>Tylodina corticalis</t>
  </si>
  <si>
    <t>Umbrella shell</t>
  </si>
  <si>
    <t>ubi</t>
  </si>
  <si>
    <t>Unidentified bivalve</t>
  </si>
  <si>
    <t>Unidentified crab</t>
  </si>
  <si>
    <t>ucra</t>
  </si>
  <si>
    <t>Unidentified crab (decorator)</t>
  </si>
  <si>
    <t>Crab (decorator)</t>
  </si>
  <si>
    <t>ufl</t>
  </si>
  <si>
    <t>ugr</t>
  </si>
  <si>
    <t>Uniophora granifera</t>
  </si>
  <si>
    <t>Granular seastar</t>
  </si>
  <si>
    <t>unu</t>
  </si>
  <si>
    <t>Uniophora nuda</t>
  </si>
  <si>
    <t>Bare seastar</t>
  </si>
  <si>
    <t>ucru</t>
  </si>
  <si>
    <t>Banded stingaree</t>
  </si>
  <si>
    <t>zfr</t>
  </si>
  <si>
    <t>Zoila friendii</t>
  </si>
  <si>
    <t>Black cowrie</t>
  </si>
  <si>
    <t>def</t>
  </si>
  <si>
    <t>Debris - Fishing gear</t>
  </si>
  <si>
    <t>fishing rods, reels, lines, sinkers, hooks, lures, nets (note that two attached items are just counted as one)</t>
  </si>
  <si>
    <t>dep</t>
  </si>
  <si>
    <t>Debris - Plastic</t>
  </si>
  <si>
    <t>Any plastic debris</t>
  </si>
  <si>
    <t>dec</t>
  </si>
  <si>
    <t>Debris - Cloth</t>
  </si>
  <si>
    <t>Any cloth debris</t>
  </si>
  <si>
    <t>dem</t>
  </si>
  <si>
    <t>Debris - Metal</t>
  </si>
  <si>
    <t>Any metal debris</t>
  </si>
  <si>
    <t>deg</t>
  </si>
  <si>
    <t>Debris - Glass</t>
  </si>
  <si>
    <t>Any glass debris</t>
  </si>
  <si>
    <t>dew</t>
  </si>
  <si>
    <t>Debris - Wood</t>
  </si>
  <si>
    <t>Any timber debris &gt; 10cm</t>
  </si>
  <si>
    <t>deo</t>
  </si>
  <si>
    <t>Debris - Other</t>
  </si>
  <si>
    <t>Any debris OTHER THAN fishing gear, made of plastic, cloth, metal, glass or timber</t>
  </si>
  <si>
    <t>dez</t>
  </si>
  <si>
    <t>Debris - Zero</t>
  </si>
  <si>
    <t>No Debris found</t>
  </si>
  <si>
    <t>SITE</t>
  </si>
  <si>
    <t>Region</t>
  </si>
  <si>
    <t>GSV60</t>
  </si>
  <si>
    <t>Dashwood Bay West</t>
  </si>
  <si>
    <t>Kangaroo Island</t>
  </si>
  <si>
    <t>GSV61</t>
  </si>
  <si>
    <t>Western River West</t>
  </si>
  <si>
    <t>GSV62</t>
  </si>
  <si>
    <t>Snug_Cove_East</t>
  </si>
  <si>
    <t>GSV63</t>
  </si>
  <si>
    <t>Pissy_Boy_East</t>
  </si>
  <si>
    <t>GSV64</t>
  </si>
  <si>
    <t>Big_W</t>
  </si>
  <si>
    <t>GSV65</t>
  </si>
  <si>
    <t>Hummocky_Point_East</t>
  </si>
  <si>
    <t>GSV66</t>
  </si>
  <si>
    <t>Harveys Return</t>
  </si>
  <si>
    <t>GSV67</t>
  </si>
  <si>
    <t>Master Jack</t>
  </si>
  <si>
    <t>GSV68</t>
  </si>
  <si>
    <t>Castle Gully</t>
  </si>
  <si>
    <t>GSV69</t>
  </si>
  <si>
    <t>Snellings</t>
  </si>
  <si>
    <t>GSV70</t>
  </si>
  <si>
    <t>Cassini West</t>
  </si>
  <si>
    <t>GSV71</t>
  </si>
  <si>
    <t>Shag rock</t>
  </si>
  <si>
    <t>GSV72</t>
  </si>
  <si>
    <t>Cassini East</t>
  </si>
  <si>
    <t>GSV73</t>
  </si>
  <si>
    <t>Tea Tree Ledge</t>
  </si>
  <si>
    <t>GSV74</t>
  </si>
  <si>
    <t>Cape Torrens</t>
  </si>
  <si>
    <t>GSV75</t>
  </si>
  <si>
    <t>Cape Forbin</t>
  </si>
  <si>
    <t>GSV76</t>
  </si>
  <si>
    <t>Cape Forbin South</t>
  </si>
  <si>
    <t>GSV77</t>
  </si>
  <si>
    <t>Snug Cove 2nd headland</t>
  </si>
  <si>
    <t>GSV78</t>
  </si>
  <si>
    <t>Western River Cove</t>
  </si>
  <si>
    <t>GSV79</t>
  </si>
  <si>
    <t>Stokes Bay</t>
  </si>
  <si>
    <t>GSV80</t>
  </si>
  <si>
    <t>Point Marsden</t>
  </si>
  <si>
    <t>GSV81</t>
  </si>
  <si>
    <t>Kingscote jetty</t>
  </si>
  <si>
    <t>GSV58</t>
  </si>
  <si>
    <t>Penneshaw Pub</t>
  </si>
  <si>
    <t>GSV82</t>
  </si>
  <si>
    <t>Kangaroo Head</t>
  </si>
  <si>
    <t>GSV83</t>
  </si>
  <si>
    <t>Stokes East</t>
  </si>
  <si>
    <t>GSV84</t>
  </si>
  <si>
    <t>Green Cliffs</t>
  </si>
  <si>
    <t>GSV85</t>
  </si>
  <si>
    <t>Cape Dutton</t>
  </si>
  <si>
    <t>GSV86</t>
  </si>
  <si>
    <t>Stokes_Bay_West</t>
  </si>
  <si>
    <t>GSV87</t>
  </si>
  <si>
    <t>McDonnell Hill</t>
  </si>
  <si>
    <t>GSV88</t>
  </si>
  <si>
    <t>Ironstone Hill</t>
  </si>
  <si>
    <t>GSV89</t>
  </si>
  <si>
    <t>Muston</t>
  </si>
  <si>
    <t>GSV90</t>
  </si>
  <si>
    <t>Lavers Reef</t>
  </si>
  <si>
    <t>GSV91</t>
  </si>
  <si>
    <t>White Point</t>
  </si>
  <si>
    <t>GSV92</t>
  </si>
  <si>
    <t>Cape D'Straing</t>
  </si>
  <si>
    <t>EYR23</t>
  </si>
  <si>
    <t>Hanson Bay</t>
  </si>
  <si>
    <t>GSV141</t>
  </si>
  <si>
    <t>Penneshaw Pub West</t>
  </si>
  <si>
    <t>OTW18</t>
  </si>
  <si>
    <t>Salmon Hole</t>
  </si>
  <si>
    <t>SA (other)</t>
  </si>
  <si>
    <t>EYR24</t>
  </si>
  <si>
    <t>Pearson Island Bay NW</t>
  </si>
  <si>
    <t>EYR25</t>
  </si>
  <si>
    <t>Flinders Island NW reef</t>
  </si>
  <si>
    <t>EYR26</t>
  </si>
  <si>
    <t>Flinders Island NW point</t>
  </si>
  <si>
    <t>EYR27</t>
  </si>
  <si>
    <t>Pearson Island North</t>
  </si>
  <si>
    <t>EYR28</t>
  </si>
  <si>
    <t>Pearson Island SE bay</t>
  </si>
  <si>
    <t>EYR29</t>
  </si>
  <si>
    <t>Pearson Island east</t>
  </si>
  <si>
    <t>EYR30</t>
  </si>
  <si>
    <t>Pearson Island inner bay north</t>
  </si>
  <si>
    <t>EYR31</t>
  </si>
  <si>
    <t>Pearson Island inner bay south</t>
  </si>
  <si>
    <t>EYR32</t>
  </si>
  <si>
    <t>Flinders Island anchorage</t>
  </si>
  <si>
    <t>EYR33</t>
  </si>
  <si>
    <t>Greenly Island</t>
  </si>
  <si>
    <t>EYR34</t>
  </si>
  <si>
    <t>Wedge Island west ladders</t>
  </si>
  <si>
    <t>NSG9</t>
  </si>
  <si>
    <t>Stony Point</t>
  </si>
  <si>
    <t>NSG10</t>
  </si>
  <si>
    <t>Tanked</t>
  </si>
  <si>
    <t>NSG2</t>
  </si>
  <si>
    <t>Third Dip</t>
  </si>
  <si>
    <t>NSG11</t>
  </si>
  <si>
    <t>Fenceline West</t>
  </si>
  <si>
    <t>NSG1</t>
  </si>
  <si>
    <t>Black Point</t>
  </si>
  <si>
    <t>NSG12</t>
  </si>
  <si>
    <t>Ledges</t>
  </si>
  <si>
    <t>GSV93</t>
  </si>
  <si>
    <t>Aldinga Reef</t>
  </si>
  <si>
    <t>Gulf St Vincent</t>
  </si>
  <si>
    <t>GSV94</t>
  </si>
  <si>
    <t>Rapid Bay Jetty</t>
  </si>
  <si>
    <t>GSV26</t>
  </si>
  <si>
    <t>2nd Valley Boat Shed</t>
  </si>
  <si>
    <t>GSV95</t>
  </si>
  <si>
    <t>Lasseters Reef</t>
  </si>
  <si>
    <t>GSV4</t>
  </si>
  <si>
    <t>Rapid Head</t>
  </si>
  <si>
    <t>GSV96</t>
  </si>
  <si>
    <t>Haycock Point inshore</t>
  </si>
  <si>
    <t>GSV25</t>
  </si>
  <si>
    <t>Shag Rock Carrickalinga</t>
  </si>
  <si>
    <t>GSV1</t>
  </si>
  <si>
    <t>Carrickalinga (toilet)</t>
  </si>
  <si>
    <t>GSV97</t>
  </si>
  <si>
    <t>Aldinga Reef Inshore</t>
  </si>
  <si>
    <t>GSV98</t>
  </si>
  <si>
    <t>O'Sullivan Beach Bay</t>
  </si>
  <si>
    <t>GSV99</t>
  </si>
  <si>
    <t>Rapid Head North</t>
  </si>
  <si>
    <t>GSV100</t>
  </si>
  <si>
    <t>Port Noarlunga Jetty offshore</t>
  </si>
  <si>
    <t>GSV2</t>
  </si>
  <si>
    <t>Haycock Point</t>
  </si>
  <si>
    <t>GSV101</t>
  </si>
  <si>
    <t>Port Stanvac Jetty deep</t>
  </si>
  <si>
    <t>GSV102</t>
  </si>
  <si>
    <t>Port Stanvac Jetty Shallow</t>
  </si>
  <si>
    <t>GSV5</t>
  </si>
  <si>
    <t>Rapid Head South</t>
  </si>
  <si>
    <t>GSV18</t>
  </si>
  <si>
    <t>Morgans</t>
  </si>
  <si>
    <t>GSV24</t>
  </si>
  <si>
    <t>Ripple Rock</t>
  </si>
  <si>
    <t>GSV34</t>
  </si>
  <si>
    <t>Nev'S Windmills</t>
  </si>
  <si>
    <t>GSV41</t>
  </si>
  <si>
    <t>Rapid Head East</t>
  </si>
  <si>
    <t>GSV43</t>
  </si>
  <si>
    <t>Rapid Head SZ</t>
  </si>
  <si>
    <t>GSV45</t>
  </si>
  <si>
    <t>Carrickalinga North Site</t>
  </si>
  <si>
    <t>GSV47</t>
  </si>
  <si>
    <t>Carrickalinga Nth</t>
  </si>
  <si>
    <t>GSV9</t>
  </si>
  <si>
    <t>Dodd's Beach</t>
  </si>
  <si>
    <t>GSV7</t>
  </si>
  <si>
    <t>Myponga South</t>
  </si>
  <si>
    <t>GSV46</t>
  </si>
  <si>
    <t>Carrickalinga North Site 2</t>
  </si>
  <si>
    <t>GSV19</t>
  </si>
  <si>
    <t>Hog Point</t>
  </si>
  <si>
    <t>GSV42</t>
  </si>
  <si>
    <t>Rapid Head SZ Site2</t>
  </si>
  <si>
    <t>GSV59</t>
  </si>
  <si>
    <t>Puzzle Rock</t>
  </si>
  <si>
    <t>GSV21</t>
  </si>
  <si>
    <t>Cable Hut</t>
  </si>
  <si>
    <t>GSV55</t>
  </si>
  <si>
    <t>Pancake Rock</t>
  </si>
  <si>
    <t>GSV57</t>
  </si>
  <si>
    <t>Grassy Knoll</t>
  </si>
  <si>
    <t>GSV20</t>
  </si>
  <si>
    <t>Snapper North</t>
  </si>
  <si>
    <t>GSV56</t>
  </si>
  <si>
    <t>The Bird</t>
  </si>
  <si>
    <t>GSV3</t>
  </si>
  <si>
    <t>Carrickalinga Head</t>
  </si>
  <si>
    <t>EYR35</t>
  </si>
  <si>
    <t>Bakers Hole</t>
  </si>
  <si>
    <t>Chain of Bays</t>
  </si>
  <si>
    <t>EYR36</t>
  </si>
  <si>
    <t>Cave Bay</t>
  </si>
  <si>
    <t>EYR37</t>
  </si>
  <si>
    <t>Cave Beach West</t>
  </si>
  <si>
    <t>EYR38</t>
  </si>
  <si>
    <t>Cave Beach Point</t>
  </si>
  <si>
    <t>EYR39</t>
  </si>
  <si>
    <t>Smooth Pools</t>
  </si>
  <si>
    <t>EYR40</t>
  </si>
  <si>
    <t>Granites South</t>
  </si>
  <si>
    <t>EYR41</t>
  </si>
  <si>
    <t>Point Westell North</t>
  </si>
  <si>
    <t>EYR42</t>
  </si>
  <si>
    <t>Wayne s World</t>
  </si>
  <si>
    <t>EYR43</t>
  </si>
  <si>
    <t>High Cliff North</t>
  </si>
  <si>
    <t>EYR44</t>
  </si>
  <si>
    <t>Mouth of Baird Bay</t>
  </si>
  <si>
    <t>EYR45</t>
  </si>
  <si>
    <t>Jones Island NW</t>
  </si>
  <si>
    <t>EYR46</t>
  </si>
  <si>
    <t>The Mad Mile</t>
  </si>
  <si>
    <t>EYR47</t>
  </si>
  <si>
    <t>Solar Tubes</t>
  </si>
  <si>
    <t>GSV103</t>
  </si>
  <si>
    <t>Stenhouse Bay</t>
  </si>
  <si>
    <t>Yorke Peninsula</t>
  </si>
  <si>
    <t>GSV104</t>
  </si>
  <si>
    <t>Edithburgh Jetty</t>
  </si>
  <si>
    <t>SSG46</t>
  </si>
  <si>
    <t>Point Turton</t>
  </si>
  <si>
    <t>SSG47</t>
  </si>
  <si>
    <t>Point Gawler</t>
  </si>
  <si>
    <t>SSG45</t>
  </si>
  <si>
    <t>Cape Elizabeth Site 2</t>
  </si>
  <si>
    <t>SSG50</t>
  </si>
  <si>
    <t>Baudinet</t>
  </si>
  <si>
    <t>SSG44</t>
  </si>
  <si>
    <t>Cape Elizabeth SZ Site 2</t>
  </si>
  <si>
    <t>SSG51</t>
  </si>
  <si>
    <t>High Dunes</t>
  </si>
  <si>
    <t>SSG13</t>
  </si>
  <si>
    <t>Cape Elizabeth North</t>
  </si>
  <si>
    <t>SSG53</t>
  </si>
  <si>
    <t>Coopers Bar</t>
  </si>
  <si>
    <t>SSG54</t>
  </si>
  <si>
    <t>Ham Sandwich</t>
  </si>
  <si>
    <t>SSG55</t>
  </si>
  <si>
    <t>Honeycomb</t>
  </si>
  <si>
    <t>MUR6</t>
  </si>
  <si>
    <t>Evans Island</t>
  </si>
  <si>
    <t>Nuyts Archipelago</t>
  </si>
  <si>
    <t>MUR18</t>
  </si>
  <si>
    <t>Evans Slide</t>
  </si>
  <si>
    <t>MUR19</t>
  </si>
  <si>
    <t>Masillon Island</t>
  </si>
  <si>
    <t>MUR20</t>
  </si>
  <si>
    <t>Lacy Boulders</t>
  </si>
  <si>
    <t>MUR2</t>
  </si>
  <si>
    <t>Lacy Island</t>
  </si>
  <si>
    <t>MUR21</t>
  </si>
  <si>
    <t>East Bay</t>
  </si>
  <si>
    <t>MUR22</t>
  </si>
  <si>
    <t>Hat North</t>
  </si>
  <si>
    <t>MUR4</t>
  </si>
  <si>
    <t>Petrel Cove East</t>
  </si>
  <si>
    <t>MUR5</t>
  </si>
  <si>
    <t>St Francis Inside North Point</t>
  </si>
  <si>
    <t>MUR23</t>
  </si>
  <si>
    <t>Egg Beater</t>
  </si>
  <si>
    <t>SSG48</t>
  </si>
  <si>
    <t>Port Neill Jetty</t>
  </si>
  <si>
    <t>Eyre Peninsular</t>
  </si>
  <si>
    <t>SSG49</t>
  </si>
  <si>
    <t>Cape Hardy</t>
  </si>
  <si>
    <t>SSG52</t>
  </si>
  <si>
    <t>Scrubby Dunes</t>
  </si>
  <si>
    <t>EYR48</t>
  </si>
  <si>
    <t>Flinders Island North</t>
  </si>
  <si>
    <t>GSV106</t>
  </si>
  <si>
    <t>Normanville Beach</t>
  </si>
  <si>
    <t>Victor Harbor</t>
  </si>
  <si>
    <t>GSV107</t>
  </si>
  <si>
    <t>Olivers Reef</t>
  </si>
  <si>
    <t>COO18</t>
  </si>
  <si>
    <t>Pullen Island</t>
  </si>
  <si>
    <t>GSV17</t>
  </si>
  <si>
    <t>The Bluff</t>
  </si>
  <si>
    <t>GSV40</t>
  </si>
  <si>
    <t>Whalebone Reef</t>
  </si>
  <si>
    <t>GSV108</t>
  </si>
  <si>
    <t>Granite Island</t>
  </si>
  <si>
    <t>GSV109</t>
  </si>
  <si>
    <t>Outer Harbor breakwater south inside</t>
  </si>
  <si>
    <t>Adelaide</t>
  </si>
  <si>
    <t>GSV110</t>
  </si>
  <si>
    <t>Lady Bay</t>
  </si>
  <si>
    <t>GSV111</t>
  </si>
  <si>
    <t>Myponga</t>
  </si>
  <si>
    <t>GSV127</t>
  </si>
  <si>
    <t>Semaphore</t>
  </si>
  <si>
    <t>GSV125</t>
  </si>
  <si>
    <t>Broken Bottom</t>
  </si>
  <si>
    <t>GSV132</t>
  </si>
  <si>
    <t>Seacliff</t>
  </si>
  <si>
    <t>GSV136</t>
  </si>
  <si>
    <t>Noarlunga North Outside</t>
  </si>
  <si>
    <t>GSV124</t>
  </si>
  <si>
    <t>Horseshoe inner</t>
  </si>
  <si>
    <t>GSV112</t>
  </si>
  <si>
    <t>Noarlunga South Outside</t>
  </si>
  <si>
    <t>GSV113</t>
  </si>
  <si>
    <t>Yankalilla Mouth</t>
  </si>
  <si>
    <t>GSV114</t>
  </si>
  <si>
    <t>South Shores</t>
  </si>
  <si>
    <t>GSV28</t>
  </si>
  <si>
    <t>Rapid Head Windmills</t>
  </si>
  <si>
    <t>GSV134</t>
  </si>
  <si>
    <t>Port Parham</t>
  </si>
  <si>
    <t>GSV115</t>
  </si>
  <si>
    <t>Port Gawler</t>
  </si>
  <si>
    <t>GSV126</t>
  </si>
  <si>
    <t>Milkies</t>
  </si>
  <si>
    <t>GSV129</t>
  </si>
  <si>
    <t>Willunga</t>
  </si>
  <si>
    <t>GSV131</t>
  </si>
  <si>
    <t>Horseshoe outer</t>
  </si>
  <si>
    <t>GSV130</t>
  </si>
  <si>
    <t>Aldinga deep</t>
  </si>
  <si>
    <t>GSV133</t>
  </si>
  <si>
    <t>Macs Reef</t>
  </si>
  <si>
    <t>GSV135</t>
  </si>
  <si>
    <t>Pt Noarlunga inside</t>
  </si>
  <si>
    <t>GSV128</t>
  </si>
  <si>
    <t>Southport</t>
  </si>
  <si>
    <t>GSV137</t>
  </si>
  <si>
    <t>Port Stanvac North</t>
  </si>
  <si>
    <t>GSV138</t>
  </si>
  <si>
    <t>Moana outside</t>
  </si>
  <si>
    <t>GSV53</t>
  </si>
  <si>
    <t>Moana inside</t>
  </si>
  <si>
    <t>GSV139</t>
  </si>
  <si>
    <t>Port Stanvac South</t>
  </si>
  <si>
    <t>GSV140</t>
  </si>
  <si>
    <t>Hallett Cove</t>
  </si>
  <si>
    <t>GSV105</t>
  </si>
  <si>
    <t>Marino Rocks</t>
  </si>
  <si>
    <t>GSV116</t>
  </si>
  <si>
    <t>Aldinga Pinacles</t>
  </si>
  <si>
    <t>GSV117</t>
  </si>
  <si>
    <t>Cape Jervis South</t>
  </si>
  <si>
    <t>GSV118</t>
  </si>
  <si>
    <t>Backstairs Deep</t>
  </si>
  <si>
    <t>GSV119</t>
  </si>
  <si>
    <t>Deep Creek</t>
  </si>
  <si>
    <t>GSV39</t>
  </si>
  <si>
    <t>Fishery Beach</t>
  </si>
  <si>
    <t>GSV11</t>
  </si>
  <si>
    <t>Outside Granite island</t>
  </si>
  <si>
    <t>GSV120</t>
  </si>
  <si>
    <t>Chiton Rocks</t>
  </si>
  <si>
    <t>GSV12</t>
  </si>
  <si>
    <t>West Island</t>
  </si>
  <si>
    <t>GSV14</t>
  </si>
  <si>
    <t>Newland Head</t>
  </si>
  <si>
    <t>GSV121</t>
  </si>
  <si>
    <t>Encounter Deep</t>
  </si>
  <si>
    <t>GSV15</t>
  </si>
  <si>
    <t>Flat Irons</t>
  </si>
  <si>
    <t>GSV30</t>
  </si>
  <si>
    <t>Porpoise Head</t>
  </si>
  <si>
    <t>COO19</t>
  </si>
  <si>
    <t>Port Elliot Deep</t>
  </si>
  <si>
    <t>COO20</t>
  </si>
  <si>
    <t>Basham's Beach</t>
  </si>
  <si>
    <t>SYD68</t>
  </si>
  <si>
    <t>La Perouse Kelp Bed</t>
  </si>
  <si>
    <t>TAS412</t>
  </si>
  <si>
    <t>North Bay Research Area (Tas)</t>
  </si>
  <si>
    <t>TAS58</t>
  </si>
  <si>
    <t>Cape Paul Lemanon (Tas)</t>
  </si>
  <si>
    <t>Initials</t>
  </si>
  <si>
    <t>Firstname</t>
  </si>
  <si>
    <t>Surname</t>
  </si>
  <si>
    <t>AA</t>
  </si>
  <si>
    <t>Andrew</t>
  </si>
  <si>
    <t>Altieri</t>
  </si>
  <si>
    <t>AB</t>
  </si>
  <si>
    <t>Arturo</t>
  </si>
  <si>
    <t>Bocos</t>
  </si>
  <si>
    <t>AC</t>
  </si>
  <si>
    <t>Angel</t>
  </si>
  <si>
    <t>Chiriboga</t>
  </si>
  <si>
    <t>ACM</t>
  </si>
  <si>
    <t>Alicia</t>
  </si>
  <si>
    <t>McArdle</t>
  </si>
  <si>
    <t>AD</t>
  </si>
  <si>
    <t>Dominici</t>
  </si>
  <si>
    <t>AE</t>
  </si>
  <si>
    <t>Anna</t>
  </si>
  <si>
    <t>Edgar</t>
  </si>
  <si>
    <t>AEF</t>
  </si>
  <si>
    <t>Amelia</t>
  </si>
  <si>
    <t>Fowles</t>
  </si>
  <si>
    <t>AG</t>
  </si>
  <si>
    <t>Allyson</t>
  </si>
  <si>
    <t>Groth</t>
  </si>
  <si>
    <t>AGA</t>
  </si>
  <si>
    <t>Aaron</t>
  </si>
  <si>
    <t>Galloway</t>
  </si>
  <si>
    <t>AGGM</t>
  </si>
  <si>
    <t>Ana Gloria</t>
  </si>
  <si>
    <t>Guzman</t>
  </si>
  <si>
    <t>AGZ</t>
  </si>
  <si>
    <t>Albie</t>
  </si>
  <si>
    <t>Zepf</t>
  </si>
  <si>
    <t>AH</t>
  </si>
  <si>
    <t>Allison</t>
  </si>
  <si>
    <t>Henss</t>
  </si>
  <si>
    <t>AHA</t>
  </si>
  <si>
    <t>Hadland</t>
  </si>
  <si>
    <t>AI</t>
  </si>
  <si>
    <t>Alejo</t>
  </si>
  <si>
    <t>Irigoyen</t>
  </si>
  <si>
    <t>AJB</t>
  </si>
  <si>
    <t>Tony</t>
  </si>
  <si>
    <t>Brown</t>
  </si>
  <si>
    <t>AJD</t>
  </si>
  <si>
    <t>Andy</t>
  </si>
  <si>
    <t>Davoren</t>
  </si>
  <si>
    <t>AJG</t>
  </si>
  <si>
    <t>Green</t>
  </si>
  <si>
    <t>AJW</t>
  </si>
  <si>
    <t>Alan</t>
  </si>
  <si>
    <t>Wilkins</t>
  </si>
  <si>
    <t>AKB</t>
  </si>
  <si>
    <t>Berthelson</t>
  </si>
  <si>
    <t>AKC</t>
  </si>
  <si>
    <t>Cresswell</t>
  </si>
  <si>
    <t>ALS</t>
  </si>
  <si>
    <t>Sutton</t>
  </si>
  <si>
    <t>AMC</t>
  </si>
  <si>
    <t>McCowage</t>
  </si>
  <si>
    <t>AML</t>
  </si>
  <si>
    <t>Arwen</t>
  </si>
  <si>
    <t>Mo-Lowry</t>
  </si>
  <si>
    <t>ANB</t>
  </si>
  <si>
    <t>Anthony</t>
  </si>
  <si>
    <t>Bernard</t>
  </si>
  <si>
    <t>AP</t>
  </si>
  <si>
    <t>Amanda</t>
  </si>
  <si>
    <t>Parr</t>
  </si>
  <si>
    <t>APM</t>
  </si>
  <si>
    <t>Myers</t>
  </si>
  <si>
    <t>APSJ</t>
  </si>
  <si>
    <t>Alejandra</t>
  </si>
  <si>
    <t>Pérez San Juan</t>
  </si>
  <si>
    <t>AR</t>
  </si>
  <si>
    <t>Arthur</t>
  </si>
  <si>
    <t>Riedel</t>
  </si>
  <si>
    <t>ARB</t>
  </si>
  <si>
    <t>Adrian</t>
  </si>
  <si>
    <t>AS</t>
  </si>
  <si>
    <t>Ashley</t>
  </si>
  <si>
    <t>Smith</t>
  </si>
  <si>
    <t>ATC</t>
  </si>
  <si>
    <t>Antonia</t>
  </si>
  <si>
    <t>Cooper</t>
  </si>
  <si>
    <t>BCB</t>
  </si>
  <si>
    <t>Belen</t>
  </si>
  <si>
    <t>Calero</t>
  </si>
  <si>
    <t>BJC</t>
  </si>
  <si>
    <t>Ben</t>
  </si>
  <si>
    <t>Cashman</t>
  </si>
  <si>
    <t>BJH</t>
  </si>
  <si>
    <t>Brian</t>
  </si>
  <si>
    <t>Hughes</t>
  </si>
  <si>
    <t>BK</t>
  </si>
  <si>
    <t>Brendan</t>
  </si>
  <si>
    <t>Kelaher</t>
  </si>
  <si>
    <t>BKJ</t>
  </si>
  <si>
    <t>Jones</t>
  </si>
  <si>
    <t>BRB</t>
  </si>
  <si>
    <t>Busteed</t>
  </si>
  <si>
    <t>BS</t>
  </si>
  <si>
    <t>Beth</t>
  </si>
  <si>
    <t>Strain</t>
  </si>
  <si>
    <t>BTB</t>
  </si>
  <si>
    <t>Brayford</t>
  </si>
  <si>
    <t>BY</t>
  </si>
  <si>
    <t>Bevan</t>
  </si>
  <si>
    <t>Yiu</t>
  </si>
  <si>
    <t>CB</t>
  </si>
  <si>
    <t>Carlota</t>
  </si>
  <si>
    <t>Barañano</t>
  </si>
  <si>
    <t>CBC</t>
  </si>
  <si>
    <t>Baranano</t>
  </si>
  <si>
    <t>CBU</t>
  </si>
  <si>
    <t>Claire</t>
  </si>
  <si>
    <t>Butler</t>
  </si>
  <si>
    <t>CD</t>
  </si>
  <si>
    <t>Cecile</t>
  </si>
  <si>
    <t>Decazes</t>
  </si>
  <si>
    <t>CG</t>
  </si>
  <si>
    <t>Carly</t>
  </si>
  <si>
    <t>Giosio</t>
  </si>
  <si>
    <t>CGI</t>
  </si>
  <si>
    <t>Carolina</t>
  </si>
  <si>
    <t>García</t>
  </si>
  <si>
    <t>CHB</t>
  </si>
  <si>
    <t>Charlie</t>
  </si>
  <si>
    <t>Bedford</t>
  </si>
  <si>
    <t>CHK</t>
  </si>
  <si>
    <t>Christine</t>
  </si>
  <si>
    <t>Kibele</t>
  </si>
  <si>
    <t>CHS</t>
  </si>
  <si>
    <t>Carla</t>
  </si>
  <si>
    <t>Huete-Stauffer</t>
  </si>
  <si>
    <t>CJM</t>
  </si>
  <si>
    <t>Caroline</t>
  </si>
  <si>
    <t>Mason</t>
  </si>
  <si>
    <t>CJZ</t>
  </si>
  <si>
    <t>Zagal</t>
  </si>
  <si>
    <t>CK</t>
  </si>
  <si>
    <t>Caitie</t>
  </si>
  <si>
    <t>Kuempel</t>
  </si>
  <si>
    <t>CL</t>
  </si>
  <si>
    <t>Cayne</t>
  </si>
  <si>
    <t>Layton</t>
  </si>
  <si>
    <t>CLG</t>
  </si>
  <si>
    <t>Chris</t>
  </si>
  <si>
    <t>Gillies</t>
  </si>
  <si>
    <t>CMC</t>
  </si>
  <si>
    <t>Candace</t>
  </si>
  <si>
    <t>McBride</t>
  </si>
  <si>
    <t>CMF</t>
  </si>
  <si>
    <t>Carl</t>
  </si>
  <si>
    <t>Fallon</t>
  </si>
  <si>
    <t>CMN</t>
  </si>
  <si>
    <t>Nimmo</t>
  </si>
  <si>
    <t>CMP</t>
  </si>
  <si>
    <t>Preston</t>
  </si>
  <si>
    <t>CMW</t>
  </si>
  <si>
    <t>Westley</t>
  </si>
  <si>
    <t>CTH</t>
  </si>
  <si>
    <t>Christo</t>
  </si>
  <si>
    <t>Haseldon</t>
  </si>
  <si>
    <t>CTP</t>
  </si>
  <si>
    <t>Cheryl</t>
  </si>
  <si>
    <t>Petty</t>
  </si>
  <si>
    <t>CW</t>
  </si>
  <si>
    <t>Caitlin</t>
  </si>
  <si>
    <t>Woods</t>
  </si>
  <si>
    <t>DAI</t>
  </si>
  <si>
    <t>Dan</t>
  </si>
  <si>
    <t>Ierodiaconou</t>
  </si>
  <si>
    <t>DC</t>
  </si>
  <si>
    <t>Dean</t>
  </si>
  <si>
    <t>Chamberlain</t>
  </si>
  <si>
    <t>DDG</t>
  </si>
  <si>
    <t>Dacil</t>
  </si>
  <si>
    <t>Diaz Gomez</t>
  </si>
  <si>
    <t>DG</t>
  </si>
  <si>
    <t>David</t>
  </si>
  <si>
    <t>Galvan</t>
  </si>
  <si>
    <t>DGW</t>
  </si>
  <si>
    <t>George</t>
  </si>
  <si>
    <t>Wotton</t>
  </si>
  <si>
    <t>DHP</t>
  </si>
  <si>
    <t>Daniel</t>
  </si>
  <si>
    <t>Hernández Pérez</t>
  </si>
  <si>
    <t>DJ</t>
  </si>
  <si>
    <t>Dane</t>
  </si>
  <si>
    <t>DJA</t>
  </si>
  <si>
    <t>Dave</t>
  </si>
  <si>
    <t>DJB</t>
  </si>
  <si>
    <t>Brock</t>
  </si>
  <si>
    <t>DJM</t>
  </si>
  <si>
    <t>Miller</t>
  </si>
  <si>
    <t>DK</t>
  </si>
  <si>
    <t>Kushner</t>
  </si>
  <si>
    <t>DKA</t>
  </si>
  <si>
    <t>Deb</t>
  </si>
  <si>
    <t>Aston</t>
  </si>
  <si>
    <t>DM</t>
  </si>
  <si>
    <t>Massih</t>
  </si>
  <si>
    <t>DRD</t>
  </si>
  <si>
    <t>Debbie</t>
  </si>
  <si>
    <t>Dalziel</t>
  </si>
  <si>
    <t>DS</t>
  </si>
  <si>
    <t>Damien</t>
  </si>
  <si>
    <t>Stanford</t>
  </si>
  <si>
    <t>DT</t>
  </si>
  <si>
    <t>Thomas</t>
  </si>
  <si>
    <t>DTL</t>
  </si>
  <si>
    <t>Don</t>
  </si>
  <si>
    <t>Love</t>
  </si>
  <si>
    <t>EBF</t>
  </si>
  <si>
    <t>Emma</t>
  </si>
  <si>
    <t>Flukes</t>
  </si>
  <si>
    <t>EC</t>
  </si>
  <si>
    <t>Castaneda</t>
  </si>
  <si>
    <t>ECA</t>
  </si>
  <si>
    <t>Eloise</t>
  </si>
  <si>
    <t>Ashworth</t>
  </si>
  <si>
    <t>EH</t>
  </si>
  <si>
    <t>Herrera</t>
  </si>
  <si>
    <t>EJ</t>
  </si>
  <si>
    <t>Jackson</t>
  </si>
  <si>
    <t>EL</t>
  </si>
  <si>
    <t>Erick</t>
  </si>
  <si>
    <t>Lopez</t>
  </si>
  <si>
    <t>ELH</t>
  </si>
  <si>
    <t>Henry</t>
  </si>
  <si>
    <t>EM</t>
  </si>
  <si>
    <t>Ellie</t>
  </si>
  <si>
    <t>Marks</t>
  </si>
  <si>
    <t>EP</t>
  </si>
  <si>
    <t>Ed</t>
  </si>
  <si>
    <t>Parnell</t>
  </si>
  <si>
    <t>ERM</t>
  </si>
  <si>
    <t>Eric</t>
  </si>
  <si>
    <t>Mooney</t>
  </si>
  <si>
    <t>ESMK</t>
  </si>
  <si>
    <t>Elaine</t>
  </si>
  <si>
    <t>Kwee</t>
  </si>
  <si>
    <t>ESO</t>
  </si>
  <si>
    <t>Liz</t>
  </si>
  <si>
    <t>Oh</t>
  </si>
  <si>
    <t>FELB</t>
  </si>
  <si>
    <t>Fidel Ernesto</t>
  </si>
  <si>
    <t>Lopez Briceno</t>
  </si>
  <si>
    <t>FPC</t>
  </si>
  <si>
    <t>Fernando</t>
  </si>
  <si>
    <t>Pinillos</t>
  </si>
  <si>
    <t>FR</t>
  </si>
  <si>
    <t>Fred</t>
  </si>
  <si>
    <t>Rueff</t>
  </si>
  <si>
    <t>GAZ</t>
  </si>
  <si>
    <t>Gonzalo</t>
  </si>
  <si>
    <t>Apestequia Zamora</t>
  </si>
  <si>
    <t>GC</t>
  </si>
  <si>
    <t>Gwenael</t>
  </si>
  <si>
    <t>Cadiou</t>
  </si>
  <si>
    <t>Germán</t>
  </si>
  <si>
    <t>Soler</t>
  </si>
  <si>
    <t>GJE</t>
  </si>
  <si>
    <t>Graham</t>
  </si>
  <si>
    <t>GJF</t>
  </si>
  <si>
    <t>Grant</t>
  </si>
  <si>
    <t>Flanagan</t>
  </si>
  <si>
    <t>GMS</t>
  </si>
  <si>
    <t>Garrick</t>
  </si>
  <si>
    <t>GP</t>
  </si>
  <si>
    <t>Pearce</t>
  </si>
  <si>
    <t>GPE</t>
  </si>
  <si>
    <t>Graeme</t>
  </si>
  <si>
    <t>Ewing</t>
  </si>
  <si>
    <t>GW</t>
  </si>
  <si>
    <t>Wood</t>
  </si>
  <si>
    <t>HiT</t>
  </si>
  <si>
    <t>Hisayo</t>
  </si>
  <si>
    <t>Thornton</t>
  </si>
  <si>
    <t>HJK</t>
  </si>
  <si>
    <t>Heiri</t>
  </si>
  <si>
    <t>Klein</t>
  </si>
  <si>
    <t>HMC</t>
  </si>
  <si>
    <t>Helen</t>
  </si>
  <si>
    <t>Crawford</t>
  </si>
  <si>
    <t>HND</t>
  </si>
  <si>
    <t>Harriet</t>
  </si>
  <si>
    <t>Davies</t>
  </si>
  <si>
    <t>IJB</t>
  </si>
  <si>
    <t>Ian</t>
  </si>
  <si>
    <t>Buchanan</t>
  </si>
  <si>
    <t>IK</t>
  </si>
  <si>
    <t>Kerr</t>
  </si>
  <si>
    <t>IM</t>
  </si>
  <si>
    <t>Irene</t>
  </si>
  <si>
    <t>Martin</t>
  </si>
  <si>
    <t>IMS</t>
  </si>
  <si>
    <t>Isabelle</t>
  </si>
  <si>
    <t>Strachan</t>
  </si>
  <si>
    <t>IRS</t>
  </si>
  <si>
    <t>RS</t>
  </si>
  <si>
    <t>IVS</t>
  </si>
  <si>
    <t>Shaw</t>
  </si>
  <si>
    <t>IWB</t>
  </si>
  <si>
    <t>Banks</t>
  </si>
  <si>
    <t>JA</t>
  </si>
  <si>
    <t>Janet</t>
  </si>
  <si>
    <t>Abbott</t>
  </si>
  <si>
    <t>JAB</t>
  </si>
  <si>
    <t>Jenny</t>
  </si>
  <si>
    <t>Bryant</t>
  </si>
  <si>
    <t>JAE</t>
  </si>
  <si>
    <t>Edwards</t>
  </si>
  <si>
    <t>JAJ</t>
  </si>
  <si>
    <t>John</t>
  </si>
  <si>
    <t>Johnstone</t>
  </si>
  <si>
    <t>JASF</t>
  </si>
  <si>
    <t>José Antonio</t>
  </si>
  <si>
    <t>Sanabria Fernández</t>
  </si>
  <si>
    <t>JBB</t>
  </si>
  <si>
    <t>James</t>
  </si>
  <si>
    <t>Brook</t>
  </si>
  <si>
    <t>JBP</t>
  </si>
  <si>
    <t>Jacqui</t>
  </si>
  <si>
    <t>Pocklington</t>
  </si>
  <si>
    <t>JCH</t>
  </si>
  <si>
    <t>Jennifer</t>
  </si>
  <si>
    <t>Hine</t>
  </si>
  <si>
    <t>JDB</t>
  </si>
  <si>
    <t>Jennie</t>
  </si>
  <si>
    <t>Bennett</t>
  </si>
  <si>
    <t>JDK</t>
  </si>
  <si>
    <t>Jared</t>
  </si>
  <si>
    <t>JE</t>
  </si>
  <si>
    <t>Jane</t>
  </si>
  <si>
    <t>Elek</t>
  </si>
  <si>
    <t>JEH</t>
  </si>
  <si>
    <t>Hoskin</t>
  </si>
  <si>
    <t>JEM</t>
  </si>
  <si>
    <t>Jerson</t>
  </si>
  <si>
    <t>Moreno</t>
  </si>
  <si>
    <t>JJA</t>
  </si>
  <si>
    <t>Juan José</t>
  </si>
  <si>
    <t>Alvarado</t>
  </si>
  <si>
    <t>JJO</t>
  </si>
  <si>
    <t>Jack</t>
  </si>
  <si>
    <t>O'Connor</t>
  </si>
  <si>
    <t>JK</t>
  </si>
  <si>
    <t>Jude</t>
  </si>
  <si>
    <t>Keyse</t>
  </si>
  <si>
    <t>JLB</t>
  </si>
  <si>
    <t>Janine</t>
  </si>
  <si>
    <t>Baker</t>
  </si>
  <si>
    <t>JLE</t>
  </si>
  <si>
    <t>Lemburg</t>
  </si>
  <si>
    <t>JLG</t>
  </si>
  <si>
    <t>Jose</t>
  </si>
  <si>
    <t>Luis</t>
  </si>
  <si>
    <t>JLH</t>
  </si>
  <si>
    <t>Jason</t>
  </si>
  <si>
    <t>Hoare</t>
  </si>
  <si>
    <t>JLT</t>
  </si>
  <si>
    <t>Thompson</t>
  </si>
  <si>
    <t>JM</t>
  </si>
  <si>
    <t>Mant</t>
  </si>
  <si>
    <t>JML</t>
  </si>
  <si>
    <t>Jordan</t>
  </si>
  <si>
    <t>Logan</t>
  </si>
  <si>
    <t>JPP</t>
  </si>
  <si>
    <t>Jorge</t>
  </si>
  <si>
    <t>Pascual</t>
  </si>
  <si>
    <t>JPR</t>
  </si>
  <si>
    <t>Robinson</t>
  </si>
  <si>
    <t>JPS</t>
  </si>
  <si>
    <t>Joe</t>
  </si>
  <si>
    <t>Shields</t>
  </si>
  <si>
    <t>JRA</t>
  </si>
  <si>
    <t>Allen</t>
  </si>
  <si>
    <t>JS</t>
  </si>
  <si>
    <t>Josh</t>
  </si>
  <si>
    <t>Sprague</t>
  </si>
  <si>
    <t>JSE</t>
  </si>
  <si>
    <t>Janina</t>
  </si>
  <si>
    <t>Seemann</t>
  </si>
  <si>
    <t>JSS</t>
  </si>
  <si>
    <t>Jemina</t>
  </si>
  <si>
    <t>Stuart-Smith</t>
  </si>
  <si>
    <t>JT</t>
  </si>
  <si>
    <t>Turnbull</t>
  </si>
  <si>
    <t>JVM</t>
  </si>
  <si>
    <t>Maloney</t>
  </si>
  <si>
    <t>JW</t>
  </si>
  <si>
    <t>Jeremy</t>
  </si>
  <si>
    <t>Ward</t>
  </si>
  <si>
    <t>JWG</t>
  </si>
  <si>
    <t>Gabauer</t>
  </si>
  <si>
    <t>JWM</t>
  </si>
  <si>
    <t>Jimmy</t>
  </si>
  <si>
    <t>Maher</t>
  </si>
  <si>
    <t>KAD</t>
  </si>
  <si>
    <t>Kelly</t>
  </si>
  <si>
    <t>Dibbon</t>
  </si>
  <si>
    <t>KAM</t>
  </si>
  <si>
    <t>Kevin</t>
  </si>
  <si>
    <t>Mahon</t>
  </si>
  <si>
    <t>KC</t>
  </si>
  <si>
    <t>Kate</t>
  </si>
  <si>
    <t>Clements</t>
  </si>
  <si>
    <t>KDS</t>
  </si>
  <si>
    <t>Keith</t>
  </si>
  <si>
    <t>Saunders</t>
  </si>
  <si>
    <t>KF</t>
  </si>
  <si>
    <t>Fraser</t>
  </si>
  <si>
    <t>KGL</t>
  </si>
  <si>
    <t>Kym</t>
  </si>
  <si>
    <t>Lashmar</t>
  </si>
  <si>
    <t>KHVT</t>
  </si>
  <si>
    <t>Tinson</t>
  </si>
  <si>
    <t>KIR</t>
  </si>
  <si>
    <t>Kirsten</t>
  </si>
  <si>
    <t>Rodgers</t>
  </si>
  <si>
    <t>KJS</t>
  </si>
  <si>
    <t>Karl</t>
  </si>
  <si>
    <t>Schimanski</t>
  </si>
  <si>
    <t>KM</t>
  </si>
  <si>
    <t>Moore</t>
  </si>
  <si>
    <t>KMS</t>
  </si>
  <si>
    <t>Kim</t>
  </si>
  <si>
    <t>Sebo</t>
  </si>
  <si>
    <t>KO</t>
  </si>
  <si>
    <t>Kris</t>
  </si>
  <si>
    <t>O'Keefe</t>
  </si>
  <si>
    <t>KR</t>
  </si>
  <si>
    <t>Karen</t>
  </si>
  <si>
    <t>Raubenheimer</t>
  </si>
  <si>
    <t>KRC</t>
  </si>
  <si>
    <t>Crawley</t>
  </si>
  <si>
    <t>KRS</t>
  </si>
  <si>
    <t>KS</t>
  </si>
  <si>
    <t>Kosta</t>
  </si>
  <si>
    <t>Stamoulis</t>
  </si>
  <si>
    <t>KW</t>
  </si>
  <si>
    <t>Kirsty</t>
  </si>
  <si>
    <t>Whitman</t>
  </si>
  <si>
    <t>LA</t>
  </si>
  <si>
    <t>Laura</t>
  </si>
  <si>
    <t>Airoldi</t>
  </si>
  <si>
    <t>LAS</t>
  </si>
  <si>
    <t>Lesley</t>
  </si>
  <si>
    <t>LAT</t>
  </si>
  <si>
    <t>Laurel</t>
  </si>
  <si>
    <t>Trebilco</t>
  </si>
  <si>
    <t>LCS</t>
  </si>
  <si>
    <t>Leonie</t>
  </si>
  <si>
    <t>Suter</t>
  </si>
  <si>
    <t>LDB</t>
  </si>
  <si>
    <t>Louise</t>
  </si>
  <si>
    <t>De Beuzeville</t>
  </si>
  <si>
    <t>LER</t>
  </si>
  <si>
    <t>Lotte</t>
  </si>
  <si>
    <t>Rivers</t>
  </si>
  <si>
    <t>LJ</t>
  </si>
  <si>
    <t>Lane</t>
  </si>
  <si>
    <t>LL</t>
  </si>
  <si>
    <t>Luigi</t>
  </si>
  <si>
    <t>Laezza</t>
  </si>
  <si>
    <t>LPF</t>
  </si>
  <si>
    <t>Palacin Fernandez</t>
  </si>
  <si>
    <t>LVS</t>
  </si>
  <si>
    <t>MA</t>
  </si>
  <si>
    <t>Michael</t>
  </si>
  <si>
    <t>MAC</t>
  </si>
  <si>
    <t>Mauricio</t>
  </si>
  <si>
    <t>Castrejon</t>
  </si>
  <si>
    <t>MAK</t>
  </si>
  <si>
    <t>Martine</t>
  </si>
  <si>
    <t>Kinloch</t>
  </si>
  <si>
    <t>MB</t>
  </si>
  <si>
    <t>Brooker</t>
  </si>
  <si>
    <t>MC</t>
  </si>
  <si>
    <t>Michelle</t>
  </si>
  <si>
    <t>Crighton</t>
  </si>
  <si>
    <t>MCA</t>
  </si>
  <si>
    <t>Castrejón</t>
  </si>
  <si>
    <t>MCD</t>
  </si>
  <si>
    <t>Marie-Claire</t>
  </si>
  <si>
    <t>Demers</t>
  </si>
  <si>
    <t>MF</t>
  </si>
  <si>
    <t>Filleul</t>
  </si>
  <si>
    <t>MGI</t>
  </si>
  <si>
    <t>Mike</t>
  </si>
  <si>
    <t>Irvine</t>
  </si>
  <si>
    <t>MGM</t>
  </si>
  <si>
    <t>Mueller</t>
  </si>
  <si>
    <t>MGO</t>
  </si>
  <si>
    <t>Goodison</t>
  </si>
  <si>
    <t>MH</t>
  </si>
  <si>
    <t>Hing</t>
  </si>
  <si>
    <t>MIC</t>
  </si>
  <si>
    <t>Mishal</t>
  </si>
  <si>
    <t>Cohen</t>
  </si>
  <si>
    <t>MJC</t>
  </si>
  <si>
    <t>Matt</t>
  </si>
  <si>
    <t>Cameron</t>
  </si>
  <si>
    <t>MJJ</t>
  </si>
  <si>
    <t>Jacques</t>
  </si>
  <si>
    <t>MJN</t>
  </si>
  <si>
    <t>Nelson</t>
  </si>
  <si>
    <t>MJS</t>
  </si>
  <si>
    <t>Sugden</t>
  </si>
  <si>
    <t>MKP</t>
  </si>
  <si>
    <t>Puchert</t>
  </si>
  <si>
    <t>ML</t>
  </si>
  <si>
    <t>Meryl</t>
  </si>
  <si>
    <t>Larkin</t>
  </si>
  <si>
    <t>MLD</t>
  </si>
  <si>
    <t>Marlene</t>
  </si>
  <si>
    <t>Davey</t>
  </si>
  <si>
    <t>MP</t>
  </si>
  <si>
    <t>Marjon</t>
  </si>
  <si>
    <t>Phur</t>
  </si>
  <si>
    <t>MPFL</t>
  </si>
  <si>
    <t>Matthias</t>
  </si>
  <si>
    <t>Liffers</t>
  </si>
  <si>
    <t>MRP</t>
  </si>
  <si>
    <t>Marianne</t>
  </si>
  <si>
    <t>Purton</t>
  </si>
  <si>
    <t>MRV</t>
  </si>
  <si>
    <t>Miriam</t>
  </si>
  <si>
    <t>Reverter Vives</t>
  </si>
  <si>
    <t>MS</t>
  </si>
  <si>
    <t>Margo</t>
  </si>
  <si>
    <t>MSK</t>
  </si>
  <si>
    <t>Mat</t>
  </si>
  <si>
    <t>Skye</t>
  </si>
  <si>
    <t>NAD</t>
  </si>
  <si>
    <t>Nicola</t>
  </si>
  <si>
    <t>Davis</t>
  </si>
  <si>
    <t>NAH</t>
  </si>
  <si>
    <t>Nicole</t>
  </si>
  <si>
    <t>Hill</t>
  </si>
  <si>
    <t>NAW</t>
  </si>
  <si>
    <t>Nick</t>
  </si>
  <si>
    <t>Watkins</t>
  </si>
  <si>
    <t>NB</t>
  </si>
  <si>
    <t>Nacor</t>
  </si>
  <si>
    <t>Balanos</t>
  </si>
  <si>
    <t>NF</t>
  </si>
  <si>
    <t>NH</t>
  </si>
  <si>
    <t>Natasha</t>
  </si>
  <si>
    <t>Hardy</t>
  </si>
  <si>
    <t>NJM</t>
  </si>
  <si>
    <t>NJV</t>
  </si>
  <si>
    <t>Neil</t>
  </si>
  <si>
    <t>Vaughan</t>
  </si>
  <si>
    <t>NK</t>
  </si>
  <si>
    <t>Nina</t>
  </si>
  <si>
    <t>Kriegisch</t>
  </si>
  <si>
    <t>NRO</t>
  </si>
  <si>
    <t>Nuria Rizo</t>
  </si>
  <si>
    <t>Osuna-Moyano</t>
  </si>
  <si>
    <t>NSB</t>
  </si>
  <si>
    <t>Nev</t>
  </si>
  <si>
    <t>Barrett</t>
  </si>
  <si>
    <t>NSM</t>
  </si>
  <si>
    <t>Nestor</t>
  </si>
  <si>
    <t>Sanchez</t>
  </si>
  <si>
    <t>NT</t>
  </si>
  <si>
    <t>Natalia</t>
  </si>
  <si>
    <t>Tirado</t>
  </si>
  <si>
    <t>NTO</t>
  </si>
  <si>
    <t>Nahum</t>
  </si>
  <si>
    <t>Torres</t>
  </si>
  <si>
    <t>OAG</t>
  </si>
  <si>
    <t>Omar</t>
  </si>
  <si>
    <t>Álvarez González</t>
  </si>
  <si>
    <t>OB</t>
  </si>
  <si>
    <t>Odalisca</t>
  </si>
  <si>
    <t>Breedy</t>
  </si>
  <si>
    <t>PAC</t>
  </si>
  <si>
    <t>Paul</t>
  </si>
  <si>
    <t>Caiger</t>
  </si>
  <si>
    <t>PB</t>
  </si>
  <si>
    <t>Peltier</t>
  </si>
  <si>
    <t>Barahona</t>
  </si>
  <si>
    <t>PBD</t>
  </si>
  <si>
    <t>Day</t>
  </si>
  <si>
    <t>PBS</t>
  </si>
  <si>
    <t>Sharp</t>
  </si>
  <si>
    <t>PC</t>
  </si>
  <si>
    <t>Pip</t>
  </si>
  <si>
    <t>PEC</t>
  </si>
  <si>
    <t>Carnell</t>
  </si>
  <si>
    <t>PHP</t>
  </si>
  <si>
    <t>Peter</t>
  </si>
  <si>
    <t>Pfennig</t>
  </si>
  <si>
    <t>PIP</t>
  </si>
  <si>
    <t>Petko</t>
  </si>
  <si>
    <t>Petkov</t>
  </si>
  <si>
    <t>PJB</t>
  </si>
  <si>
    <t>Pearse</t>
  </si>
  <si>
    <t>PM</t>
  </si>
  <si>
    <t>PMC</t>
  </si>
  <si>
    <t>McGee</t>
  </si>
  <si>
    <t>PMS</t>
  </si>
  <si>
    <t>Schaus</t>
  </si>
  <si>
    <t>PNL</t>
  </si>
  <si>
    <t>Patrick</t>
  </si>
  <si>
    <t>Lewis</t>
  </si>
  <si>
    <t>PRJ</t>
  </si>
  <si>
    <t>Jennings</t>
  </si>
  <si>
    <t>PS</t>
  </si>
  <si>
    <t>Southwood</t>
  </si>
  <si>
    <t>PT</t>
  </si>
  <si>
    <t>Tinkler</t>
  </si>
  <si>
    <t>PVDW</t>
  </si>
  <si>
    <t>Pieter</t>
  </si>
  <si>
    <t>van der Woude</t>
  </si>
  <si>
    <t>RB</t>
  </si>
  <si>
    <t>Ruttenberg</t>
  </si>
  <si>
    <t>RF</t>
  </si>
  <si>
    <t>Renata</t>
  </si>
  <si>
    <t>Ferrari Legorreta</t>
  </si>
  <si>
    <t>RFS</t>
  </si>
  <si>
    <t>Rita</t>
  </si>
  <si>
    <t>Silver</t>
  </si>
  <si>
    <t>RHE</t>
  </si>
  <si>
    <t>Rogelio</t>
  </si>
  <si>
    <t>Herrera Perez</t>
  </si>
  <si>
    <t>RIH</t>
  </si>
  <si>
    <t>Richard</t>
  </si>
  <si>
    <t>RJE</t>
  </si>
  <si>
    <t>Bob</t>
  </si>
  <si>
    <t>RJK</t>
  </si>
  <si>
    <t>Rohan</t>
  </si>
  <si>
    <t>Kaehne</t>
  </si>
  <si>
    <t>RK</t>
  </si>
  <si>
    <t>Bec</t>
  </si>
  <si>
    <t>Koss</t>
  </si>
  <si>
    <t>RM</t>
  </si>
  <si>
    <t>Rachael</t>
  </si>
  <si>
    <t>Miles</t>
  </si>
  <si>
    <t>RP</t>
  </si>
  <si>
    <t>Roby</t>
  </si>
  <si>
    <t>Pepolas</t>
  </si>
  <si>
    <t>RRE</t>
  </si>
  <si>
    <t>Rodrigo</t>
  </si>
  <si>
    <t>Riera</t>
  </si>
  <si>
    <t>Russ</t>
  </si>
  <si>
    <t>Stevens</t>
  </si>
  <si>
    <t>RSS</t>
  </si>
  <si>
    <t>Rick</t>
  </si>
  <si>
    <t>RT</t>
  </si>
  <si>
    <t>Rowan</t>
  </si>
  <si>
    <t>RV</t>
  </si>
  <si>
    <t>Renate</t>
  </si>
  <si>
    <t>Velzeboer</t>
  </si>
  <si>
    <t>RW</t>
  </si>
  <si>
    <t>Regan</t>
  </si>
  <si>
    <t>Warren</t>
  </si>
  <si>
    <t>RWA</t>
  </si>
  <si>
    <t>Rebecca</t>
  </si>
  <si>
    <t>Watson</t>
  </si>
  <si>
    <t>RWH</t>
  </si>
  <si>
    <t>Ross</t>
  </si>
  <si>
    <t>Whippo</t>
  </si>
  <si>
    <t>SAB</t>
  </si>
  <si>
    <t>Sandra</t>
  </si>
  <si>
    <t>Bessudo</t>
  </si>
  <si>
    <t>SAG</t>
  </si>
  <si>
    <t>Sallyann</t>
  </si>
  <si>
    <t>Gudge</t>
  </si>
  <si>
    <t>SAS</t>
  </si>
  <si>
    <t>Scoresby</t>
  </si>
  <si>
    <t>Sheperd</t>
  </si>
  <si>
    <t>SCB</t>
  </si>
  <si>
    <t>Sue</t>
  </si>
  <si>
    <t>SCE</t>
  </si>
  <si>
    <t>Sophie</t>
  </si>
  <si>
    <t>Scott</t>
  </si>
  <si>
    <t>Ling</t>
  </si>
  <si>
    <t>SEB</t>
  </si>
  <si>
    <t>Stuart</t>
  </si>
  <si>
    <t>SGG</t>
  </si>
  <si>
    <t>Sam</t>
  </si>
  <si>
    <t>Gaylard</t>
  </si>
  <si>
    <t>SGS</t>
  </si>
  <si>
    <t>Sonia</t>
  </si>
  <si>
    <t>Sagrista</t>
  </si>
  <si>
    <t>SH</t>
  </si>
  <si>
    <t>Shane</t>
  </si>
  <si>
    <t>Holland</t>
  </si>
  <si>
    <t>SI</t>
  </si>
  <si>
    <t>Ibarra</t>
  </si>
  <si>
    <t>SJ</t>
  </si>
  <si>
    <t>SJF</t>
  </si>
  <si>
    <t>Suzanne</t>
  </si>
  <si>
    <t>Fiebig</t>
  </si>
  <si>
    <t>SJK</t>
  </si>
  <si>
    <t>Kininmonth</t>
  </si>
  <si>
    <t>SJO</t>
  </si>
  <si>
    <t>Owen</t>
  </si>
  <si>
    <t>SJS</t>
  </si>
  <si>
    <t>Spencer</t>
  </si>
  <si>
    <t>Shute</t>
  </si>
  <si>
    <t>SJT</t>
  </si>
  <si>
    <t>Simon</t>
  </si>
  <si>
    <t>Tweed</t>
  </si>
  <si>
    <t>SJW</t>
  </si>
  <si>
    <t>Wragge</t>
  </si>
  <si>
    <t>SL</t>
  </si>
  <si>
    <t>Steve</t>
  </si>
  <si>
    <t>Leske</t>
  </si>
  <si>
    <t>SLG</t>
  </si>
  <si>
    <t>Stephen</t>
  </si>
  <si>
    <t>SLM</t>
  </si>
  <si>
    <t>Steph</t>
  </si>
  <si>
    <t>Mifsud</t>
  </si>
  <si>
    <t>SLR</t>
  </si>
  <si>
    <t>Sarah-Lena</t>
  </si>
  <si>
    <t>Reinhardt</t>
  </si>
  <si>
    <t>SM</t>
  </si>
  <si>
    <t>Morley</t>
  </si>
  <si>
    <t>SMP</t>
  </si>
  <si>
    <t>Powell</t>
  </si>
  <si>
    <t>SP</t>
  </si>
  <si>
    <t>Sarah</t>
  </si>
  <si>
    <t>Payne</t>
  </si>
  <si>
    <t>SPE</t>
  </si>
  <si>
    <t>Shamaram</t>
  </si>
  <si>
    <t>Eichmann</t>
  </si>
  <si>
    <t>SPS</t>
  </si>
  <si>
    <t>Paige</t>
  </si>
  <si>
    <t>SR</t>
  </si>
  <si>
    <t>Reeves</t>
  </si>
  <si>
    <t>SRB</t>
  </si>
  <si>
    <t>Bryers</t>
  </si>
  <si>
    <t>SRC</t>
  </si>
  <si>
    <t>Curtis</t>
  </si>
  <si>
    <t>SRG</t>
  </si>
  <si>
    <t>Griffiths</t>
  </si>
  <si>
    <t>SRT</t>
  </si>
  <si>
    <t>Talbot</t>
  </si>
  <si>
    <t>SS</t>
  </si>
  <si>
    <t>Silke</t>
  </si>
  <si>
    <t>Stuckenbrock</t>
  </si>
  <si>
    <t>SSA</t>
  </si>
  <si>
    <t>Salvador</t>
  </si>
  <si>
    <t>STB</t>
  </si>
  <si>
    <t>Benj</t>
  </si>
  <si>
    <t>STN</t>
  </si>
  <si>
    <t>Newson</t>
  </si>
  <si>
    <t>SYB</t>
  </si>
  <si>
    <t>Sylvia</t>
  </si>
  <si>
    <t>TAS</t>
  </si>
  <si>
    <t>Terina</t>
  </si>
  <si>
    <t>TCD</t>
  </si>
  <si>
    <t>Tas</t>
  </si>
  <si>
    <t>Douglass</t>
  </si>
  <si>
    <t>TEF</t>
  </si>
  <si>
    <t>Tim</t>
  </si>
  <si>
    <t>Forster</t>
  </si>
  <si>
    <t>TJA</t>
  </si>
  <si>
    <t>Alexander</t>
  </si>
  <si>
    <t>TPC</t>
  </si>
  <si>
    <t>TR</t>
  </si>
  <si>
    <t>Thierry</t>
  </si>
  <si>
    <t>Rakotoarivelo</t>
  </si>
  <si>
    <t>TRD</t>
  </si>
  <si>
    <t>Tom</t>
  </si>
  <si>
    <t>VC</t>
  </si>
  <si>
    <t>Vaughn</t>
  </si>
  <si>
    <t>Chapple</t>
  </si>
  <si>
    <t>WCB</t>
  </si>
  <si>
    <t>Bill</t>
  </si>
  <si>
    <t>Barker</t>
  </si>
  <si>
    <t>WEI</t>
  </si>
  <si>
    <t>Eddie</t>
  </si>
  <si>
    <t>Ivers</t>
  </si>
  <si>
    <t>WF</t>
  </si>
  <si>
    <t>Will</t>
  </si>
  <si>
    <t>Figueira</t>
  </si>
  <si>
    <t>WJN</t>
  </si>
  <si>
    <t>Warrick</t>
  </si>
  <si>
    <t>Noble</t>
  </si>
  <si>
    <t>WRH</t>
  </si>
  <si>
    <t>Wendy</t>
  </si>
  <si>
    <t>Hutchison</t>
  </si>
  <si>
    <t>YMS</t>
  </si>
  <si>
    <t>Yanir</t>
  </si>
  <si>
    <t>Seroussi</t>
  </si>
  <si>
    <t>ZF</t>
  </si>
  <si>
    <t>Zac</t>
  </si>
  <si>
    <t>Foltz</t>
  </si>
  <si>
    <t>S</t>
  </si>
  <si>
    <t>Count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</si>
</sst>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"/>
      <name val="Arial"/>
      <family val="2"/>
      <charset val="1"/>
    </font>
    <font>
      <sz val="9"/>
      <color rgb="FF000000"/>
      <name val="Tahoma"/>
      <charset val="1"/>
    </font>
    <font>
      <i/>
      <sz val="14"/>
      <color rgb="FF222222"/>
      <name val="Arial"/>
      <charset val="1"/>
    </font>
    <font>
      <b/>
      <sz val="14"/>
      <color rgb="FF222222"/>
      <name val="Arial"/>
      <charset val="1"/>
    </font>
    <font>
      <sz val="14"/>
      <color rgb="FF222222"/>
      <name val="Arial"/>
      <charset val="1"/>
    </font>
    <font>
      <b/>
      <i/>
      <sz val="24"/>
      <name val="Helvetica Neue"/>
      <charset val="1"/>
    </font>
    <font>
      <i/>
      <sz val="19"/>
      <color rgb="FF317D84"/>
      <name val="Arial"/>
      <charset val="1"/>
    </font>
    <font>
      <sz val="19"/>
      <color rgb="FF317D84"/>
      <name val="Arial"/>
      <charset val="1"/>
    </font>
    <font>
      <sz val="10"/>
      <color rgb="FFFF0000"/>
      <name val="Arial"/>
      <family val="2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b/>
      <u/>
      <sz val="11"/>
      <color rgb="FF000000"/>
      <name val="Calibri"/>
      <charset val="1"/>
    </font>
    <font>
      <sz val="10"/>
      <name val="-webkit-standard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DFDFE0"/>
        <bgColor rgb="FFD9D9D9"/>
      </patternFill>
    </fill>
    <fill>
      <patternFill patternType="solid">
        <fgColor rgb="FFC3D69B"/>
        <bgColor rgb="FFD9D9D9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3">
    <xf numFmtId="0" fontId="0" fillId="0" borderId="0" xfId="0"/>
    <xf numFmtId="0" fontId="19" fillId="0" borderId="1" xfId="1" applyFont="1" applyBorder="1"/>
    <xf numFmtId="0" fontId="19" fillId="0" borderId="2" xfId="1" applyFont="1" applyBorder="1"/>
    <xf numFmtId="0" fontId="19" fillId="0" borderId="3" xfId="1" applyFont="1" applyBorder="1"/>
    <xf numFmtId="0" fontId="19" fillId="0" borderId="4" xfId="1" applyFont="1" applyBorder="1"/>
    <xf numFmtId="0" fontId="19" fillId="0" borderId="5" xfId="1" applyFont="1" applyBorder="1"/>
    <xf numFmtId="0" fontId="19" fillId="0" borderId="6" xfId="1" applyFont="1" applyBorder="1"/>
    <xf numFmtId="0" fontId="19" fillId="0" borderId="7" xfId="1" applyFont="1" applyBorder="1"/>
    <xf numFmtId="14" fontId="0" fillId="0" borderId="8" xfId="1" applyNumberFormat="1" applyFont="1" applyBorder="1" applyAlignment="1">
      <alignment horizontal="left"/>
    </xf>
    <xf numFmtId="14" fontId="19" fillId="0" borderId="9" xfId="1" applyNumberFormat="1" applyFont="1" applyBorder="1" applyAlignment="1">
      <alignment horizontal="left"/>
    </xf>
    <xf numFmtId="14" fontId="19" fillId="0" borderId="10" xfId="1" applyNumberFormat="1" applyFont="1" applyBorder="1" applyAlignment="1">
      <alignment horizontal="left"/>
    </xf>
    <xf numFmtId="14" fontId="19" fillId="0" borderId="11" xfId="1" applyNumberFormat="1" applyFont="1" applyBorder="1" applyAlignment="1">
      <alignment horizontal="left"/>
    </xf>
    <xf numFmtId="14" fontId="2" fillId="0" borderId="12" xfId="1" applyNumberFormat="1" applyBorder="1" applyAlignment="1">
      <alignment horizontal="left"/>
    </xf>
    <xf numFmtId="0" fontId="0" fillId="0" borderId="13" xfId="1" applyFont="1" applyBorder="1" applyAlignment="1">
      <alignment horizontal="left"/>
    </xf>
    <xf numFmtId="0" fontId="0" fillId="0" borderId="0" xfId="1" applyFont="1" applyAlignment="1">
      <alignment horizontal="left"/>
    </xf>
    <xf numFmtId="0" fontId="2" fillId="0" borderId="14" xfId="1" applyBorder="1" applyAlignment="1">
      <alignment horizontal="left"/>
    </xf>
    <xf numFmtId="0" fontId="19" fillId="0" borderId="15" xfId="1" applyFont="1" applyBorder="1"/>
    <xf numFmtId="0" fontId="19" fillId="0" borderId="8" xfId="1" applyFont="1" applyBorder="1"/>
    <xf numFmtId="0" fontId="0" fillId="0" borderId="16" xfId="1" applyFont="1" applyBorder="1" applyAlignment="1">
      <alignment horizontal="left"/>
    </xf>
    <xf numFmtId="0" fontId="19" fillId="0" borderId="17" xfId="1" applyFont="1" applyBorder="1" applyAlignment="1">
      <alignment horizontal="left"/>
    </xf>
    <xf numFmtId="0" fontId="2" fillId="0" borderId="18" xfId="1" applyBorder="1" applyAlignment="1">
      <alignment horizontal="left"/>
    </xf>
    <xf numFmtId="0" fontId="19" fillId="0" borderId="19" xfId="1" applyFont="1" applyBorder="1" applyAlignment="1">
      <alignment horizontal="left"/>
    </xf>
    <xf numFmtId="0" fontId="0" fillId="0" borderId="20" xfId="1" applyFont="1" applyBorder="1" applyAlignment="1">
      <alignment horizontal="left"/>
    </xf>
    <xf numFmtId="0" fontId="19" fillId="0" borderId="20" xfId="1" applyFont="1" applyBorder="1"/>
    <xf numFmtId="0" fontId="19" fillId="0" borderId="21" xfId="1" applyFont="1" applyBorder="1"/>
    <xf numFmtId="0" fontId="2" fillId="0" borderId="12" xfId="1" applyBorder="1"/>
    <xf numFmtId="0" fontId="19" fillId="0" borderId="22" xfId="1" applyFont="1" applyBorder="1" applyAlignment="1">
      <alignment horizontal="left"/>
    </xf>
    <xf numFmtId="0" fontId="0" fillId="0" borderId="23" xfId="1" applyFont="1" applyBorder="1" applyAlignment="1">
      <alignment horizontal="left"/>
    </xf>
    <xf numFmtId="0" fontId="19" fillId="0" borderId="23" xfId="1" applyFont="1" applyBorder="1"/>
    <xf numFmtId="0" fontId="19" fillId="0" borderId="0" xfId="1" applyFont="1"/>
    <xf numFmtId="0" fontId="2" fillId="0" borderId="14" xfId="1" applyBorder="1"/>
    <xf numFmtId="0" fontId="19" fillId="0" borderId="24" xfId="1" applyFont="1" applyBorder="1" applyAlignment="1">
      <alignment horizontal="left"/>
    </xf>
    <xf numFmtId="0" fontId="0" fillId="0" borderId="25" xfId="1" applyFont="1" applyBorder="1" applyAlignment="1">
      <alignment horizontal="left"/>
    </xf>
    <xf numFmtId="0" fontId="19" fillId="0" borderId="25" xfId="1" applyFont="1" applyBorder="1"/>
    <xf numFmtId="0" fontId="19" fillId="0" borderId="17" xfId="1" applyFont="1" applyBorder="1"/>
    <xf numFmtId="0" fontId="2" fillId="0" borderId="18" xfId="1" applyBorder="1"/>
    <xf numFmtId="0" fontId="0" fillId="0" borderId="15" xfId="1" applyFont="1" applyBorder="1" applyAlignment="1">
      <alignment horizontal="left"/>
    </xf>
    <xf numFmtId="0" fontId="0" fillId="0" borderId="8" xfId="1" applyFont="1" applyBorder="1" applyAlignment="1">
      <alignment horizontal="left"/>
    </xf>
    <xf numFmtId="0" fontId="19" fillId="0" borderId="8" xfId="1" applyFont="1" applyBorder="1"/>
    <xf numFmtId="0" fontId="19" fillId="0" borderId="10" xfId="1" applyFont="1" applyBorder="1"/>
    <xf numFmtId="0" fontId="2" fillId="0" borderId="26" xfId="1" applyBorder="1"/>
    <xf numFmtId="0" fontId="2" fillId="0" borderId="27" xfId="1" applyBorder="1" applyAlignment="1">
      <alignment horizontal="left"/>
    </xf>
    <xf numFmtId="0" fontId="2" fillId="0" borderId="28" xfId="1" applyBorder="1" applyAlignment="1">
      <alignment horizontal="left"/>
    </xf>
    <xf numFmtId="0" fontId="2" fillId="0" borderId="29" xfId="1" applyBorder="1"/>
    <xf numFmtId="0" fontId="2" fillId="0" borderId="30" xfId="1" applyBorder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Alignment="1" applyProtection="1">
      <protection locked="0"/>
    </xf>
    <xf numFmtId="0" fontId="0" fillId="2" borderId="0" xfId="0" applyFill="1" applyBorder="1" applyAlignment="1" applyProtection="1">
      <protection locked="0"/>
    </xf>
    <xf numFmtId="0" fontId="0" fillId="2" borderId="31" xfId="0" applyFill="1" applyBorder="1" applyAlignment="1" applyProtection="1">
      <protection locked="0"/>
    </xf>
    <xf numFmtId="1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/>
    <xf numFmtId="0" fontId="3" fillId="2" borderId="32" xfId="0" applyFont="1" applyFill="1" applyBorder="1" applyAlignment="1" applyProtection="1">
      <protection locked="0"/>
    </xf>
    <xf numFmtId="0" fontId="3" fillId="0" borderId="33" xfId="0" applyFont="1" applyBorder="1" applyAlignment="1" applyProtection="1">
      <protection locked="0"/>
    </xf>
    <xf numFmtId="0" fontId="3" fillId="2" borderId="33" xfId="0" applyFont="1" applyFill="1" applyBorder="1" applyAlignment="1" applyProtection="1">
      <protection locked="0"/>
    </xf>
    <xf numFmtId="0" fontId="3" fillId="2" borderId="34" xfId="0" applyFont="1" applyFill="1" applyBorder="1" applyAlignment="1" applyProtection="1">
      <protection locked="0"/>
    </xf>
    <xf numFmtId="14" fontId="3" fillId="0" borderId="33" xfId="0" applyNumberFormat="1" applyFont="1" applyBorder="1" applyAlignment="1" applyProtection="1">
      <protection locked="0"/>
    </xf>
    <xf numFmtId="20" fontId="3" fillId="0" borderId="33" xfId="0" applyNumberFormat="1" applyFont="1" applyBorder="1" applyAlignment="1" applyProtection="1">
      <protection locked="0"/>
    </xf>
    <xf numFmtId="0" fontId="3" fillId="0" borderId="33" xfId="0" applyFont="1" applyBorder="1" applyAlignment="1" applyProtection="1">
      <protection locked="0"/>
    </xf>
    <xf numFmtId="0" fontId="3" fillId="2" borderId="35" xfId="0" applyFont="1" applyFill="1" applyBorder="1" applyAlignment="1" applyProtection="1">
      <protection locked="0"/>
    </xf>
    <xf numFmtId="0" fontId="3" fillId="3" borderId="33" xfId="0" applyFont="1" applyFill="1" applyBorder="1" applyAlignment="1" applyProtection="1"/>
    <xf numFmtId="0" fontId="0" fillId="0" borderId="33" xfId="0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14" fontId="1" fillId="0" borderId="0" xfId="0" applyNumberFormat="1" applyFont="1" applyBorder="1" applyAlignment="1" applyProtection="1">
      <protection locked="0"/>
    </xf>
    <xf numFmtId="20" fontId="0" fillId="0" borderId="0" xfId="0" applyNumberFormat="1" applyBorder="1" applyAlignment="1" applyProtection="1">
      <alignment horizontal="left"/>
      <protection locked="0"/>
    </xf>
    <xf numFmtId="0" fontId="4" fillId="2" borderId="6" xfId="0" applyFont="1" applyFill="1" applyBorder="1" applyAlignment="1" applyProtection="1">
      <protection locked="0"/>
    </xf>
    <xf numFmtId="0" fontId="4" fillId="2" borderId="0" xfId="0" applyFont="1" applyFill="1" applyBorder="1" applyAlignment="1" applyProtection="1">
      <protection locked="0"/>
    </xf>
    <xf numFmtId="0" fontId="1" fillId="2" borderId="31" xfId="0" applyFont="1" applyFill="1" applyBorder="1" applyAlignment="1" applyProtection="1">
      <protection locked="0"/>
    </xf>
    <xf numFmtId="0" fontId="0" fillId="4" borderId="0" xfId="0" applyFill="1" applyProtection="1"/>
    <xf numFmtId="0" fontId="0" fillId="0" borderId="0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0" fillId="0" borderId="0" xfId="0" applyFont="1" applyAlignment="1" applyProtection="1">
      <protection locked="0"/>
    </xf>
    <xf numFmtId="14" fontId="0" fillId="0" borderId="0" xfId="0" applyNumberFormat="1" applyBorder="1" applyAlignment="1" applyProtection="1">
      <protection locked="0"/>
    </xf>
    <xf numFmtId="2" fontId="1" fillId="0" borderId="0" xfId="0" applyNumberFormat="1" applyFont="1" applyBorder="1" applyAlignment="1" applyProtection="1">
      <protection locked="0"/>
    </xf>
    <xf numFmtId="20" fontId="1" fillId="0" borderId="0" xfId="0" applyNumberFormat="1" applyFont="1" applyBorder="1" applyAlignment="1" applyProtection="1">
      <protection locked="0"/>
    </xf>
    <xf numFmtId="0" fontId="0" fillId="0" borderId="36" xfId="0" applyBorder="1" applyProtection="1"/>
    <xf numFmtId="14" fontId="0" fillId="0" borderId="0" xfId="0" applyNumberFormat="1" applyBorder="1" applyProtection="1">
      <protection locked="0"/>
    </xf>
    <xf numFmtId="20" fontId="0" fillId="0" borderId="0" xfId="0" applyNumberFormat="1" applyBorder="1" applyProtection="1">
      <protection locked="0"/>
    </xf>
    <xf numFmtId="0" fontId="0" fillId="5" borderId="0" xfId="0" applyFont="1" applyFill="1" applyBorder="1" applyProtection="1">
      <protection locked="0"/>
    </xf>
    <xf numFmtId="14" fontId="0" fillId="5" borderId="0" xfId="0" applyNumberFormat="1" applyFill="1" applyBorder="1" applyProtection="1">
      <protection locked="0"/>
    </xf>
    <xf numFmtId="0" fontId="0" fillId="5" borderId="36" xfId="0" applyFill="1" applyBorder="1" applyProtection="1"/>
    <xf numFmtId="0" fontId="0" fillId="6" borderId="36" xfId="0" applyFill="1" applyBorder="1" applyProtection="1"/>
    <xf numFmtId="0" fontId="0" fillId="0" borderId="0" xfId="0" applyBorder="1" applyProtection="1"/>
    <xf numFmtId="0" fontId="3" fillId="0" borderId="0" xfId="0" applyFont="1"/>
    <xf numFmtId="0" fontId="0" fillId="0" borderId="0" xfId="0" applyFont="1" applyProtection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6" borderId="0" xfId="0" applyFont="1" applyFill="1"/>
    <xf numFmtId="0" fontId="0" fillId="6" borderId="0" xfId="0" applyFont="1" applyFill="1" applyProtection="1"/>
    <xf numFmtId="0" fontId="0" fillId="0" borderId="0" xfId="0" applyBorder="1"/>
    <xf numFmtId="0" fontId="3" fillId="0" borderId="0" xfId="0" applyFont="1" applyBorder="1"/>
    <xf numFmtId="0" fontId="1" fillId="0" borderId="0" xfId="0" applyFont="1"/>
    <xf numFmtId="0" fontId="1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5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vertical="center" wrapText="1"/>
    </xf>
    <xf numFmtId="0" fontId="19" fillId="0" borderId="37" xfId="1" applyFont="1" applyBorder="1"/>
    <xf numFmtId="0" fontId="19" fillId="0" borderId="38" xfId="1" applyFont="1" applyBorder="1"/>
    <xf numFmtId="0" fontId="2" fillId="0" borderId="26" xfId="1" applyBorder="1" applyAlignment="1">
      <alignment horizontal="left"/>
    </xf>
    <xf numFmtId="0" fontId="19" fillId="0" borderId="9" xfId="1" applyFont="1" applyBorder="1"/>
    <xf numFmtId="0" fontId="19" fillId="0" borderId="11" xfId="1" applyFont="1" applyBorder="1"/>
    <xf numFmtId="14" fontId="19" fillId="0" borderId="20" xfId="1" applyNumberFormat="1" applyFont="1" applyBorder="1" applyAlignment="1">
      <alignment horizontal="left"/>
    </xf>
    <xf numFmtId="14" fontId="19" fillId="0" borderId="23" xfId="1" applyNumberFormat="1" applyFont="1" applyBorder="1" applyAlignment="1">
      <alignment horizontal="left"/>
    </xf>
    <xf numFmtId="0" fontId="19" fillId="0" borderId="39" xfId="1" applyFont="1" applyBorder="1"/>
    <xf numFmtId="0" fontId="19" fillId="0" borderId="40" xfId="1" applyFont="1" applyBorder="1"/>
    <xf numFmtId="14" fontId="19" fillId="0" borderId="25" xfId="1" applyNumberFormat="1" applyFont="1" applyBorder="1" applyAlignment="1">
      <alignment horizontal="left"/>
    </xf>
    <xf numFmtId="0" fontId="19" fillId="0" borderId="16" xfId="1" applyFont="1" applyBorder="1"/>
    <xf numFmtId="0" fontId="19" fillId="0" borderId="41" xfId="1" applyFont="1" applyBorder="1"/>
    <xf numFmtId="0" fontId="2" fillId="0" borderId="42" xfId="1" applyBorder="1" applyAlignment="1">
      <alignment horizontal="left"/>
    </xf>
    <xf numFmtId="14" fontId="2" fillId="0" borderId="42" xfId="1" applyNumberFormat="1" applyBorder="1" applyAlignment="1">
      <alignment horizontal="left"/>
    </xf>
    <xf numFmtId="0" fontId="2" fillId="0" borderId="43" xfId="1" applyBorder="1"/>
    <xf numFmtId="0" fontId="2" fillId="0" borderId="42" xfId="1" applyBorder="1"/>
    <xf numFmtId="0" fontId="2" fillId="0" borderId="28" xfId="1" applyBorder="1"/>
    <xf numFmtId="0" fontId="1" fillId="0" borderId="0" xfId="1" applyFont="1"/>
    <xf numFmtId="0" fontId="0" fillId="0" borderId="44" xfId="1" applyFont="1" applyBorder="1" applyAlignment="1">
      <alignment horizontal="left"/>
    </xf>
    <xf numFmtId="14" fontId="19" fillId="0" borderId="19" xfId="1" applyNumberFormat="1" applyFont="1" applyBorder="1" applyAlignment="1">
      <alignment horizontal="left"/>
    </xf>
    <xf numFmtId="20" fontId="19" fillId="0" borderId="20" xfId="1" applyNumberFormat="1" applyFont="1" applyBorder="1" applyAlignment="1">
      <alignment horizontal="left"/>
    </xf>
    <xf numFmtId="2" fontId="19" fillId="0" borderId="20" xfId="1" applyNumberFormat="1" applyFont="1" applyBorder="1" applyAlignment="1">
      <alignment horizontal="left"/>
    </xf>
    <xf numFmtId="0" fontId="19" fillId="0" borderId="45" xfId="1" applyFont="1" applyBorder="1"/>
    <xf numFmtId="14" fontId="19" fillId="0" borderId="22" xfId="1" applyNumberFormat="1" applyFont="1" applyBorder="1" applyAlignment="1">
      <alignment horizontal="left"/>
    </xf>
    <xf numFmtId="20" fontId="19" fillId="0" borderId="23" xfId="1" applyNumberFormat="1" applyFont="1" applyBorder="1" applyAlignment="1">
      <alignment horizontal="left"/>
    </xf>
    <xf numFmtId="2" fontId="19" fillId="0" borderId="23" xfId="1" applyNumberFormat="1" applyFont="1" applyBorder="1" applyAlignment="1">
      <alignment horizontal="left"/>
    </xf>
    <xf numFmtId="0" fontId="19" fillId="0" borderId="46" xfId="1" applyFont="1" applyBorder="1"/>
    <xf numFmtId="0" fontId="19" fillId="0" borderId="44" xfId="1" applyFont="1" applyBorder="1"/>
    <xf numFmtId="14" fontId="19" fillId="0" borderId="24" xfId="1" applyNumberFormat="1" applyFont="1" applyBorder="1" applyAlignment="1">
      <alignment horizontal="left"/>
    </xf>
    <xf numFmtId="20" fontId="19" fillId="0" borderId="25" xfId="1" applyNumberFormat="1" applyFont="1" applyBorder="1" applyAlignment="1">
      <alignment horizontal="left"/>
    </xf>
    <xf numFmtId="2" fontId="19" fillId="0" borderId="25" xfId="1" applyNumberFormat="1" applyFont="1" applyBorder="1" applyAlignment="1">
      <alignment horizontal="left"/>
    </xf>
    <xf numFmtId="14" fontId="19" fillId="0" borderId="47" xfId="1" applyNumberFormat="1" applyFont="1" applyBorder="1" applyAlignment="1">
      <alignment horizontal="left"/>
    </xf>
    <xf numFmtId="0" fontId="19" fillId="0" borderId="48" xfId="1" applyFont="1" applyBorder="1" applyAlignment="1">
      <alignment horizontal="left"/>
    </xf>
    <xf numFmtId="20" fontId="19" fillId="0" borderId="48" xfId="1" applyNumberFormat="1" applyFont="1" applyBorder="1" applyAlignment="1">
      <alignment horizontal="left"/>
    </xf>
    <xf numFmtId="2" fontId="19" fillId="0" borderId="48" xfId="1" applyNumberFormat="1" applyFont="1" applyBorder="1" applyAlignment="1">
      <alignment horizontal="left"/>
    </xf>
    <xf numFmtId="0" fontId="19" fillId="0" borderId="49" xfId="1" applyFont="1" applyBorder="1"/>
    <xf numFmtId="0" fontId="19" fillId="0" borderId="50" xfId="1" applyFont="1" applyBorder="1"/>
    <xf numFmtId="0" fontId="19" fillId="0" borderId="51" xfId="1" applyFont="1" applyBorder="1"/>
  </cellXfs>
  <cellStyles count="2">
    <cellStyle name="Explanatory Text" xfId="1" builtinId="53" customBuiltin="1"/>
    <cellStyle name="Normal" xfId="0" builtinId="0"/>
  </cellStyles>
  <dxfs count="36">
    <dxf>
      <fill>
        <patternFill>
          <bgColor rgb="FFF2F2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BF1DE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DCD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BF1DE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DCD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BF1DE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DCD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BF1DE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2DCD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F2F2F2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7D84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247650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2B51DF3-73A9-45AD-96D5-ED0FC3780B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614" xr:uid="{00000000-000A-0000-FFFF-FFFF01000000}">
  <cacheSource type="worksheet">
    <worksheetSource ref="B1:S65538" sheet="main"/>
  </cacheSource>
  <cacheFields count="18">
    <cacheField name="Diver" numFmtId="0">
      <sharedItems containsBlank="1" count="4">
        <s v="eso"/>
        <s v="ger"/>
        <s v="SDL"/>
        <m/>
      </sharedItems>
    </cacheField>
    <cacheField name="Buddy" numFmtId="0">
      <sharedItems containsBlank="1" containsMixedTypes="1" containsNumber="1" containsInteger="1" minValue="0" maxValue="0" count="5">
        <n v="0"/>
        <s v="GER"/>
        <s v="Nadia"/>
        <s v="sdl"/>
        <m/>
      </sharedItems>
    </cacheField>
    <cacheField name="Site No." numFmtId="0">
      <sharedItems containsBlank="1" count="8">
        <s v="TAS406"/>
        <s v="TAS407"/>
        <s v="TAS408"/>
        <s v="TAS409"/>
        <s v="TAS410"/>
        <s v="TAS411"/>
        <s v="tas412"/>
        <m/>
      </sharedItems>
    </cacheField>
    <cacheField name="Site Name" numFmtId="0">
      <sharedItems containsBlank="1" count="8">
        <s v="Elephant Rock Barrens"/>
        <s v="Elephant Rock Kelp Bed"/>
        <s v="Fortescue Bay"/>
        <s v="Sloop Rock Barrens"/>
        <s v="Sloop Rock Kelp Bed"/>
        <s v="St. Helens Island Barrens"/>
        <s v="St. Helens Island Kelp Bed"/>
        <m/>
      </sharedItems>
    </cacheField>
    <cacheField name="Latitude" numFmtId="0">
      <sharedItems containsString="0" containsBlank="1" containsNumber="1" minValue="-43.139209999999999" maxValue="-41.210276" count="8">
        <n v="-43.139209999999999"/>
        <n v="-41.343859999999999"/>
        <n v="-41.343375000000002"/>
        <n v="-41.253796000000001"/>
        <n v="-41.253706000000001"/>
        <n v="-41.210315000000001"/>
        <n v="-41.210276"/>
        <m/>
      </sharedItems>
    </cacheField>
    <cacheField name="Longitude" numFmtId="0">
      <sharedItems containsString="0" containsBlank="1" containsNumber="1" minValue="147.96787" maxValue="148.34296900000001" count="8">
        <n v="147.96787"/>
        <n v="148.29338799999999"/>
        <n v="148.29422700000001"/>
        <n v="148.33874900000001"/>
        <n v="148.33974900000001"/>
        <n v="148.34277"/>
        <n v="148.34296900000001"/>
        <m/>
      </sharedItems>
    </cacheField>
    <cacheField name="Date" numFmtId="0">
      <sharedItems containsNonDate="0" containsDate="1" containsString="0" containsBlank="1" minDate="2019-03-14T00:00:00" maxDate="2019-12-12T00:00:00" count="5">
        <d v="2019-03-14T00:00:00"/>
        <d v="2019-04-09T00:00:00"/>
        <d v="2019-04-10T00:00:00"/>
        <d v="2019-12-12T00:00:00"/>
        <m/>
      </sharedItems>
    </cacheField>
    <cacheField name="vis" numFmtId="0">
      <sharedItems containsString="0" containsBlank="1" containsNumber="1" containsInteger="1" minValue="8" maxValue="15" count="5">
        <n v="8"/>
        <n v="10"/>
        <n v="12"/>
        <n v="15"/>
        <m/>
      </sharedItems>
    </cacheField>
    <cacheField name="Direction" numFmtId="0">
      <sharedItems containsBlank="1" containsMixedTypes="1" containsNumber="1" containsInteger="1" minValue="0" maxValue="0" count="3">
        <n v="0"/>
        <s v="E"/>
        <m/>
      </sharedItems>
    </cacheField>
    <cacheField name="Time" numFmtId="0">
      <sharedItems containsString="0" containsBlank="1" containsNumber="1" minValue="0.39583333333333298" maxValue="0.625" count="7">
        <n v="0.39583333333333298"/>
        <n v="0.45833333333333298"/>
        <n v="0.5"/>
        <n v="0.58333333333333304"/>
        <n v="0.60416666666666696"/>
        <n v="0.625"/>
        <m/>
      </sharedItems>
    </cacheField>
    <cacheField name="P-Qs" numFmtId="0">
      <sharedItems containsBlank="1" count="2">
        <s v="SDL"/>
        <m/>
      </sharedItems>
    </cacheField>
    <cacheField name="Depth" numFmtId="0">
      <sharedItems containsString="0" containsBlank="1" containsNumber="1" containsInteger="1" minValue="6" maxValue="18" count="5">
        <n v="6"/>
        <n v="10"/>
        <n v="15"/>
        <n v="18"/>
        <m/>
      </sharedItems>
    </cacheField>
    <cacheField name="Method" numFmtId="0">
      <sharedItems containsBlank="1" containsMixedTypes="1" containsNumber="1" containsInteger="1" minValue="1" maxValue="2" count="4">
        <n v="1"/>
        <n v="2"/>
        <s v="0, 1, 2"/>
        <m/>
      </sharedItems>
    </cacheField>
    <cacheField name="Block" numFmtId="0">
      <sharedItems containsBlank="1" containsMixedTypes="1" containsNumber="1" containsInteger="1" minValue="1" maxValue="2" count="4">
        <n v="1"/>
        <n v="2"/>
        <s v="0, 1, 2"/>
        <m/>
      </sharedItems>
    </cacheField>
    <cacheField name="Code" numFmtId="0">
      <sharedItems containsBlank="1" count="58">
        <s v="aar"/>
        <s v="ast"/>
        <s v="atri"/>
        <s v="avi"/>
        <s v="chy"/>
        <s v="cla"/>
        <s v="cle"/>
        <s v="cra"/>
        <s v="cro"/>
        <s v="csp"/>
        <s v="cta"/>
        <s v="ctr"/>
        <s v="dle"/>
        <s v="ear"/>
        <s v="gze"/>
        <s v="her"/>
        <s v="hinf"/>
        <s v="hma"/>
        <s v="hru"/>
        <s v="jed"/>
        <s v="lfo"/>
        <s v="lrh"/>
        <s v="maus"/>
        <s v="mfl"/>
        <s v="mfr"/>
        <s v="msc"/>
        <s v="msca"/>
        <s v="ndo"/>
        <s v="nfu"/>
        <s v="nmac"/>
        <s v="nsf"/>
        <s v="nte"/>
        <s v="ntub"/>
        <s v="oac"/>
        <s v="ocy"/>
        <s v="oli"/>
        <s v="pch"/>
        <s v="pfro"/>
        <s v="pme"/>
        <s v="pmi"/>
        <s v="pmo"/>
        <s v="pmu"/>
        <s v="pre"/>
        <s v="pru"/>
        <s v="say"/>
        <s v="sbe"/>
        <s v="sli"/>
        <s v="snd"/>
        <s v="spa"/>
        <s v="tca"/>
        <s v="tcl"/>
        <s v="tde"/>
        <s v="tdeg"/>
        <s v="tun"/>
        <s v="ucr"/>
        <s v="uhe"/>
        <s v="uro"/>
        <m/>
      </sharedItems>
    </cacheField>
    <cacheField name="Species" numFmtId="0">
      <sharedItems containsBlank="1" containsMixedTypes="1" containsNumber="1" containsInteger="1" minValue="2" maxValue="2" count="59">
        <n v="2"/>
        <s v="Acanthaluteres vittiger"/>
        <s v="Agnewia tritoniformis"/>
        <s v="Aplodactylus arctidens"/>
        <s v="Atypichthys strigatus"/>
        <s v="Caesioperca lepidoptera"/>
        <s v="Caesioperca rasor"/>
        <s v="Cenolia tasmaniae"/>
        <s v="Centrostephanus rodgersii"/>
        <s v="Charonia lampas"/>
        <s v="Cheilodactylus spectabilis"/>
        <s v="Chromis hypsilepis"/>
        <s v="Comanthus trichoptera"/>
        <s v="Dinolestes lewini"/>
        <s v="Enoplosus armatus"/>
        <s v="Girella zebra"/>
        <s v="Haliotis rubra"/>
        <s v="Haliotis rubra "/>
        <s v="Heliocidaris erythrogramma"/>
        <s v="Holopneustes inflatus"/>
        <s v="Hypoplectrodes maccullochi"/>
        <s v="Jasus edwardsii"/>
        <s v="Latridopsis forsteri"/>
        <s v="Lotella rhacina"/>
        <s v="Meuschenia australis"/>
        <s v="Meuschenia flavolineata"/>
        <s v="Meuschenia freycineti"/>
        <s v="Meuschenia scaber"/>
        <s v="Nectocarcinus tuberculosus"/>
        <s v="Nemadactylus douglasii"/>
        <s v="Nemadactylus macropterus"/>
        <s v="No species found"/>
        <s v="NOT PRESENT"/>
        <s v="Notolabrus fucicola"/>
        <s v="Notolabrus tetricus"/>
        <s v="Odax acroptilus"/>
        <s v="Olisthops cyanomelas"/>
        <s v="Ophthalmolepis lineolatus"/>
        <s v="Paguristes frontalis"/>
        <s v="Parequula melbournensis"/>
        <s v="Parma microlepis"/>
        <s v="Pempheris multiradiata"/>
        <s v="Pentaceropsis recurvirostris"/>
        <s v="Plagusia chabrus"/>
        <s v="Pseudolabrus mortonii"/>
        <s v="Scorpaena papillosa"/>
        <s v="Scorpis lineolata"/>
        <s v="Siphonognathus beddomei"/>
        <s v="Suezichthys aylingi "/>
        <s v="Survey Not Done"/>
        <s v="Thamnaconus degeni"/>
        <s v="Trachinops caudimaculatus"/>
        <s v="Trachurus declivis"/>
        <s v="Trinorfolkia clarkei"/>
        <s v="Turbo undulatus"/>
        <s v="Unidentified hermit crab"/>
        <s v="Urolophus cruciatus"/>
        <s v="Urolophus spp."/>
        <m/>
      </sharedItems>
    </cacheField>
    <cacheField name="Common name" numFmtId="0">
      <sharedItems containsBlank="1" containsMixedTypes="1" containsNumber="1" containsInteger="1" minValue="0" maxValue="3" count="59">
        <n v="0"/>
        <n v="3"/>
        <s v="Banded morwong"/>
        <s v="banded stingaree "/>
        <s v="Barber perch"/>
        <s v="Bastard trumpeter"/>
        <s v="Beardie"/>
        <s v="Berber perch"/>
        <s v="Black-lip abalone "/>
        <s v="Blacklip abalone"/>
        <s v="blue fin leatherjacket"/>
        <s v="Blue morwong"/>
        <s v="Blue-throat wrasse"/>
        <s v="Brownstriped Leatherjacket"/>
        <s v="Butterfly perch"/>
        <s v="Common bullseye"/>
        <s v="Common threefin"/>
        <s v="Common urchin"/>
        <s v="Half-banded seaperch"/>
        <s v="Hermit crab"/>
        <s v="Herring cale"/>
        <s v="Hulafish"/>
        <s v="Jack mackerel"/>
        <s v="Long-fin pike"/>
        <s v="Long-snouted boarfish"/>
        <s v="Long-spine urchin"/>
        <s v="Mado sweep"/>
        <s v="Maori wrasse"/>
        <s v="Marblefish"/>
        <s v="Murex shell"/>
        <s v="NOT PRESENT"/>
        <s v="Old wife"/>
        <s v="One-spot puller"/>
        <s v="Orange feather star"/>
        <s v="Pencil weed whiting"/>
        <s v="Purple urchin"/>
        <s v="Purple wrasse"/>
        <s v="Rainbow Cale"/>
        <s v="Red bait crab"/>
        <s v="red triton shell"/>
        <s v="Rosy Wrasse"/>
        <s v="Short-spine urchin"/>
        <s v="Silver sweep"/>
        <s v="Silverbelly"/>
        <s v="Six-spine leatherjacket"/>
        <s v="Southern rock lobster"/>
        <s v="Southern rockcod"/>
        <s v="Stingaree species"/>
        <s v="Survey Not Done"/>
        <s v="Tasmanian feather star"/>
        <s v="Toothbrush leatherjacket"/>
        <s v="trumpeter"/>
        <s v="Turban shell"/>
        <s v="Velvet crab"/>
        <s v="Velvet leatherjacket"/>
        <s v="White-ear"/>
        <s v="Yellow-stripe leatherjacket"/>
        <s v="Zebra fish"/>
        <m/>
      </sharedItems>
    </cacheField>
    <cacheField name="Total" numFmtId="0">
      <sharedItems containsString="0" containsBlank="1" containsNumber="1" containsInteger="1" minValue="0" maxValue="3655" count="4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9"/>
        <n v="20"/>
        <n v="21"/>
        <n v="24"/>
        <n v="25"/>
        <n v="28"/>
        <n v="30"/>
        <n v="34"/>
        <n v="35"/>
        <n v="38"/>
        <n v="40"/>
        <n v="42"/>
        <n v="46"/>
        <n v="49"/>
        <n v="50"/>
        <n v="60"/>
        <n v="65"/>
        <n v="70"/>
        <n v="76"/>
        <n v="79"/>
        <n v="87"/>
        <n v="90"/>
        <n v="97"/>
        <n v="265"/>
        <n v="500"/>
        <n v="930"/>
        <n v="365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614" xr:uid="{00000000-000A-0000-FFFF-FFFF02000000}">
  <cacheSource type="worksheet">
    <worksheetSource ref="A1:BH1048576" sheet="main"/>
  </cacheSource>
  <cacheFields count="60">
    <cacheField name="ID" numFmtId="0">
      <sharedItems containsString="0" containsBlank="1" containsNumber="1" containsInteger="1" minValue="1" maxValue="134" count="1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m/>
      </sharedItems>
    </cacheField>
    <cacheField name="Diver" numFmtId="0">
      <sharedItems containsBlank="1" count="4">
        <s v="eso"/>
        <s v="ger"/>
        <s v="SDL"/>
        <m/>
      </sharedItems>
    </cacheField>
    <cacheField name="Buddy" numFmtId="0">
      <sharedItems containsBlank="1" containsMixedTypes="1" containsNumber="1" containsInteger="1" minValue="0" maxValue="0" count="5">
        <n v="0"/>
        <s v="GER"/>
        <s v="Nadia"/>
        <s v="sdl"/>
        <m/>
      </sharedItems>
    </cacheField>
    <cacheField name="Site No." numFmtId="0">
      <sharedItems containsBlank="1" count="8">
        <s v="TAS406"/>
        <s v="TAS407"/>
        <s v="TAS408"/>
        <s v="TAS409"/>
        <s v="TAS410"/>
        <s v="TAS411"/>
        <s v="tas412"/>
        <m/>
      </sharedItems>
    </cacheField>
    <cacheField name="Site Name" numFmtId="0">
      <sharedItems containsBlank="1" count="8">
        <s v="Elephant Rock Barrens"/>
        <s v="Elephant Rock Kelp Bed"/>
        <s v="Fortescue Bay"/>
        <s v="Sloop Rock Barrens"/>
        <s v="Sloop Rock Kelp Bed"/>
        <s v="St. Helens Island Barrens"/>
        <s v="St. Helens Island Kelp Bed"/>
        <m/>
      </sharedItems>
    </cacheField>
    <cacheField name="Latitude" numFmtId="0">
      <sharedItems containsString="0" containsBlank="1" containsNumber="1" minValue="-43.139209999999999" maxValue="-41.210276" count="8">
        <n v="-43.139209999999999"/>
        <n v="-41.343859999999999"/>
        <n v="-41.343375000000002"/>
        <n v="-41.253796000000001"/>
        <n v="-41.253706000000001"/>
        <n v="-41.210315000000001"/>
        <n v="-41.210276"/>
        <m/>
      </sharedItems>
    </cacheField>
    <cacheField name="Longitude" numFmtId="0">
      <sharedItems containsString="0" containsBlank="1" containsNumber="1" minValue="147.96787" maxValue="148.34296900000001" count="8">
        <n v="147.96787"/>
        <n v="148.29338799999999"/>
        <n v="148.29422700000001"/>
        <n v="148.33874900000001"/>
        <n v="148.33974900000001"/>
        <n v="148.34277"/>
        <n v="148.34296900000001"/>
        <m/>
      </sharedItems>
    </cacheField>
    <cacheField name="Date" numFmtId="0">
      <sharedItems containsNonDate="0" containsDate="1" containsString="0" containsBlank="1" minDate="2019-03-14T00:00:00" maxDate="2019-12-12T00:00:00" count="5">
        <d v="2019-03-14T00:00:00"/>
        <d v="2019-04-09T00:00:00"/>
        <d v="2019-04-10T00:00:00"/>
        <d v="2019-12-12T00:00:00"/>
        <m/>
      </sharedItems>
    </cacheField>
    <cacheField name="vis" numFmtId="0">
      <sharedItems containsString="0" containsBlank="1" containsNumber="1" containsInteger="1" minValue="8" maxValue="15" count="5">
        <n v="8"/>
        <n v="10"/>
        <n v="12"/>
        <n v="15"/>
        <m/>
      </sharedItems>
    </cacheField>
    <cacheField name="Direction" numFmtId="0">
      <sharedItems containsBlank="1" containsMixedTypes="1" containsNumber="1" containsInteger="1" minValue="0" maxValue="0" count="3">
        <n v="0"/>
        <s v="E"/>
        <m/>
      </sharedItems>
    </cacheField>
    <cacheField name="Time" numFmtId="0">
      <sharedItems containsString="0" containsBlank="1" containsNumber="1" minValue="0.39583333333333298" maxValue="0.625" count="7">
        <n v="0.39583333333333298"/>
        <n v="0.45833333333333298"/>
        <n v="0.5"/>
        <n v="0.58333333333333304"/>
        <n v="0.60416666666666696"/>
        <n v="0.625"/>
        <m/>
      </sharedItems>
    </cacheField>
    <cacheField name="P-Qs" numFmtId="0">
      <sharedItems containsBlank="1" count="2">
        <s v="SDL"/>
        <m/>
      </sharedItems>
    </cacheField>
    <cacheField name="Depth" numFmtId="0">
      <sharedItems containsString="0" containsBlank="1" containsNumber="1" containsInteger="1" minValue="6" maxValue="18" count="5">
        <n v="6"/>
        <n v="10"/>
        <n v="15"/>
        <n v="18"/>
        <m/>
      </sharedItems>
    </cacheField>
    <cacheField name="Method" numFmtId="0">
      <sharedItems containsBlank="1" containsMixedTypes="1" containsNumber="1" containsInteger="1" minValue="1" maxValue="2" count="4">
        <n v="1"/>
        <n v="2"/>
        <s v="0, 1, 2"/>
        <m/>
      </sharedItems>
    </cacheField>
    <cacheField name="Block" numFmtId="0">
      <sharedItems containsBlank="1" containsMixedTypes="1" containsNumber="1" containsInteger="1" minValue="1" maxValue="2" count="4">
        <n v="1"/>
        <n v="2"/>
        <s v="0, 1, 2"/>
        <m/>
      </sharedItems>
    </cacheField>
    <cacheField name="Code" numFmtId="0">
      <sharedItems containsBlank="1" count="58">
        <s v="aar"/>
        <s v="ast"/>
        <s v="atri"/>
        <s v="avi"/>
        <s v="chy"/>
        <s v="cla"/>
        <s v="cle"/>
        <s v="cra"/>
        <s v="cro"/>
        <s v="csp"/>
        <s v="cta"/>
        <s v="ctr"/>
        <s v="dle"/>
        <s v="ear"/>
        <s v="gze"/>
        <s v="her"/>
        <s v="hinf"/>
        <s v="hma"/>
        <s v="hru"/>
        <s v="jed"/>
        <s v="lfo"/>
        <s v="lrh"/>
        <s v="maus"/>
        <s v="mfl"/>
        <s v="mfr"/>
        <s v="msc"/>
        <s v="msca"/>
        <s v="ndo"/>
        <s v="nfu"/>
        <s v="nmac"/>
        <s v="nsf"/>
        <s v="nte"/>
        <s v="ntub"/>
        <s v="oac"/>
        <s v="ocy"/>
        <s v="oli"/>
        <s v="pch"/>
        <s v="pfro"/>
        <s v="pme"/>
        <s v="pmi"/>
        <s v="pmo"/>
        <s v="pmu"/>
        <s v="pre"/>
        <s v="pru"/>
        <s v="say"/>
        <s v="sbe"/>
        <s v="sli"/>
        <s v="snd"/>
        <s v="spa"/>
        <s v="tca"/>
        <s v="tcl"/>
        <s v="tde"/>
        <s v="tdeg"/>
        <s v="tun"/>
        <s v="ucr"/>
        <s v="uhe"/>
        <s v="uro"/>
        <m/>
      </sharedItems>
    </cacheField>
    <cacheField name="Species" numFmtId="0">
      <sharedItems containsBlank="1" containsMixedTypes="1" containsNumber="1" containsInteger="1" minValue="2" maxValue="2" count="59">
        <n v="2"/>
        <s v="Acanthaluteres vittiger"/>
        <s v="Agnewia tritoniformis"/>
        <s v="Aplodactylus arctidens"/>
        <s v="Atypichthys strigatus"/>
        <s v="Caesioperca lepidoptera"/>
        <s v="Caesioperca rasor"/>
        <s v="Cenolia tasmaniae"/>
        <s v="Centrostephanus rodgersii"/>
        <s v="Charonia lampas"/>
        <s v="Cheilodactylus spectabilis"/>
        <s v="Chromis hypsilepis"/>
        <s v="Comanthus trichoptera"/>
        <s v="Dinolestes lewini"/>
        <s v="Enoplosus armatus"/>
        <s v="Girella zebra"/>
        <s v="Haliotis rubra"/>
        <s v="Haliotis rubra "/>
        <s v="Heliocidaris erythrogramma"/>
        <s v="Holopneustes inflatus"/>
        <s v="Hypoplectrodes maccullochi"/>
        <s v="Jasus edwardsii"/>
        <s v="Latridopsis forsteri"/>
        <s v="Lotella rhacina"/>
        <s v="Meuschenia australis"/>
        <s v="Meuschenia flavolineata"/>
        <s v="Meuschenia freycineti"/>
        <s v="Meuschenia scaber"/>
        <s v="Nectocarcinus tuberculosus"/>
        <s v="Nemadactylus douglasii"/>
        <s v="Nemadactylus macropterus"/>
        <s v="No species found"/>
        <s v="NOT PRESENT"/>
        <s v="Notolabrus fucicola"/>
        <s v="Notolabrus tetricus"/>
        <s v="Odax acroptilus"/>
        <s v="Olisthops cyanomelas"/>
        <s v="Ophthalmolepis lineolatus"/>
        <s v="Paguristes frontalis"/>
        <s v="Parequula melbournensis"/>
        <s v="Parma microlepis"/>
        <s v="Pempheris multiradiata"/>
        <s v="Pentaceropsis recurvirostris"/>
        <s v="Plagusia chabrus"/>
        <s v="Pseudolabrus mortonii"/>
        <s v="Scorpaena papillosa"/>
        <s v="Scorpis lineolata"/>
        <s v="Siphonognathus beddomei"/>
        <s v="Suezichthys aylingi "/>
        <s v="Survey Not Done"/>
        <s v="Thamnaconus degeni"/>
        <s v="Trachinops caudimaculatus"/>
        <s v="Trachurus declivis"/>
        <s v="Trinorfolkia clarkei"/>
        <s v="Turbo undulatus"/>
        <s v="Unidentified hermit crab"/>
        <s v="Urolophus cruciatus"/>
        <s v="Urolophus spp."/>
        <m/>
      </sharedItems>
    </cacheField>
    <cacheField name="Common name" numFmtId="0">
      <sharedItems containsBlank="1" containsMixedTypes="1" containsNumber="1" containsInteger="1" minValue="0" maxValue="3" count="59">
        <n v="0"/>
        <n v="3"/>
        <s v="Banded morwong"/>
        <s v="banded stingaree "/>
        <s v="Barber perch"/>
        <s v="Bastard trumpeter"/>
        <s v="Beardie"/>
        <s v="Berber perch"/>
        <s v="Black-lip abalone "/>
        <s v="Blacklip abalone"/>
        <s v="blue fin leatherjacket"/>
        <s v="Blue morwong"/>
        <s v="Blue-throat wrasse"/>
        <s v="Brownstriped Leatherjacket"/>
        <s v="Butterfly perch"/>
        <s v="Common bullseye"/>
        <s v="Common threefin"/>
        <s v="Common urchin"/>
        <s v="Half-banded seaperch"/>
        <s v="Hermit crab"/>
        <s v="Herring cale"/>
        <s v="Hulafish"/>
        <s v="Jack mackerel"/>
        <s v="Long-fin pike"/>
        <s v="Long-snouted boarfish"/>
        <s v="Long-spine urchin"/>
        <s v="Mado sweep"/>
        <s v="Maori wrasse"/>
        <s v="Marblefish"/>
        <s v="Murex shell"/>
        <s v="NOT PRESENT"/>
        <s v="Old wife"/>
        <s v="One-spot puller"/>
        <s v="Orange feather star"/>
        <s v="Pencil weed whiting"/>
        <s v="Purple urchin"/>
        <s v="Purple wrasse"/>
        <s v="Rainbow Cale"/>
        <s v="Red bait crab"/>
        <s v="red triton shell"/>
        <s v="Rosy Wrasse"/>
        <s v="Short-spine urchin"/>
        <s v="Silver sweep"/>
        <s v="Silverbelly"/>
        <s v="Six-spine leatherjacket"/>
        <s v="Southern rock lobster"/>
        <s v="Southern rockcod"/>
        <s v="Stingaree species"/>
        <s v="Survey Not Done"/>
        <s v="Tasmanian feather star"/>
        <s v="Toothbrush leatherjacket"/>
        <s v="trumpeter"/>
        <s v="Turban shell"/>
        <s v="Velvet crab"/>
        <s v="Velvet leatherjacket"/>
        <s v="White-ear"/>
        <s v="Yellow-stripe leatherjacket"/>
        <s v="Zebra fish"/>
        <m/>
      </sharedItems>
    </cacheField>
    <cacheField name="Total" numFmtId="0">
      <sharedItems containsString="0" containsBlank="1" containsNumber="1" containsInteger="1" minValue="0" maxValue="3655" count="4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9"/>
        <n v="20"/>
        <n v="21"/>
        <n v="24"/>
        <n v="25"/>
        <n v="28"/>
        <n v="30"/>
        <n v="34"/>
        <n v="35"/>
        <n v="38"/>
        <n v="40"/>
        <n v="42"/>
        <n v="46"/>
        <n v="49"/>
        <n v="50"/>
        <n v="60"/>
        <n v="65"/>
        <n v="70"/>
        <n v="76"/>
        <n v="79"/>
        <n v="87"/>
        <n v="90"/>
        <n v="97"/>
        <n v="265"/>
        <n v="500"/>
        <n v="930"/>
        <n v="3655"/>
        <m/>
      </sharedItems>
    </cacheField>
    <cacheField name="Inverts" numFmtId="0">
      <sharedItems containsString="0" containsBlank="1" containsNumber="1" containsInteger="1" minValue="0" maxValue="5" count="4">
        <n v="0"/>
        <n v="1"/>
        <n v="5"/>
        <m/>
      </sharedItems>
    </cacheField>
    <cacheField name="2.5" numFmtId="0">
      <sharedItems containsString="0" containsBlank="1" containsNumber="1" minValue="0.5" maxValue="15" count="9">
        <n v="0.5"/>
        <n v="1"/>
        <n v="2"/>
        <n v="5"/>
        <n v="6"/>
        <n v="10"/>
        <n v="12"/>
        <n v="15"/>
        <m/>
      </sharedItems>
    </cacheField>
    <cacheField name="5" numFmtId="0">
      <sharedItems containsString="0" containsBlank="1" containsNumber="1" containsInteger="1" minValue="1" maxValue="30" count="10">
        <n v="1"/>
        <n v="2"/>
        <n v="3"/>
        <n v="4"/>
        <n v="5"/>
        <n v="10"/>
        <n v="15"/>
        <n v="20"/>
        <n v="30"/>
        <m/>
      </sharedItems>
    </cacheField>
    <cacheField name="7.5" numFmtId="0">
      <sharedItems containsString="0" containsBlank="1" containsNumber="1" minValue="1" maxValue="80" count="10">
        <n v="1"/>
        <n v="1.5"/>
        <n v="2"/>
        <n v="3"/>
        <n v="4"/>
        <n v="9"/>
        <n v="40"/>
        <n v="50"/>
        <n v="80"/>
        <m/>
      </sharedItems>
    </cacheField>
    <cacheField name="10" numFmtId="0">
      <sharedItems containsString="0" containsBlank="1" containsNumber="1" containsInteger="1" minValue="1" maxValue="150" count="12">
        <n v="1"/>
        <n v="2"/>
        <n v="3"/>
        <n v="4"/>
        <n v="5"/>
        <n v="6"/>
        <n v="7"/>
        <n v="10"/>
        <n v="20"/>
        <n v="50"/>
        <n v="150"/>
        <m/>
      </sharedItems>
    </cacheField>
    <cacheField name="12.5" numFmtId="0">
      <sharedItems containsString="0" containsBlank="1" containsNumber="1" minValue="1" maxValue="300" count="12">
        <n v="1"/>
        <n v="2"/>
        <n v="2.5"/>
        <n v="3"/>
        <n v="4"/>
        <n v="5"/>
        <n v="6"/>
        <n v="10"/>
        <n v="20"/>
        <n v="50"/>
        <n v="300"/>
        <m/>
      </sharedItems>
    </cacheField>
    <cacheField name="15" numFmtId="0">
      <sharedItems containsString="0" containsBlank="1" containsNumber="1" containsInteger="1" minValue="1" maxValue="500" count="12">
        <n v="1"/>
        <n v="2"/>
        <n v="3"/>
        <n v="5"/>
        <n v="7"/>
        <n v="10"/>
        <n v="15"/>
        <n v="19"/>
        <n v="20"/>
        <n v="30"/>
        <n v="500"/>
        <m/>
      </sharedItems>
    </cacheField>
    <cacheField name="20" numFmtId="0">
      <sharedItems containsString="0" containsBlank="1" containsNumber="1" minValue="1" maxValue="15" count="8">
        <n v="1"/>
        <n v="2"/>
        <n v="3"/>
        <n v="3.5"/>
        <n v="5"/>
        <n v="10"/>
        <n v="15"/>
        <m/>
      </sharedItems>
    </cacheField>
    <cacheField name="25" numFmtId="0">
      <sharedItems containsString="0" containsBlank="1" containsNumber="1" containsInteger="1" minValue="1" maxValue="500" count="6">
        <n v="1"/>
        <n v="2"/>
        <n v="3"/>
        <n v="4"/>
        <n v="500"/>
        <m/>
      </sharedItems>
    </cacheField>
    <cacheField name="30" numFmtId="0">
      <sharedItems containsString="0" containsBlank="1" containsNumber="1" minValue="1" maxValue="10" count="5">
        <n v="1"/>
        <n v="2"/>
        <n v="4.5"/>
        <n v="10"/>
        <m/>
      </sharedItems>
    </cacheField>
    <cacheField name="35" numFmtId="0">
      <sharedItems containsString="0" containsBlank="1" containsNumber="1" containsInteger="1" minValue="1" maxValue="10" count="8">
        <n v="1"/>
        <n v="2"/>
        <n v="3"/>
        <n v="5"/>
        <n v="6"/>
        <n v="7"/>
        <n v="10"/>
        <m/>
      </sharedItems>
    </cacheField>
    <cacheField name="40" numFmtId="0">
      <sharedItems containsString="0" containsBlank="1" containsNumber="1" minValue="1" maxValue="5.5" count="4">
        <n v="1"/>
        <n v="2"/>
        <n v="5.5"/>
        <m/>
      </sharedItems>
    </cacheField>
    <cacheField name="50" numFmtId="0">
      <sharedItems containsString="0" containsBlank="1" containsNumber="1" containsInteger="1" minValue="1" maxValue="6" count="3">
        <n v="1"/>
        <n v="6"/>
        <m/>
      </sharedItems>
    </cacheField>
    <cacheField name="62.5" numFmtId="0">
      <sharedItems containsString="0" containsBlank="1" containsNumber="1" minValue="6.5" maxValue="6.5" count="2">
        <n v="6.5"/>
        <m/>
      </sharedItems>
    </cacheField>
    <cacheField name="75" numFmtId="0">
      <sharedItems containsString="0" containsBlank="1" containsNumber="1" containsInteger="1" minValue="7" maxValue="7" count="2">
        <n v="7"/>
        <m/>
      </sharedItems>
    </cacheField>
    <cacheField name="87.5" numFmtId="0">
      <sharedItems containsString="0" containsBlank="1" containsNumber="1" minValue="1" maxValue="83" count="14">
        <n v="1"/>
        <n v="2"/>
        <n v="3"/>
        <n v="4"/>
        <n v="5"/>
        <n v="7"/>
        <n v="7.5"/>
        <n v="20"/>
        <n v="28"/>
        <n v="34"/>
        <n v="38"/>
        <n v="43"/>
        <n v="83"/>
        <m/>
      </sharedItems>
    </cacheField>
    <cacheField name="100" numFmtId="0">
      <sharedItems containsString="0" containsBlank="1" containsNumber="1" containsInteger="1" minValue="8" maxValue="8" count="2">
        <n v="8"/>
        <m/>
      </sharedItems>
    </cacheField>
    <cacheField name="112.5" numFmtId="0">
      <sharedItems containsString="0" containsBlank="1" containsNumber="1" minValue="8.5" maxValue="8.5" count="2">
        <n v="8.5"/>
        <m/>
      </sharedItems>
    </cacheField>
    <cacheField name="125" numFmtId="0">
      <sharedItems containsString="0" containsBlank="1" containsNumber="1" containsInteger="1" minValue="9" maxValue="9" count="2">
        <n v="9"/>
        <m/>
      </sharedItems>
    </cacheField>
    <cacheField name="137.5" numFmtId="0">
      <sharedItems containsString="0" containsBlank="1" containsNumber="1" minValue="9.5" maxValue="9.5" count="2">
        <n v="9.5"/>
        <m/>
      </sharedItems>
    </cacheField>
    <cacheField name="150" numFmtId="0">
      <sharedItems containsString="0" containsBlank="1" containsNumber="1" containsInteger="1" minValue="1" maxValue="86" count="17">
        <n v="1"/>
        <n v="2"/>
        <n v="3"/>
        <n v="4"/>
        <n v="5"/>
        <n v="6"/>
        <n v="10"/>
        <n v="13"/>
        <n v="14"/>
        <n v="20"/>
        <n v="23"/>
        <n v="31"/>
        <n v="46"/>
        <n v="49"/>
        <n v="50"/>
        <n v="86"/>
        <m/>
      </sharedItems>
    </cacheField>
    <cacheField name="162.5" numFmtId="0">
      <sharedItems containsString="0" containsBlank="1" containsNumber="1" minValue="10.5" maxValue="10.5" count="2">
        <n v="10.5"/>
        <m/>
      </sharedItems>
    </cacheField>
    <cacheField name="175" numFmtId="0">
      <sharedItems containsString="0" containsBlank="1" containsNumber="1" containsInteger="1" minValue="11" maxValue="11" count="2">
        <n v="11"/>
        <m/>
      </sharedItems>
    </cacheField>
    <cacheField name="187.5" numFmtId="0">
      <sharedItems containsString="0" containsBlank="1" containsNumber="1" minValue="11.5" maxValue="11.5" count="2">
        <n v="11.5"/>
        <m/>
      </sharedItems>
    </cacheField>
    <cacheField name="200" numFmtId="0">
      <sharedItems containsString="0" containsBlank="1" containsNumber="1" containsInteger="1" minValue="12" maxValue="12" count="2">
        <n v="12"/>
        <m/>
      </sharedItems>
    </cacheField>
    <cacheField name="250" numFmtId="0">
      <sharedItems containsString="0" containsBlank="1" containsNumber="1" minValue="1" maxValue="20" count="8">
        <n v="1"/>
        <n v="2"/>
        <n v="10"/>
        <n v="11"/>
        <n v="12"/>
        <n v="12.5"/>
        <n v="20"/>
        <m/>
      </sharedItems>
    </cacheField>
    <cacheField name="300" numFmtId="0">
      <sharedItems containsString="0" containsBlank="1" containsNumber="1" containsInteger="1" minValue="13" maxValue="13" count="2">
        <n v="13"/>
        <m/>
      </sharedItems>
    </cacheField>
    <cacheField name="350" numFmtId="0">
      <sharedItems containsString="0" containsBlank="1" containsNumber="1" minValue="13.5" maxValue="13.5" count="2">
        <n v="13.5"/>
        <m/>
      </sharedItems>
    </cacheField>
    <cacheField name="400" numFmtId="0">
      <sharedItems containsString="0" containsBlank="1" containsNumber="1" containsInteger="1" minValue="14" maxValue="14" count="2">
        <n v="14"/>
        <m/>
      </sharedItems>
    </cacheField>
    <cacheField name="450" numFmtId="0">
      <sharedItems containsString="0" containsBlank="1" containsNumber="1" minValue="14.5" maxValue="14.5" count="2">
        <n v="14.5"/>
        <m/>
      </sharedItems>
    </cacheField>
    <cacheField name="500" numFmtId="0">
      <sharedItems containsString="0" containsBlank="1" containsNumber="1" containsInteger="1" minValue="1" maxValue="15" count="6">
        <n v="1"/>
        <n v="8"/>
        <n v="10"/>
        <n v="11"/>
        <n v="15"/>
        <m/>
      </sharedItems>
    </cacheField>
    <cacheField name="550" numFmtId="0">
      <sharedItems containsString="0" containsBlank="1" containsNumber="1" containsInteger="1" minValue="16" maxValue="16" count="2">
        <n v="16"/>
        <m/>
      </sharedItems>
    </cacheField>
    <cacheField name="600" numFmtId="0">
      <sharedItems containsString="0" containsBlank="1" containsNumber="1" containsInteger="1" minValue="17" maxValue="17" count="2">
        <n v="17"/>
        <m/>
      </sharedItems>
    </cacheField>
    <cacheField name="650" numFmtId="0">
      <sharedItems containsString="0" containsBlank="1" containsNumber="1" containsInteger="1" minValue="18" maxValue="18" count="2">
        <n v="18"/>
        <m/>
      </sharedItems>
    </cacheField>
    <cacheField name="700" numFmtId="0">
      <sharedItems containsString="0" containsBlank="1" containsNumber="1" containsInteger="1" minValue="19" maxValue="19" count="2">
        <n v="19"/>
        <m/>
      </sharedItems>
    </cacheField>
    <cacheField name="750" numFmtId="0">
      <sharedItems containsString="0" containsBlank="1" containsNumber="1" containsInteger="1" minValue="20" maxValue="20" count="2">
        <n v="20"/>
        <m/>
      </sharedItems>
    </cacheField>
    <cacheField name="800" numFmtId="0">
      <sharedItems containsString="0" containsBlank="1" containsNumber="1" containsInteger="1" minValue="22" maxValue="22" count="2">
        <n v="22"/>
        <m/>
      </sharedItems>
    </cacheField>
    <cacheField name="850" numFmtId="0">
      <sharedItems containsString="0" containsBlank="1" containsNumber="1" containsInteger="1" minValue="24" maxValue="24" count="2">
        <n v="24"/>
        <m/>
      </sharedItems>
    </cacheField>
    <cacheField name="900" numFmtId="0">
      <sharedItems containsString="0" containsBlank="1" containsNumber="1" containsInteger="1" minValue="26" maxValue="26" count="2">
        <n v="26"/>
        <m/>
      </sharedItems>
    </cacheField>
    <cacheField name="950" numFmtId="0">
      <sharedItems containsString="0" containsBlank="1" containsNumber="1" containsInteger="1" minValue="28" maxValue="28" count="2">
        <n v="28"/>
        <m/>
      </sharedItems>
    </cacheField>
    <cacheField name="1000" numFmtId="0">
      <sharedItems containsString="0" containsBlank="1" containsNumber="1" containsInteger="1" minValue="30" maxValue="30" count="2">
        <n v="3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614" xr:uid="{00000000-000A-0000-FFFF-FFFF03000000}">
  <cacheSource type="worksheet">
    <worksheetSource ref="A1:BH615" sheet="main"/>
  </cacheSource>
  <cacheFields count="60">
    <cacheField name="ID" numFmtId="0">
      <sharedItems containsString="0" containsBlank="1" containsNumber="1" containsInteger="1" minValue="1" maxValue="134" count="1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m/>
      </sharedItems>
    </cacheField>
    <cacheField name="Diver" numFmtId="0">
      <sharedItems containsBlank="1" count="4">
        <s v="eso"/>
        <s v="GER"/>
        <s v="SDL"/>
        <m/>
      </sharedItems>
    </cacheField>
    <cacheField name="Buddy" numFmtId="0">
      <sharedItems containsBlank="1" containsMixedTypes="1" containsNumber="1" containsInteger="1" minValue="0" maxValue="0" count="5">
        <n v="0"/>
        <s v="GER"/>
        <s v="Nadia"/>
        <s v="sdl"/>
        <m/>
      </sharedItems>
    </cacheField>
    <cacheField name="Site No." numFmtId="0">
      <sharedItems containsBlank="1" count="8">
        <s v="TAS406"/>
        <s v="TAS407"/>
        <s v="TAS408"/>
        <s v="TAS409"/>
        <s v="TAS410"/>
        <s v="TAS411"/>
        <s v="tas412"/>
        <m/>
      </sharedItems>
    </cacheField>
    <cacheField name="Site Name" numFmtId="0">
      <sharedItems containsBlank="1" count="8">
        <s v="Elephant Rock Barrens"/>
        <s v="Elephant Rock Kelp Bed"/>
        <s v="Fortescue Bay"/>
        <s v="Sloop Rock Barrens"/>
        <s v="Sloop Rock Kelp Bed"/>
        <s v="St. Helens Island Barrens"/>
        <s v="St. Helens Island Kelp Bed"/>
        <m/>
      </sharedItems>
    </cacheField>
    <cacheField name="Latitude" numFmtId="0">
      <sharedItems containsString="0" containsBlank="1" containsNumber="1" minValue="-43.139209999999999" maxValue="-41.210276" count="8">
        <n v="-43.139209999999999"/>
        <n v="-41.343859999999999"/>
        <n v="-41.343375000000002"/>
        <n v="-41.253796000000001"/>
        <n v="-41.253706000000001"/>
        <n v="-41.210315000000001"/>
        <n v="-41.210276"/>
        <m/>
      </sharedItems>
    </cacheField>
    <cacheField name="Longitude" numFmtId="0">
      <sharedItems containsString="0" containsBlank="1" containsNumber="1" minValue="147.96787" maxValue="148.34296900000001" count="8">
        <n v="147.96787"/>
        <n v="148.29338799999999"/>
        <n v="148.29422700000001"/>
        <n v="148.33874900000001"/>
        <n v="148.33974900000001"/>
        <n v="148.34277"/>
        <n v="148.34296900000001"/>
        <m/>
      </sharedItems>
    </cacheField>
    <cacheField name="Date" numFmtId="0">
      <sharedItems containsNonDate="0" containsDate="1" containsString="0" containsBlank="1" minDate="2019-03-14T00:00:00" maxDate="2019-12-12T00:00:00" count="5">
        <d v="2019-03-14T00:00:00"/>
        <d v="2019-04-09T00:00:00"/>
        <d v="2019-04-10T00:00:00"/>
        <d v="2019-12-12T00:00:00"/>
        <m/>
      </sharedItems>
    </cacheField>
    <cacheField name="vis" numFmtId="0">
      <sharedItems containsString="0" containsBlank="1" containsNumber="1" containsInteger="1" minValue="8" maxValue="15" count="5">
        <n v="8"/>
        <n v="10"/>
        <n v="12"/>
        <n v="15"/>
        <m/>
      </sharedItems>
    </cacheField>
    <cacheField name="Direction" numFmtId="0">
      <sharedItems containsBlank="1" containsMixedTypes="1" containsNumber="1" containsInteger="1" minValue="0" maxValue="0" count="3">
        <n v="0"/>
        <s v="E"/>
        <m/>
      </sharedItems>
    </cacheField>
    <cacheField name="Time" numFmtId="0">
      <sharedItems containsSemiMixedTypes="0" containsString="0" containsNumber="1" minValue="0.39583333333333298" maxValue="0.625" count="6">
        <n v="0.39583333333333298"/>
        <n v="0.45833333333333298"/>
        <n v="0.5"/>
        <n v="0.58333333333333304"/>
        <n v="0.60416666666666696"/>
        <n v="0.625"/>
      </sharedItems>
    </cacheField>
    <cacheField name="P-Qs" numFmtId="0">
      <sharedItems containsBlank="1" count="2">
        <s v="SDL"/>
        <m/>
      </sharedItems>
    </cacheField>
    <cacheField name="Depth" numFmtId="0">
      <sharedItems containsString="0" containsBlank="1" containsNumber="1" containsInteger="1" minValue="6" maxValue="18" count="5">
        <n v="6"/>
        <n v="10"/>
        <n v="15"/>
        <n v="18"/>
        <m/>
      </sharedItems>
    </cacheField>
    <cacheField name="Method" numFmtId="0">
      <sharedItems containsMixedTypes="1" containsNumber="1" containsInteger="1" minValue="1" maxValue="2" count="3">
        <n v="1"/>
        <n v="2"/>
        <s v="0, 1, 2"/>
      </sharedItems>
    </cacheField>
    <cacheField name="Block" numFmtId="0">
      <sharedItems containsMixedTypes="1" containsNumber="1" containsInteger="1" minValue="1" maxValue="2" count="3">
        <n v="1"/>
        <n v="2"/>
        <s v="0, 1, 2"/>
      </sharedItems>
    </cacheField>
    <cacheField name="Code" numFmtId="0">
      <sharedItems containsBlank="1" count="58">
        <s v="aar"/>
        <s v="ast"/>
        <s v="atri"/>
        <s v="avi"/>
        <s v="chy"/>
        <s v="cla"/>
        <s v="cle"/>
        <s v="cra"/>
        <s v="cro"/>
        <s v="csp"/>
        <s v="cta"/>
        <s v="ctr"/>
        <s v="dle"/>
        <s v="ear"/>
        <s v="gze"/>
        <s v="her"/>
        <s v="hinf"/>
        <s v="hma"/>
        <s v="hru"/>
        <s v="jed"/>
        <s v="lfo"/>
        <s v="lrh"/>
        <s v="maus"/>
        <s v="mfl"/>
        <s v="mfr"/>
        <s v="msc"/>
        <s v="msca"/>
        <s v="ndo"/>
        <s v="nfu"/>
        <s v="nmac"/>
        <s v="nsf"/>
        <s v="nte"/>
        <s v="ntub"/>
        <s v="oac"/>
        <s v="ocy"/>
        <s v="oli"/>
        <s v="pch"/>
        <s v="pfro"/>
        <s v="pme"/>
        <s v="pmi"/>
        <s v="pmo"/>
        <s v="pmu"/>
        <s v="pre"/>
        <s v="pru"/>
        <s v="say"/>
        <s v="sbe"/>
        <s v="sli"/>
        <s v="snd"/>
        <s v="spa"/>
        <s v="tca"/>
        <s v="tcl"/>
        <s v="tde"/>
        <s v="tdeg"/>
        <s v="tun"/>
        <s v="ucr"/>
        <s v="uhe"/>
        <s v="uro"/>
        <m/>
      </sharedItems>
    </cacheField>
    <cacheField name="Species" numFmtId="0">
      <sharedItems containsMixedTypes="1" containsNumber="1" containsInteger="1" minValue="2" maxValue="2" count="58">
        <n v="2"/>
        <s v="Acanthaluteres vittiger"/>
        <s v="Agnewia tritoniformis"/>
        <s v="Aplodactylus arctidens"/>
        <s v="Atypichthys strigatus"/>
        <s v="Caesioperca lepidoptera"/>
        <s v="Caesioperca rasor"/>
        <s v="Cenolia tasmaniae"/>
        <s v="Centrostephanus rodgersii"/>
        <s v="Charonia lampas"/>
        <s v="Cheilodactylus spectabilis"/>
        <s v="Chromis hypsilepis"/>
        <s v="Comanthus trichoptera"/>
        <s v="Dinolestes lewini"/>
        <s v="Enoplosus armatus"/>
        <s v="Girella zebra"/>
        <s v="Haliotis rubra"/>
        <s v="Haliotis rubra "/>
        <s v="Heliocidaris erythrogramma"/>
        <s v="Holopneustes inflatus"/>
        <s v="Hypoplectrodes maccullochi"/>
        <s v="Jasus edwardsii"/>
        <s v="Latridopsis forsteri"/>
        <s v="Lotella rhacina"/>
        <s v="Meuschenia australis"/>
        <s v="Meuschenia flavolineata"/>
        <s v="Meuschenia freycineti"/>
        <s v="Meuschenia scaber"/>
        <s v="Nectocarcinus tuberculosus"/>
        <s v="Nemadactylus douglasii"/>
        <s v="Nemadactylus macropterus"/>
        <s v="No species found"/>
        <s v="NOT PRESENT"/>
        <s v="Notolabrus fucicola"/>
        <s v="Notolabrus tetricus"/>
        <s v="Odax acroptilus"/>
        <s v="Olisthops cyanomelas"/>
        <s v="Ophthalmolepis lineolatus"/>
        <s v="Paguristes frontalis"/>
        <s v="Parequula melbournensis"/>
        <s v="Parma microlepis"/>
        <s v="Pempheris multiradiata"/>
        <s v="Pentaceropsis recurvirostris"/>
        <s v="Plagusia chabrus"/>
        <s v="Pseudolabrus mortonii"/>
        <s v="Scorpaena papillosa"/>
        <s v="Scorpis lineolata"/>
        <s v="Siphonognathus beddomei"/>
        <s v="Suezichthys aylingi "/>
        <s v="Survey Not Done"/>
        <s v="Thamnaconus degeni"/>
        <s v="Trachinops caudimaculatus"/>
        <s v="Trachurus declivis"/>
        <s v="Trinorfolkia clarkei"/>
        <s v="Turbo undulatus"/>
        <s v="Unidentified hermit crab"/>
        <s v="Urolophus cruciatus"/>
        <s v="Urolophus spp."/>
      </sharedItems>
    </cacheField>
    <cacheField name="Common name" numFmtId="0">
      <sharedItems containsMixedTypes="1" containsNumber="1" containsInteger="1" minValue="0" maxValue="3" count="58">
        <n v="0"/>
        <n v="3"/>
        <s v="Banded morwong"/>
        <s v="banded stingaree "/>
        <s v="Barber perch"/>
        <s v="Bastard trumpeter"/>
        <s v="Beardie"/>
        <s v="Berber perch"/>
        <s v="Black-lip abalone "/>
        <s v="Blacklip abalone"/>
        <s v="blue fin leatherjacket"/>
        <s v="Blue morwong"/>
        <s v="Blue-throat wrasse"/>
        <s v="Brownstriped Leatherjacket"/>
        <s v="Butterfly perch"/>
        <s v="Common bullseye"/>
        <s v="Common threefin"/>
        <s v="Common urchin"/>
        <s v="Half-banded seaperch"/>
        <s v="Hermit crab"/>
        <s v="Herring cale"/>
        <s v="Hulafish"/>
        <s v="Jack mackerel"/>
        <s v="Long-fin pike"/>
        <s v="Long-snouted boarfish"/>
        <s v="Long-spine urchin"/>
        <s v="Mado sweep"/>
        <s v="Maori wrasse"/>
        <s v="Marblefish"/>
        <s v="Murex shell"/>
        <s v="NOT PRESENT"/>
        <s v="Old wife"/>
        <s v="One-spot puller"/>
        <s v="Orange feather star"/>
        <s v="Pencil weed whiting"/>
        <s v="Purple urchin"/>
        <s v="Purple wrasse"/>
        <s v="Rainbow Cale"/>
        <s v="Red bait crab"/>
        <s v="red triton shell"/>
        <s v="Rosy Wrasse"/>
        <s v="Short-spine urchin"/>
        <s v="Silver sweep"/>
        <s v="Silverbelly"/>
        <s v="Six-spine leatherjacket"/>
        <s v="Southern rock lobster"/>
        <s v="Southern rockcod"/>
        <s v="Stingaree species"/>
        <s v="Survey Not Done"/>
        <s v="Tasmanian feather star"/>
        <s v="Toothbrush leatherjacket"/>
        <s v="trumpeter"/>
        <s v="Turban shell"/>
        <s v="Velvet crab"/>
        <s v="Velvet leatherjacket"/>
        <s v="White-ear"/>
        <s v="Yellow-stripe leatherjacket"/>
        <s v="Zebra fish"/>
      </sharedItems>
    </cacheField>
    <cacheField name="Total" numFmtId="0">
      <sharedItems containsSemiMixedTypes="0" containsString="0" containsNumber="1" containsInteger="1" minValue="0" maxValue="3655" count="4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9"/>
        <n v="20"/>
        <n v="21"/>
        <n v="24"/>
        <n v="25"/>
        <n v="28"/>
        <n v="30"/>
        <n v="34"/>
        <n v="35"/>
        <n v="38"/>
        <n v="40"/>
        <n v="42"/>
        <n v="46"/>
        <n v="49"/>
        <n v="50"/>
        <n v="60"/>
        <n v="65"/>
        <n v="70"/>
        <n v="76"/>
        <n v="79"/>
        <n v="87"/>
        <n v="90"/>
        <n v="97"/>
        <n v="265"/>
        <n v="500"/>
        <n v="930"/>
        <n v="3655"/>
      </sharedItems>
    </cacheField>
    <cacheField name="Inverts" numFmtId="0">
      <sharedItems containsSemiMixedTypes="0" containsString="0" containsNumber="1" containsInteger="1" minValue="0" maxValue="5" count="3">
        <n v="0"/>
        <n v="1"/>
        <n v="5"/>
      </sharedItems>
    </cacheField>
    <cacheField name="2.5" numFmtId="0">
      <sharedItems containsString="0" containsBlank="1" containsNumber="1" minValue="0.5" maxValue="15" count="9">
        <n v="0.5"/>
        <n v="1"/>
        <n v="2"/>
        <n v="5"/>
        <n v="6"/>
        <n v="10"/>
        <n v="12"/>
        <n v="15"/>
        <m/>
      </sharedItems>
    </cacheField>
    <cacheField name="5" numFmtId="0">
      <sharedItems containsString="0" containsBlank="1" containsNumber="1" containsInteger="1" minValue="1" maxValue="30" count="10">
        <n v="1"/>
        <n v="2"/>
        <n v="3"/>
        <n v="4"/>
        <n v="5"/>
        <n v="10"/>
        <n v="15"/>
        <n v="20"/>
        <n v="30"/>
        <m/>
      </sharedItems>
    </cacheField>
    <cacheField name="7.5" numFmtId="0">
      <sharedItems containsString="0" containsBlank="1" containsNumber="1" minValue="1" maxValue="80" count="10">
        <n v="1"/>
        <n v="1.5"/>
        <n v="2"/>
        <n v="3"/>
        <n v="4"/>
        <n v="9"/>
        <n v="40"/>
        <n v="50"/>
        <n v="80"/>
        <m/>
      </sharedItems>
    </cacheField>
    <cacheField name="10" numFmtId="0">
      <sharedItems containsString="0" containsBlank="1" containsNumber="1" containsInteger="1" minValue="1" maxValue="150" count="12">
        <n v="1"/>
        <n v="2"/>
        <n v="3"/>
        <n v="4"/>
        <n v="5"/>
        <n v="6"/>
        <n v="7"/>
        <n v="10"/>
        <n v="20"/>
        <n v="50"/>
        <n v="150"/>
        <m/>
      </sharedItems>
    </cacheField>
    <cacheField name="12.5" numFmtId="0">
      <sharedItems containsString="0" containsBlank="1" containsNumber="1" minValue="1" maxValue="300" count="12">
        <n v="1"/>
        <n v="2"/>
        <n v="2.5"/>
        <n v="3"/>
        <n v="4"/>
        <n v="5"/>
        <n v="6"/>
        <n v="10"/>
        <n v="20"/>
        <n v="50"/>
        <n v="300"/>
        <m/>
      </sharedItems>
    </cacheField>
    <cacheField name="15" numFmtId="0">
      <sharedItems containsString="0" containsBlank="1" containsNumber="1" containsInteger="1" minValue="1" maxValue="500" count="12">
        <n v="1"/>
        <n v="2"/>
        <n v="3"/>
        <n v="5"/>
        <n v="7"/>
        <n v="10"/>
        <n v="15"/>
        <n v="19"/>
        <n v="20"/>
        <n v="30"/>
        <n v="500"/>
        <m/>
      </sharedItems>
    </cacheField>
    <cacheField name="20" numFmtId="0">
      <sharedItems containsString="0" containsBlank="1" containsNumber="1" minValue="1" maxValue="15" count="8">
        <n v="1"/>
        <n v="2"/>
        <n v="3"/>
        <n v="3.5"/>
        <n v="5"/>
        <n v="10"/>
        <n v="15"/>
        <m/>
      </sharedItems>
    </cacheField>
    <cacheField name="25" numFmtId="0">
      <sharedItems containsString="0" containsBlank="1" containsNumber="1" containsInteger="1" minValue="1" maxValue="500" count="6">
        <n v="1"/>
        <n v="2"/>
        <n v="3"/>
        <n v="4"/>
        <n v="500"/>
        <m/>
      </sharedItems>
    </cacheField>
    <cacheField name="30" numFmtId="0">
      <sharedItems containsString="0" containsBlank="1" containsNumber="1" minValue="1" maxValue="10" count="5">
        <n v="1"/>
        <n v="2"/>
        <n v="4.5"/>
        <n v="10"/>
        <m/>
      </sharedItems>
    </cacheField>
    <cacheField name="35" numFmtId="0">
      <sharedItems containsString="0" containsBlank="1" containsNumber="1" containsInteger="1" minValue="1" maxValue="10" count="8">
        <n v="1"/>
        <n v="2"/>
        <n v="3"/>
        <n v="5"/>
        <n v="6"/>
        <n v="7"/>
        <n v="10"/>
        <m/>
      </sharedItems>
    </cacheField>
    <cacheField name="40" numFmtId="0">
      <sharedItems containsString="0" containsBlank="1" containsNumber="1" minValue="1" maxValue="5.5" count="4">
        <n v="1"/>
        <n v="2"/>
        <n v="5.5"/>
        <m/>
      </sharedItems>
    </cacheField>
    <cacheField name="50" numFmtId="0">
      <sharedItems containsString="0" containsBlank="1" containsNumber="1" containsInteger="1" minValue="1" maxValue="6" count="3">
        <n v="1"/>
        <n v="6"/>
        <m/>
      </sharedItems>
    </cacheField>
    <cacheField name="62.5" numFmtId="0">
      <sharedItems containsString="0" containsBlank="1" containsNumber="1" minValue="6.5" maxValue="6.5" count="2">
        <n v="6.5"/>
        <m/>
      </sharedItems>
    </cacheField>
    <cacheField name="75" numFmtId="0">
      <sharedItems containsString="0" containsBlank="1" containsNumber="1" containsInteger="1" minValue="7" maxValue="7" count="2">
        <n v="7"/>
        <m/>
      </sharedItems>
    </cacheField>
    <cacheField name="87.5" numFmtId="0">
      <sharedItems containsString="0" containsBlank="1" containsNumber="1" minValue="1" maxValue="83" count="14">
        <n v="1"/>
        <n v="2"/>
        <n v="3"/>
        <n v="4"/>
        <n v="5"/>
        <n v="7"/>
        <n v="7.5"/>
        <n v="20"/>
        <n v="28"/>
        <n v="34"/>
        <n v="38"/>
        <n v="43"/>
        <n v="83"/>
        <m/>
      </sharedItems>
    </cacheField>
    <cacheField name="100" numFmtId="0">
      <sharedItems containsString="0" containsBlank="1" containsNumber="1" containsInteger="1" minValue="8" maxValue="8" count="2">
        <n v="8"/>
        <m/>
      </sharedItems>
    </cacheField>
    <cacheField name="112.5" numFmtId="0">
      <sharedItems containsString="0" containsBlank="1" containsNumber="1" minValue="8.5" maxValue="8.5" count="2">
        <n v="8.5"/>
        <m/>
      </sharedItems>
    </cacheField>
    <cacheField name="125" numFmtId="0">
      <sharedItems containsString="0" containsBlank="1" containsNumber="1" containsInteger="1" minValue="9" maxValue="9" count="2">
        <n v="9"/>
        <m/>
      </sharedItems>
    </cacheField>
    <cacheField name="137.5" numFmtId="0">
      <sharedItems containsString="0" containsBlank="1" containsNumber="1" minValue="9.5" maxValue="9.5" count="2">
        <n v="9.5"/>
        <m/>
      </sharedItems>
    </cacheField>
    <cacheField name="150" numFmtId="0">
      <sharedItems containsString="0" containsBlank="1" containsNumber="1" containsInteger="1" minValue="1" maxValue="86" count="17">
        <n v="1"/>
        <n v="2"/>
        <n v="3"/>
        <n v="4"/>
        <n v="5"/>
        <n v="6"/>
        <n v="10"/>
        <n v="13"/>
        <n v="14"/>
        <n v="20"/>
        <n v="23"/>
        <n v="31"/>
        <n v="46"/>
        <n v="49"/>
        <n v="50"/>
        <n v="86"/>
        <m/>
      </sharedItems>
    </cacheField>
    <cacheField name="162.5" numFmtId="0">
      <sharedItems containsString="0" containsBlank="1" containsNumber="1" minValue="10.5" maxValue="10.5" count="2">
        <n v="10.5"/>
        <m/>
      </sharedItems>
    </cacheField>
    <cacheField name="175" numFmtId="0">
      <sharedItems containsString="0" containsBlank="1" containsNumber="1" containsInteger="1" minValue="11" maxValue="11" count="2">
        <n v="11"/>
        <m/>
      </sharedItems>
    </cacheField>
    <cacheField name="187.5" numFmtId="0">
      <sharedItems containsString="0" containsBlank="1" containsNumber="1" minValue="11.5" maxValue="11.5" count="2">
        <n v="11.5"/>
        <m/>
      </sharedItems>
    </cacheField>
    <cacheField name="200" numFmtId="0">
      <sharedItems containsString="0" containsBlank="1" containsNumber="1" containsInteger="1" minValue="12" maxValue="12" count="2">
        <n v="12"/>
        <m/>
      </sharedItems>
    </cacheField>
    <cacheField name="250" numFmtId="0">
      <sharedItems containsString="0" containsBlank="1" containsNumber="1" minValue="1" maxValue="20" count="8">
        <n v="1"/>
        <n v="2"/>
        <n v="10"/>
        <n v="11"/>
        <n v="12"/>
        <n v="12.5"/>
        <n v="20"/>
        <m/>
      </sharedItems>
    </cacheField>
    <cacheField name="300" numFmtId="0">
      <sharedItems containsString="0" containsBlank="1" containsNumber="1" containsInteger="1" minValue="13" maxValue="13" count="2">
        <n v="13"/>
        <m/>
      </sharedItems>
    </cacheField>
    <cacheField name="350" numFmtId="0">
      <sharedItems containsString="0" containsBlank="1" containsNumber="1" minValue="13.5" maxValue="13.5" count="2">
        <n v="13.5"/>
        <m/>
      </sharedItems>
    </cacheField>
    <cacheField name="400" numFmtId="0">
      <sharedItems containsString="0" containsBlank="1" containsNumber="1" containsInteger="1" minValue="14" maxValue="14" count="2">
        <n v="14"/>
        <m/>
      </sharedItems>
    </cacheField>
    <cacheField name="450" numFmtId="0">
      <sharedItems containsString="0" containsBlank="1" containsNumber="1" minValue="14.5" maxValue="14.5" count="2">
        <n v="14.5"/>
        <m/>
      </sharedItems>
    </cacheField>
    <cacheField name="500" numFmtId="0">
      <sharedItems containsString="0" containsBlank="1" containsNumber="1" containsInteger="1" minValue="1" maxValue="15" count="6">
        <n v="1"/>
        <n v="8"/>
        <n v="10"/>
        <n v="11"/>
        <n v="15"/>
        <m/>
      </sharedItems>
    </cacheField>
    <cacheField name="550" numFmtId="0">
      <sharedItems containsString="0" containsBlank="1" containsNumber="1" containsInteger="1" minValue="16" maxValue="16" count="2">
        <n v="16"/>
        <m/>
      </sharedItems>
    </cacheField>
    <cacheField name="600" numFmtId="0">
      <sharedItems containsString="0" containsBlank="1" containsNumber="1" containsInteger="1" minValue="17" maxValue="17" count="2">
        <n v="17"/>
        <m/>
      </sharedItems>
    </cacheField>
    <cacheField name="650" numFmtId="0">
      <sharedItems containsString="0" containsBlank="1" containsNumber="1" containsInteger="1" minValue="18" maxValue="18" count="2">
        <n v="18"/>
        <m/>
      </sharedItems>
    </cacheField>
    <cacheField name="700" numFmtId="0">
      <sharedItems containsString="0" containsBlank="1" containsNumber="1" containsInteger="1" minValue="19" maxValue="19" count="2">
        <n v="19"/>
        <m/>
      </sharedItems>
    </cacheField>
    <cacheField name="750" numFmtId="0">
      <sharedItems containsString="0" containsBlank="1" containsNumber="1" containsInteger="1" minValue="20" maxValue="20" count="2">
        <n v="20"/>
        <m/>
      </sharedItems>
    </cacheField>
    <cacheField name="800" numFmtId="0">
      <sharedItems containsString="0" containsBlank="1" containsNumber="1" containsInteger="1" minValue="22" maxValue="22" count="2">
        <n v="22"/>
        <m/>
      </sharedItems>
    </cacheField>
    <cacheField name="850" numFmtId="0">
      <sharedItems containsString="0" containsBlank="1" containsNumber="1" containsInteger="1" minValue="24" maxValue="24" count="2">
        <n v="24"/>
        <m/>
      </sharedItems>
    </cacheField>
    <cacheField name="900" numFmtId="0">
      <sharedItems containsString="0" containsBlank="1" containsNumber="1" containsInteger="1" minValue="26" maxValue="26" count="2">
        <n v="26"/>
        <m/>
      </sharedItems>
    </cacheField>
    <cacheField name="950" numFmtId="0">
      <sharedItems containsString="0" containsBlank="1" containsNumber="1" containsInteger="1" minValue="28" maxValue="28" count="2">
        <n v="28"/>
        <m/>
      </sharedItems>
    </cacheField>
    <cacheField name="1000" numFmtId="0">
      <sharedItems containsString="0" containsBlank="1" containsNumber="1" containsInteger="1" minValue="30" maxValue="30" count="2">
        <n v="3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4">
  <r>
    <x v="3"/>
    <x v="4"/>
    <x v="7"/>
    <x v="7"/>
    <x v="7"/>
    <x v="7"/>
    <x v="4"/>
    <x v="4"/>
    <x v="2"/>
    <x v="2"/>
    <x v="1"/>
    <x v="4"/>
    <x v="2"/>
    <x v="2"/>
    <x v="57"/>
    <x v="0"/>
    <x v="1"/>
    <x v="42"/>
  </r>
  <r>
    <x v="2"/>
    <x v="2"/>
    <x v="0"/>
    <x v="2"/>
    <x v="0"/>
    <x v="0"/>
    <x v="3"/>
    <x v="0"/>
    <x v="2"/>
    <x v="1"/>
    <x v="0"/>
    <x v="0"/>
    <x v="0"/>
    <x v="0"/>
    <x v="31"/>
    <x v="34"/>
    <x v="12"/>
    <x v="1"/>
  </r>
  <r>
    <x v="2"/>
    <x v="2"/>
    <x v="0"/>
    <x v="2"/>
    <x v="0"/>
    <x v="0"/>
    <x v="3"/>
    <x v="0"/>
    <x v="0"/>
    <x v="1"/>
    <x v="0"/>
    <x v="0"/>
    <x v="0"/>
    <x v="0"/>
    <x v="28"/>
    <x v="33"/>
    <x v="36"/>
    <x v="3"/>
  </r>
  <r>
    <x v="2"/>
    <x v="2"/>
    <x v="0"/>
    <x v="2"/>
    <x v="0"/>
    <x v="0"/>
    <x v="3"/>
    <x v="0"/>
    <x v="0"/>
    <x v="1"/>
    <x v="0"/>
    <x v="0"/>
    <x v="0"/>
    <x v="0"/>
    <x v="49"/>
    <x v="51"/>
    <x v="21"/>
    <x v="9"/>
  </r>
  <r>
    <x v="2"/>
    <x v="2"/>
    <x v="0"/>
    <x v="2"/>
    <x v="0"/>
    <x v="0"/>
    <x v="3"/>
    <x v="0"/>
    <x v="0"/>
    <x v="1"/>
    <x v="0"/>
    <x v="0"/>
    <x v="0"/>
    <x v="0"/>
    <x v="54"/>
    <x v="56"/>
    <x v="3"/>
    <x v="1"/>
  </r>
  <r>
    <x v="2"/>
    <x v="2"/>
    <x v="0"/>
    <x v="2"/>
    <x v="0"/>
    <x v="0"/>
    <x v="3"/>
    <x v="0"/>
    <x v="0"/>
    <x v="1"/>
    <x v="0"/>
    <x v="0"/>
    <x v="0"/>
    <x v="1"/>
    <x v="30"/>
    <x v="31"/>
    <x v="0"/>
    <x v="1"/>
  </r>
  <r>
    <x v="2"/>
    <x v="2"/>
    <x v="0"/>
    <x v="2"/>
    <x v="0"/>
    <x v="0"/>
    <x v="3"/>
    <x v="0"/>
    <x v="0"/>
    <x v="1"/>
    <x v="0"/>
    <x v="0"/>
    <x v="1"/>
    <x v="0"/>
    <x v="8"/>
    <x v="8"/>
    <x v="25"/>
    <x v="23"/>
  </r>
  <r>
    <x v="2"/>
    <x v="2"/>
    <x v="0"/>
    <x v="2"/>
    <x v="0"/>
    <x v="0"/>
    <x v="3"/>
    <x v="0"/>
    <x v="0"/>
    <x v="1"/>
    <x v="0"/>
    <x v="0"/>
    <x v="1"/>
    <x v="0"/>
    <x v="15"/>
    <x v="18"/>
    <x v="35"/>
    <x v="21"/>
  </r>
  <r>
    <x v="2"/>
    <x v="2"/>
    <x v="0"/>
    <x v="2"/>
    <x v="0"/>
    <x v="0"/>
    <x v="3"/>
    <x v="0"/>
    <x v="0"/>
    <x v="1"/>
    <x v="0"/>
    <x v="0"/>
    <x v="1"/>
    <x v="0"/>
    <x v="16"/>
    <x v="19"/>
    <x v="41"/>
    <x v="1"/>
  </r>
  <r>
    <x v="2"/>
    <x v="2"/>
    <x v="0"/>
    <x v="2"/>
    <x v="0"/>
    <x v="0"/>
    <x v="3"/>
    <x v="0"/>
    <x v="0"/>
    <x v="1"/>
    <x v="0"/>
    <x v="0"/>
    <x v="1"/>
    <x v="0"/>
    <x v="5"/>
    <x v="9"/>
    <x v="39"/>
    <x v="1"/>
  </r>
  <r>
    <x v="2"/>
    <x v="2"/>
    <x v="0"/>
    <x v="2"/>
    <x v="0"/>
    <x v="0"/>
    <x v="3"/>
    <x v="0"/>
    <x v="0"/>
    <x v="1"/>
    <x v="0"/>
    <x v="0"/>
    <x v="1"/>
    <x v="1"/>
    <x v="8"/>
    <x v="8"/>
    <x v="25"/>
    <x v="23"/>
  </r>
  <r>
    <x v="2"/>
    <x v="2"/>
    <x v="0"/>
    <x v="2"/>
    <x v="0"/>
    <x v="0"/>
    <x v="3"/>
    <x v="0"/>
    <x v="0"/>
    <x v="1"/>
    <x v="0"/>
    <x v="0"/>
    <x v="1"/>
    <x v="1"/>
    <x v="15"/>
    <x v="18"/>
    <x v="35"/>
    <x v="21"/>
  </r>
  <r>
    <x v="2"/>
    <x v="4"/>
    <x v="3"/>
    <x v="0"/>
    <x v="4"/>
    <x v="4"/>
    <x v="0"/>
    <x v="3"/>
    <x v="0"/>
    <x v="0"/>
    <x v="0"/>
    <x v="2"/>
    <x v="0"/>
    <x v="0"/>
    <x v="7"/>
    <x v="6"/>
    <x v="4"/>
    <x v="12"/>
  </r>
  <r>
    <x v="2"/>
    <x v="0"/>
    <x v="3"/>
    <x v="0"/>
    <x v="4"/>
    <x v="4"/>
    <x v="0"/>
    <x v="3"/>
    <x v="0"/>
    <x v="0"/>
    <x v="0"/>
    <x v="2"/>
    <x v="0"/>
    <x v="1"/>
    <x v="7"/>
    <x v="6"/>
    <x v="4"/>
    <x v="3"/>
  </r>
  <r>
    <x v="2"/>
    <x v="0"/>
    <x v="3"/>
    <x v="0"/>
    <x v="4"/>
    <x v="4"/>
    <x v="0"/>
    <x v="3"/>
    <x v="0"/>
    <x v="0"/>
    <x v="0"/>
    <x v="2"/>
    <x v="0"/>
    <x v="0"/>
    <x v="31"/>
    <x v="34"/>
    <x v="12"/>
    <x v="7"/>
  </r>
  <r>
    <x v="2"/>
    <x v="0"/>
    <x v="3"/>
    <x v="0"/>
    <x v="4"/>
    <x v="4"/>
    <x v="0"/>
    <x v="3"/>
    <x v="0"/>
    <x v="0"/>
    <x v="0"/>
    <x v="2"/>
    <x v="0"/>
    <x v="1"/>
    <x v="31"/>
    <x v="34"/>
    <x v="12"/>
    <x v="4"/>
  </r>
  <r>
    <x v="2"/>
    <x v="0"/>
    <x v="3"/>
    <x v="0"/>
    <x v="4"/>
    <x v="4"/>
    <x v="0"/>
    <x v="3"/>
    <x v="0"/>
    <x v="0"/>
    <x v="0"/>
    <x v="2"/>
    <x v="0"/>
    <x v="0"/>
    <x v="39"/>
    <x v="40"/>
    <x v="55"/>
    <x v="12"/>
  </r>
  <r>
    <x v="2"/>
    <x v="0"/>
    <x v="3"/>
    <x v="0"/>
    <x v="4"/>
    <x v="4"/>
    <x v="0"/>
    <x v="3"/>
    <x v="0"/>
    <x v="0"/>
    <x v="0"/>
    <x v="2"/>
    <x v="0"/>
    <x v="1"/>
    <x v="39"/>
    <x v="40"/>
    <x v="55"/>
    <x v="18"/>
  </r>
  <r>
    <x v="2"/>
    <x v="0"/>
    <x v="3"/>
    <x v="0"/>
    <x v="4"/>
    <x v="4"/>
    <x v="0"/>
    <x v="3"/>
    <x v="0"/>
    <x v="0"/>
    <x v="0"/>
    <x v="2"/>
    <x v="0"/>
    <x v="0"/>
    <x v="49"/>
    <x v="51"/>
    <x v="21"/>
    <x v="4"/>
  </r>
  <r>
    <x v="2"/>
    <x v="0"/>
    <x v="3"/>
    <x v="0"/>
    <x v="4"/>
    <x v="4"/>
    <x v="0"/>
    <x v="3"/>
    <x v="0"/>
    <x v="0"/>
    <x v="0"/>
    <x v="2"/>
    <x v="0"/>
    <x v="1"/>
    <x v="49"/>
    <x v="51"/>
    <x v="21"/>
    <x v="2"/>
  </r>
  <r>
    <x v="2"/>
    <x v="0"/>
    <x v="3"/>
    <x v="0"/>
    <x v="4"/>
    <x v="4"/>
    <x v="0"/>
    <x v="3"/>
    <x v="0"/>
    <x v="0"/>
    <x v="0"/>
    <x v="2"/>
    <x v="0"/>
    <x v="0"/>
    <x v="41"/>
    <x v="41"/>
    <x v="15"/>
    <x v="1"/>
  </r>
  <r>
    <x v="2"/>
    <x v="0"/>
    <x v="3"/>
    <x v="0"/>
    <x v="4"/>
    <x v="4"/>
    <x v="0"/>
    <x v="3"/>
    <x v="0"/>
    <x v="0"/>
    <x v="0"/>
    <x v="2"/>
    <x v="0"/>
    <x v="0"/>
    <x v="17"/>
    <x v="20"/>
    <x v="18"/>
    <x v="4"/>
  </r>
  <r>
    <x v="2"/>
    <x v="0"/>
    <x v="3"/>
    <x v="0"/>
    <x v="4"/>
    <x v="4"/>
    <x v="0"/>
    <x v="3"/>
    <x v="0"/>
    <x v="0"/>
    <x v="0"/>
    <x v="2"/>
    <x v="0"/>
    <x v="1"/>
    <x v="17"/>
    <x v="20"/>
    <x v="18"/>
    <x v="4"/>
  </r>
  <r>
    <x v="2"/>
    <x v="0"/>
    <x v="3"/>
    <x v="0"/>
    <x v="4"/>
    <x v="4"/>
    <x v="0"/>
    <x v="3"/>
    <x v="0"/>
    <x v="0"/>
    <x v="0"/>
    <x v="2"/>
    <x v="0"/>
    <x v="0"/>
    <x v="12"/>
    <x v="13"/>
    <x v="23"/>
    <x v="1"/>
  </r>
  <r>
    <x v="2"/>
    <x v="0"/>
    <x v="3"/>
    <x v="0"/>
    <x v="4"/>
    <x v="4"/>
    <x v="0"/>
    <x v="3"/>
    <x v="0"/>
    <x v="0"/>
    <x v="0"/>
    <x v="2"/>
    <x v="0"/>
    <x v="0"/>
    <x v="46"/>
    <x v="46"/>
    <x v="42"/>
    <x v="1"/>
  </r>
  <r>
    <x v="2"/>
    <x v="0"/>
    <x v="3"/>
    <x v="0"/>
    <x v="4"/>
    <x v="4"/>
    <x v="0"/>
    <x v="3"/>
    <x v="0"/>
    <x v="0"/>
    <x v="0"/>
    <x v="2"/>
    <x v="0"/>
    <x v="1"/>
    <x v="52"/>
    <x v="50"/>
    <x v="10"/>
    <x v="1"/>
  </r>
  <r>
    <x v="2"/>
    <x v="0"/>
    <x v="3"/>
    <x v="0"/>
    <x v="4"/>
    <x v="4"/>
    <x v="0"/>
    <x v="3"/>
    <x v="0"/>
    <x v="0"/>
    <x v="0"/>
    <x v="2"/>
    <x v="0"/>
    <x v="1"/>
    <x v="35"/>
    <x v="37"/>
    <x v="27"/>
    <x v="1"/>
  </r>
  <r>
    <x v="2"/>
    <x v="0"/>
    <x v="3"/>
    <x v="0"/>
    <x v="4"/>
    <x v="4"/>
    <x v="0"/>
    <x v="3"/>
    <x v="0"/>
    <x v="0"/>
    <x v="0"/>
    <x v="2"/>
    <x v="0"/>
    <x v="1"/>
    <x v="13"/>
    <x v="14"/>
    <x v="31"/>
    <x v="2"/>
  </r>
  <r>
    <x v="2"/>
    <x v="0"/>
    <x v="3"/>
    <x v="0"/>
    <x v="4"/>
    <x v="4"/>
    <x v="0"/>
    <x v="3"/>
    <x v="0"/>
    <x v="0"/>
    <x v="0"/>
    <x v="2"/>
    <x v="0"/>
    <x v="0"/>
    <x v="6"/>
    <x v="5"/>
    <x v="14"/>
    <x v="12"/>
  </r>
  <r>
    <x v="2"/>
    <x v="0"/>
    <x v="3"/>
    <x v="0"/>
    <x v="4"/>
    <x v="4"/>
    <x v="0"/>
    <x v="3"/>
    <x v="0"/>
    <x v="0"/>
    <x v="0"/>
    <x v="2"/>
    <x v="0"/>
    <x v="1"/>
    <x v="6"/>
    <x v="5"/>
    <x v="14"/>
    <x v="15"/>
  </r>
  <r>
    <x v="2"/>
    <x v="0"/>
    <x v="3"/>
    <x v="0"/>
    <x v="4"/>
    <x v="4"/>
    <x v="0"/>
    <x v="3"/>
    <x v="0"/>
    <x v="0"/>
    <x v="0"/>
    <x v="2"/>
    <x v="0"/>
    <x v="1"/>
    <x v="1"/>
    <x v="4"/>
    <x v="26"/>
    <x v="2"/>
  </r>
  <r>
    <x v="2"/>
    <x v="0"/>
    <x v="3"/>
    <x v="0"/>
    <x v="4"/>
    <x v="4"/>
    <x v="0"/>
    <x v="3"/>
    <x v="0"/>
    <x v="0"/>
    <x v="0"/>
    <x v="2"/>
    <x v="1"/>
    <x v="0"/>
    <x v="8"/>
    <x v="8"/>
    <x v="25"/>
    <x v="35"/>
  </r>
  <r>
    <x v="2"/>
    <x v="0"/>
    <x v="3"/>
    <x v="0"/>
    <x v="4"/>
    <x v="4"/>
    <x v="0"/>
    <x v="3"/>
    <x v="0"/>
    <x v="0"/>
    <x v="0"/>
    <x v="2"/>
    <x v="1"/>
    <x v="0"/>
    <x v="11"/>
    <x v="12"/>
    <x v="33"/>
    <x v="29"/>
  </r>
  <r>
    <x v="2"/>
    <x v="0"/>
    <x v="3"/>
    <x v="0"/>
    <x v="4"/>
    <x v="4"/>
    <x v="0"/>
    <x v="3"/>
    <x v="0"/>
    <x v="0"/>
    <x v="0"/>
    <x v="2"/>
    <x v="1"/>
    <x v="1"/>
    <x v="8"/>
    <x v="8"/>
    <x v="25"/>
    <x v="38"/>
  </r>
  <r>
    <x v="2"/>
    <x v="0"/>
    <x v="3"/>
    <x v="0"/>
    <x v="4"/>
    <x v="4"/>
    <x v="0"/>
    <x v="3"/>
    <x v="0"/>
    <x v="0"/>
    <x v="0"/>
    <x v="2"/>
    <x v="1"/>
    <x v="1"/>
    <x v="11"/>
    <x v="12"/>
    <x v="33"/>
    <x v="28"/>
  </r>
  <r>
    <x v="2"/>
    <x v="0"/>
    <x v="3"/>
    <x v="0"/>
    <x v="4"/>
    <x v="4"/>
    <x v="0"/>
    <x v="3"/>
    <x v="0"/>
    <x v="0"/>
    <x v="0"/>
    <x v="2"/>
    <x v="1"/>
    <x v="1"/>
    <x v="37"/>
    <x v="38"/>
    <x v="19"/>
    <x v="2"/>
  </r>
  <r>
    <x v="2"/>
    <x v="0"/>
    <x v="3"/>
    <x v="0"/>
    <x v="4"/>
    <x v="4"/>
    <x v="0"/>
    <x v="3"/>
    <x v="0"/>
    <x v="0"/>
    <x v="0"/>
    <x v="2"/>
    <x v="1"/>
    <x v="1"/>
    <x v="19"/>
    <x v="21"/>
    <x v="45"/>
    <x v="1"/>
  </r>
  <r>
    <x v="2"/>
    <x v="0"/>
    <x v="2"/>
    <x v="1"/>
    <x v="3"/>
    <x v="3"/>
    <x v="0"/>
    <x v="3"/>
    <x v="0"/>
    <x v="2"/>
    <x v="0"/>
    <x v="1"/>
    <x v="0"/>
    <x v="0"/>
    <x v="0"/>
    <x v="3"/>
    <x v="28"/>
    <x v="1"/>
  </r>
  <r>
    <x v="2"/>
    <x v="0"/>
    <x v="2"/>
    <x v="1"/>
    <x v="3"/>
    <x v="3"/>
    <x v="0"/>
    <x v="3"/>
    <x v="0"/>
    <x v="2"/>
    <x v="0"/>
    <x v="1"/>
    <x v="0"/>
    <x v="0"/>
    <x v="34"/>
    <x v="36"/>
    <x v="20"/>
    <x v="2"/>
  </r>
  <r>
    <x v="2"/>
    <x v="0"/>
    <x v="2"/>
    <x v="1"/>
    <x v="3"/>
    <x v="3"/>
    <x v="0"/>
    <x v="3"/>
    <x v="0"/>
    <x v="2"/>
    <x v="0"/>
    <x v="1"/>
    <x v="0"/>
    <x v="1"/>
    <x v="34"/>
    <x v="36"/>
    <x v="20"/>
    <x v="6"/>
  </r>
  <r>
    <x v="2"/>
    <x v="0"/>
    <x v="2"/>
    <x v="1"/>
    <x v="3"/>
    <x v="3"/>
    <x v="0"/>
    <x v="3"/>
    <x v="0"/>
    <x v="2"/>
    <x v="0"/>
    <x v="1"/>
    <x v="0"/>
    <x v="1"/>
    <x v="3"/>
    <x v="1"/>
    <x v="50"/>
    <x v="3"/>
  </r>
  <r>
    <x v="2"/>
    <x v="0"/>
    <x v="2"/>
    <x v="1"/>
    <x v="3"/>
    <x v="3"/>
    <x v="0"/>
    <x v="3"/>
    <x v="0"/>
    <x v="2"/>
    <x v="0"/>
    <x v="1"/>
    <x v="0"/>
    <x v="0"/>
    <x v="9"/>
    <x v="10"/>
    <x v="2"/>
    <x v="2"/>
  </r>
  <r>
    <x v="2"/>
    <x v="0"/>
    <x v="2"/>
    <x v="1"/>
    <x v="3"/>
    <x v="3"/>
    <x v="0"/>
    <x v="3"/>
    <x v="0"/>
    <x v="2"/>
    <x v="0"/>
    <x v="1"/>
    <x v="0"/>
    <x v="1"/>
    <x v="9"/>
    <x v="10"/>
    <x v="2"/>
    <x v="4"/>
  </r>
  <r>
    <x v="2"/>
    <x v="0"/>
    <x v="2"/>
    <x v="1"/>
    <x v="3"/>
    <x v="3"/>
    <x v="0"/>
    <x v="3"/>
    <x v="0"/>
    <x v="2"/>
    <x v="0"/>
    <x v="1"/>
    <x v="0"/>
    <x v="0"/>
    <x v="1"/>
    <x v="4"/>
    <x v="26"/>
    <x v="1"/>
  </r>
  <r>
    <x v="2"/>
    <x v="0"/>
    <x v="2"/>
    <x v="1"/>
    <x v="3"/>
    <x v="3"/>
    <x v="0"/>
    <x v="3"/>
    <x v="0"/>
    <x v="2"/>
    <x v="0"/>
    <x v="1"/>
    <x v="0"/>
    <x v="0"/>
    <x v="13"/>
    <x v="14"/>
    <x v="31"/>
    <x v="3"/>
  </r>
  <r>
    <x v="2"/>
    <x v="0"/>
    <x v="2"/>
    <x v="1"/>
    <x v="3"/>
    <x v="3"/>
    <x v="0"/>
    <x v="3"/>
    <x v="0"/>
    <x v="2"/>
    <x v="0"/>
    <x v="1"/>
    <x v="0"/>
    <x v="0"/>
    <x v="22"/>
    <x v="24"/>
    <x v="13"/>
    <x v="1"/>
  </r>
  <r>
    <x v="2"/>
    <x v="0"/>
    <x v="2"/>
    <x v="1"/>
    <x v="3"/>
    <x v="3"/>
    <x v="0"/>
    <x v="3"/>
    <x v="0"/>
    <x v="2"/>
    <x v="0"/>
    <x v="1"/>
    <x v="0"/>
    <x v="0"/>
    <x v="12"/>
    <x v="13"/>
    <x v="23"/>
    <x v="1"/>
  </r>
  <r>
    <x v="2"/>
    <x v="0"/>
    <x v="2"/>
    <x v="1"/>
    <x v="3"/>
    <x v="3"/>
    <x v="0"/>
    <x v="3"/>
    <x v="0"/>
    <x v="2"/>
    <x v="0"/>
    <x v="1"/>
    <x v="0"/>
    <x v="1"/>
    <x v="12"/>
    <x v="13"/>
    <x v="23"/>
    <x v="1"/>
  </r>
  <r>
    <x v="2"/>
    <x v="0"/>
    <x v="2"/>
    <x v="1"/>
    <x v="3"/>
    <x v="3"/>
    <x v="0"/>
    <x v="3"/>
    <x v="0"/>
    <x v="2"/>
    <x v="0"/>
    <x v="1"/>
    <x v="0"/>
    <x v="1"/>
    <x v="33"/>
    <x v="35"/>
    <x v="37"/>
    <x v="1"/>
  </r>
  <r>
    <x v="2"/>
    <x v="0"/>
    <x v="2"/>
    <x v="1"/>
    <x v="3"/>
    <x v="3"/>
    <x v="0"/>
    <x v="3"/>
    <x v="0"/>
    <x v="2"/>
    <x v="0"/>
    <x v="1"/>
    <x v="0"/>
    <x v="1"/>
    <x v="28"/>
    <x v="33"/>
    <x v="36"/>
    <x v="1"/>
  </r>
  <r>
    <x v="2"/>
    <x v="0"/>
    <x v="2"/>
    <x v="1"/>
    <x v="3"/>
    <x v="3"/>
    <x v="0"/>
    <x v="3"/>
    <x v="0"/>
    <x v="2"/>
    <x v="0"/>
    <x v="1"/>
    <x v="0"/>
    <x v="1"/>
    <x v="31"/>
    <x v="34"/>
    <x v="12"/>
    <x v="1"/>
  </r>
  <r>
    <x v="2"/>
    <x v="0"/>
    <x v="2"/>
    <x v="1"/>
    <x v="3"/>
    <x v="3"/>
    <x v="0"/>
    <x v="3"/>
    <x v="0"/>
    <x v="2"/>
    <x v="0"/>
    <x v="1"/>
    <x v="0"/>
    <x v="1"/>
    <x v="39"/>
    <x v="40"/>
    <x v="55"/>
    <x v="1"/>
  </r>
  <r>
    <x v="2"/>
    <x v="0"/>
    <x v="2"/>
    <x v="1"/>
    <x v="3"/>
    <x v="3"/>
    <x v="0"/>
    <x v="3"/>
    <x v="0"/>
    <x v="2"/>
    <x v="0"/>
    <x v="1"/>
    <x v="1"/>
    <x v="0"/>
    <x v="8"/>
    <x v="8"/>
    <x v="25"/>
    <x v="11"/>
  </r>
  <r>
    <x v="2"/>
    <x v="0"/>
    <x v="2"/>
    <x v="1"/>
    <x v="3"/>
    <x v="3"/>
    <x v="0"/>
    <x v="3"/>
    <x v="0"/>
    <x v="2"/>
    <x v="0"/>
    <x v="1"/>
    <x v="1"/>
    <x v="0"/>
    <x v="15"/>
    <x v="18"/>
    <x v="35"/>
    <x v="5"/>
  </r>
  <r>
    <x v="2"/>
    <x v="0"/>
    <x v="2"/>
    <x v="1"/>
    <x v="3"/>
    <x v="3"/>
    <x v="0"/>
    <x v="3"/>
    <x v="0"/>
    <x v="2"/>
    <x v="0"/>
    <x v="1"/>
    <x v="1"/>
    <x v="0"/>
    <x v="37"/>
    <x v="38"/>
    <x v="19"/>
    <x v="1"/>
  </r>
  <r>
    <x v="2"/>
    <x v="0"/>
    <x v="2"/>
    <x v="1"/>
    <x v="3"/>
    <x v="3"/>
    <x v="0"/>
    <x v="3"/>
    <x v="0"/>
    <x v="2"/>
    <x v="0"/>
    <x v="1"/>
    <x v="1"/>
    <x v="0"/>
    <x v="18"/>
    <x v="16"/>
    <x v="9"/>
    <x v="12"/>
  </r>
  <r>
    <x v="2"/>
    <x v="0"/>
    <x v="2"/>
    <x v="1"/>
    <x v="3"/>
    <x v="3"/>
    <x v="0"/>
    <x v="3"/>
    <x v="0"/>
    <x v="2"/>
    <x v="0"/>
    <x v="1"/>
    <x v="1"/>
    <x v="1"/>
    <x v="8"/>
    <x v="8"/>
    <x v="25"/>
    <x v="5"/>
  </r>
  <r>
    <x v="2"/>
    <x v="0"/>
    <x v="2"/>
    <x v="1"/>
    <x v="3"/>
    <x v="3"/>
    <x v="0"/>
    <x v="3"/>
    <x v="0"/>
    <x v="2"/>
    <x v="0"/>
    <x v="1"/>
    <x v="1"/>
    <x v="1"/>
    <x v="53"/>
    <x v="54"/>
    <x v="52"/>
    <x v="3"/>
  </r>
  <r>
    <x v="2"/>
    <x v="0"/>
    <x v="2"/>
    <x v="1"/>
    <x v="3"/>
    <x v="3"/>
    <x v="0"/>
    <x v="3"/>
    <x v="0"/>
    <x v="2"/>
    <x v="0"/>
    <x v="1"/>
    <x v="1"/>
    <x v="1"/>
    <x v="15"/>
    <x v="18"/>
    <x v="35"/>
    <x v="1"/>
  </r>
  <r>
    <x v="2"/>
    <x v="0"/>
    <x v="5"/>
    <x v="3"/>
    <x v="5"/>
    <x v="1"/>
    <x v="0"/>
    <x v="3"/>
    <x v="0"/>
    <x v="3"/>
    <x v="0"/>
    <x v="2"/>
    <x v="0"/>
    <x v="0"/>
    <x v="1"/>
    <x v="4"/>
    <x v="26"/>
    <x v="27"/>
  </r>
  <r>
    <x v="2"/>
    <x v="0"/>
    <x v="5"/>
    <x v="3"/>
    <x v="5"/>
    <x v="1"/>
    <x v="0"/>
    <x v="3"/>
    <x v="0"/>
    <x v="3"/>
    <x v="0"/>
    <x v="2"/>
    <x v="0"/>
    <x v="1"/>
    <x v="1"/>
    <x v="4"/>
    <x v="26"/>
    <x v="5"/>
  </r>
  <r>
    <x v="2"/>
    <x v="0"/>
    <x v="5"/>
    <x v="3"/>
    <x v="5"/>
    <x v="1"/>
    <x v="0"/>
    <x v="3"/>
    <x v="0"/>
    <x v="3"/>
    <x v="0"/>
    <x v="2"/>
    <x v="0"/>
    <x v="0"/>
    <x v="46"/>
    <x v="46"/>
    <x v="42"/>
    <x v="10"/>
  </r>
  <r>
    <x v="2"/>
    <x v="0"/>
    <x v="5"/>
    <x v="3"/>
    <x v="5"/>
    <x v="1"/>
    <x v="0"/>
    <x v="3"/>
    <x v="0"/>
    <x v="3"/>
    <x v="0"/>
    <x v="2"/>
    <x v="0"/>
    <x v="1"/>
    <x v="46"/>
    <x v="46"/>
    <x v="42"/>
    <x v="7"/>
  </r>
  <r>
    <x v="2"/>
    <x v="0"/>
    <x v="5"/>
    <x v="3"/>
    <x v="5"/>
    <x v="1"/>
    <x v="0"/>
    <x v="3"/>
    <x v="0"/>
    <x v="3"/>
    <x v="0"/>
    <x v="2"/>
    <x v="0"/>
    <x v="0"/>
    <x v="6"/>
    <x v="5"/>
    <x v="14"/>
    <x v="10"/>
  </r>
  <r>
    <x v="2"/>
    <x v="0"/>
    <x v="5"/>
    <x v="3"/>
    <x v="5"/>
    <x v="1"/>
    <x v="0"/>
    <x v="3"/>
    <x v="0"/>
    <x v="3"/>
    <x v="0"/>
    <x v="2"/>
    <x v="0"/>
    <x v="1"/>
    <x v="6"/>
    <x v="5"/>
    <x v="14"/>
    <x v="10"/>
  </r>
  <r>
    <x v="2"/>
    <x v="0"/>
    <x v="5"/>
    <x v="3"/>
    <x v="5"/>
    <x v="1"/>
    <x v="0"/>
    <x v="3"/>
    <x v="0"/>
    <x v="3"/>
    <x v="0"/>
    <x v="2"/>
    <x v="0"/>
    <x v="0"/>
    <x v="31"/>
    <x v="34"/>
    <x v="12"/>
    <x v="1"/>
  </r>
  <r>
    <x v="2"/>
    <x v="0"/>
    <x v="5"/>
    <x v="3"/>
    <x v="5"/>
    <x v="1"/>
    <x v="0"/>
    <x v="3"/>
    <x v="0"/>
    <x v="3"/>
    <x v="0"/>
    <x v="2"/>
    <x v="0"/>
    <x v="1"/>
    <x v="31"/>
    <x v="34"/>
    <x v="12"/>
    <x v="1"/>
  </r>
  <r>
    <x v="2"/>
    <x v="0"/>
    <x v="5"/>
    <x v="3"/>
    <x v="5"/>
    <x v="1"/>
    <x v="0"/>
    <x v="3"/>
    <x v="0"/>
    <x v="3"/>
    <x v="0"/>
    <x v="2"/>
    <x v="0"/>
    <x v="0"/>
    <x v="39"/>
    <x v="40"/>
    <x v="55"/>
    <x v="6"/>
  </r>
  <r>
    <x v="2"/>
    <x v="0"/>
    <x v="5"/>
    <x v="3"/>
    <x v="5"/>
    <x v="1"/>
    <x v="0"/>
    <x v="3"/>
    <x v="0"/>
    <x v="3"/>
    <x v="0"/>
    <x v="2"/>
    <x v="0"/>
    <x v="1"/>
    <x v="39"/>
    <x v="40"/>
    <x v="55"/>
    <x v="14"/>
  </r>
  <r>
    <x v="2"/>
    <x v="0"/>
    <x v="5"/>
    <x v="3"/>
    <x v="5"/>
    <x v="1"/>
    <x v="0"/>
    <x v="3"/>
    <x v="0"/>
    <x v="3"/>
    <x v="0"/>
    <x v="2"/>
    <x v="0"/>
    <x v="0"/>
    <x v="9"/>
    <x v="10"/>
    <x v="2"/>
    <x v="1"/>
  </r>
  <r>
    <x v="2"/>
    <x v="0"/>
    <x v="5"/>
    <x v="3"/>
    <x v="5"/>
    <x v="1"/>
    <x v="0"/>
    <x v="3"/>
    <x v="0"/>
    <x v="3"/>
    <x v="0"/>
    <x v="2"/>
    <x v="0"/>
    <x v="1"/>
    <x v="9"/>
    <x v="10"/>
    <x v="2"/>
    <x v="3"/>
  </r>
  <r>
    <x v="2"/>
    <x v="0"/>
    <x v="5"/>
    <x v="3"/>
    <x v="5"/>
    <x v="1"/>
    <x v="0"/>
    <x v="3"/>
    <x v="0"/>
    <x v="3"/>
    <x v="0"/>
    <x v="2"/>
    <x v="0"/>
    <x v="0"/>
    <x v="38"/>
    <x v="39"/>
    <x v="43"/>
    <x v="2"/>
  </r>
  <r>
    <x v="2"/>
    <x v="0"/>
    <x v="5"/>
    <x v="3"/>
    <x v="5"/>
    <x v="1"/>
    <x v="0"/>
    <x v="3"/>
    <x v="0"/>
    <x v="3"/>
    <x v="0"/>
    <x v="2"/>
    <x v="0"/>
    <x v="1"/>
    <x v="38"/>
    <x v="39"/>
    <x v="43"/>
    <x v="1"/>
  </r>
  <r>
    <x v="2"/>
    <x v="0"/>
    <x v="5"/>
    <x v="3"/>
    <x v="5"/>
    <x v="1"/>
    <x v="0"/>
    <x v="3"/>
    <x v="0"/>
    <x v="3"/>
    <x v="0"/>
    <x v="2"/>
    <x v="0"/>
    <x v="0"/>
    <x v="49"/>
    <x v="51"/>
    <x v="21"/>
    <x v="3"/>
  </r>
  <r>
    <x v="2"/>
    <x v="0"/>
    <x v="5"/>
    <x v="3"/>
    <x v="5"/>
    <x v="1"/>
    <x v="0"/>
    <x v="3"/>
    <x v="0"/>
    <x v="3"/>
    <x v="0"/>
    <x v="2"/>
    <x v="0"/>
    <x v="1"/>
    <x v="49"/>
    <x v="51"/>
    <x v="21"/>
    <x v="2"/>
  </r>
  <r>
    <x v="2"/>
    <x v="0"/>
    <x v="5"/>
    <x v="3"/>
    <x v="5"/>
    <x v="1"/>
    <x v="0"/>
    <x v="3"/>
    <x v="0"/>
    <x v="3"/>
    <x v="0"/>
    <x v="2"/>
    <x v="0"/>
    <x v="0"/>
    <x v="20"/>
    <x v="22"/>
    <x v="5"/>
    <x v="2"/>
  </r>
  <r>
    <x v="2"/>
    <x v="0"/>
    <x v="5"/>
    <x v="3"/>
    <x v="5"/>
    <x v="1"/>
    <x v="0"/>
    <x v="3"/>
    <x v="0"/>
    <x v="3"/>
    <x v="0"/>
    <x v="2"/>
    <x v="0"/>
    <x v="1"/>
    <x v="27"/>
    <x v="29"/>
    <x v="11"/>
    <x v="8"/>
  </r>
  <r>
    <x v="2"/>
    <x v="0"/>
    <x v="5"/>
    <x v="3"/>
    <x v="5"/>
    <x v="1"/>
    <x v="0"/>
    <x v="3"/>
    <x v="0"/>
    <x v="3"/>
    <x v="0"/>
    <x v="2"/>
    <x v="0"/>
    <x v="0"/>
    <x v="17"/>
    <x v="20"/>
    <x v="18"/>
    <x v="2"/>
  </r>
  <r>
    <x v="2"/>
    <x v="0"/>
    <x v="5"/>
    <x v="3"/>
    <x v="5"/>
    <x v="1"/>
    <x v="0"/>
    <x v="3"/>
    <x v="0"/>
    <x v="3"/>
    <x v="0"/>
    <x v="2"/>
    <x v="0"/>
    <x v="0"/>
    <x v="41"/>
    <x v="41"/>
    <x v="15"/>
    <x v="2"/>
  </r>
  <r>
    <x v="2"/>
    <x v="0"/>
    <x v="5"/>
    <x v="3"/>
    <x v="5"/>
    <x v="1"/>
    <x v="0"/>
    <x v="3"/>
    <x v="0"/>
    <x v="3"/>
    <x v="0"/>
    <x v="2"/>
    <x v="0"/>
    <x v="1"/>
    <x v="41"/>
    <x v="41"/>
    <x v="15"/>
    <x v="6"/>
  </r>
  <r>
    <x v="2"/>
    <x v="0"/>
    <x v="5"/>
    <x v="3"/>
    <x v="5"/>
    <x v="1"/>
    <x v="0"/>
    <x v="3"/>
    <x v="0"/>
    <x v="3"/>
    <x v="0"/>
    <x v="2"/>
    <x v="0"/>
    <x v="0"/>
    <x v="3"/>
    <x v="1"/>
    <x v="50"/>
    <x v="1"/>
  </r>
  <r>
    <x v="2"/>
    <x v="0"/>
    <x v="5"/>
    <x v="3"/>
    <x v="5"/>
    <x v="1"/>
    <x v="0"/>
    <x v="3"/>
    <x v="0"/>
    <x v="3"/>
    <x v="0"/>
    <x v="2"/>
    <x v="0"/>
    <x v="0"/>
    <x v="7"/>
    <x v="6"/>
    <x v="4"/>
    <x v="3"/>
  </r>
  <r>
    <x v="2"/>
    <x v="0"/>
    <x v="5"/>
    <x v="3"/>
    <x v="5"/>
    <x v="1"/>
    <x v="0"/>
    <x v="3"/>
    <x v="0"/>
    <x v="3"/>
    <x v="0"/>
    <x v="2"/>
    <x v="0"/>
    <x v="1"/>
    <x v="13"/>
    <x v="14"/>
    <x v="31"/>
    <x v="1"/>
  </r>
  <r>
    <x v="2"/>
    <x v="0"/>
    <x v="5"/>
    <x v="3"/>
    <x v="5"/>
    <x v="1"/>
    <x v="0"/>
    <x v="3"/>
    <x v="0"/>
    <x v="3"/>
    <x v="0"/>
    <x v="2"/>
    <x v="0"/>
    <x v="1"/>
    <x v="14"/>
    <x v="15"/>
    <x v="57"/>
    <x v="1"/>
  </r>
  <r>
    <x v="2"/>
    <x v="0"/>
    <x v="5"/>
    <x v="3"/>
    <x v="5"/>
    <x v="1"/>
    <x v="0"/>
    <x v="3"/>
    <x v="0"/>
    <x v="3"/>
    <x v="0"/>
    <x v="2"/>
    <x v="0"/>
    <x v="1"/>
    <x v="4"/>
    <x v="11"/>
    <x v="32"/>
    <x v="15"/>
  </r>
  <r>
    <x v="2"/>
    <x v="0"/>
    <x v="5"/>
    <x v="3"/>
    <x v="5"/>
    <x v="1"/>
    <x v="0"/>
    <x v="3"/>
    <x v="0"/>
    <x v="3"/>
    <x v="0"/>
    <x v="2"/>
    <x v="1"/>
    <x v="0"/>
    <x v="8"/>
    <x v="8"/>
    <x v="25"/>
    <x v="36"/>
  </r>
  <r>
    <x v="2"/>
    <x v="0"/>
    <x v="5"/>
    <x v="3"/>
    <x v="5"/>
    <x v="1"/>
    <x v="0"/>
    <x v="3"/>
    <x v="0"/>
    <x v="3"/>
    <x v="0"/>
    <x v="2"/>
    <x v="1"/>
    <x v="0"/>
    <x v="15"/>
    <x v="18"/>
    <x v="35"/>
    <x v="1"/>
  </r>
  <r>
    <x v="2"/>
    <x v="0"/>
    <x v="5"/>
    <x v="3"/>
    <x v="5"/>
    <x v="1"/>
    <x v="0"/>
    <x v="3"/>
    <x v="0"/>
    <x v="3"/>
    <x v="0"/>
    <x v="2"/>
    <x v="1"/>
    <x v="0"/>
    <x v="11"/>
    <x v="12"/>
    <x v="33"/>
    <x v="14"/>
  </r>
  <r>
    <x v="2"/>
    <x v="0"/>
    <x v="5"/>
    <x v="3"/>
    <x v="5"/>
    <x v="1"/>
    <x v="0"/>
    <x v="3"/>
    <x v="0"/>
    <x v="3"/>
    <x v="0"/>
    <x v="2"/>
    <x v="1"/>
    <x v="0"/>
    <x v="53"/>
    <x v="54"/>
    <x v="52"/>
    <x v="1"/>
  </r>
  <r>
    <x v="2"/>
    <x v="0"/>
    <x v="5"/>
    <x v="3"/>
    <x v="5"/>
    <x v="1"/>
    <x v="0"/>
    <x v="3"/>
    <x v="0"/>
    <x v="3"/>
    <x v="0"/>
    <x v="2"/>
    <x v="1"/>
    <x v="0"/>
    <x v="37"/>
    <x v="38"/>
    <x v="19"/>
    <x v="3"/>
  </r>
  <r>
    <x v="2"/>
    <x v="0"/>
    <x v="5"/>
    <x v="3"/>
    <x v="5"/>
    <x v="1"/>
    <x v="0"/>
    <x v="3"/>
    <x v="0"/>
    <x v="3"/>
    <x v="0"/>
    <x v="2"/>
    <x v="1"/>
    <x v="1"/>
    <x v="11"/>
    <x v="12"/>
    <x v="33"/>
    <x v="13"/>
  </r>
  <r>
    <x v="2"/>
    <x v="0"/>
    <x v="4"/>
    <x v="4"/>
    <x v="6"/>
    <x v="2"/>
    <x v="0"/>
    <x v="3"/>
    <x v="0"/>
    <x v="5"/>
    <x v="0"/>
    <x v="1"/>
    <x v="0"/>
    <x v="0"/>
    <x v="26"/>
    <x v="27"/>
    <x v="54"/>
    <x v="2"/>
  </r>
  <r>
    <x v="2"/>
    <x v="0"/>
    <x v="4"/>
    <x v="4"/>
    <x v="6"/>
    <x v="2"/>
    <x v="0"/>
    <x v="3"/>
    <x v="0"/>
    <x v="5"/>
    <x v="0"/>
    <x v="1"/>
    <x v="0"/>
    <x v="1"/>
    <x v="26"/>
    <x v="27"/>
    <x v="54"/>
    <x v="1"/>
  </r>
  <r>
    <x v="2"/>
    <x v="0"/>
    <x v="4"/>
    <x v="4"/>
    <x v="6"/>
    <x v="2"/>
    <x v="0"/>
    <x v="3"/>
    <x v="0"/>
    <x v="5"/>
    <x v="0"/>
    <x v="1"/>
    <x v="0"/>
    <x v="0"/>
    <x v="31"/>
    <x v="34"/>
    <x v="12"/>
    <x v="1"/>
  </r>
  <r>
    <x v="2"/>
    <x v="0"/>
    <x v="4"/>
    <x v="4"/>
    <x v="6"/>
    <x v="2"/>
    <x v="0"/>
    <x v="3"/>
    <x v="0"/>
    <x v="5"/>
    <x v="0"/>
    <x v="1"/>
    <x v="0"/>
    <x v="1"/>
    <x v="31"/>
    <x v="34"/>
    <x v="12"/>
    <x v="1"/>
  </r>
  <r>
    <x v="2"/>
    <x v="0"/>
    <x v="4"/>
    <x v="4"/>
    <x v="6"/>
    <x v="2"/>
    <x v="0"/>
    <x v="3"/>
    <x v="0"/>
    <x v="5"/>
    <x v="0"/>
    <x v="1"/>
    <x v="0"/>
    <x v="0"/>
    <x v="28"/>
    <x v="33"/>
    <x v="36"/>
    <x v="1"/>
  </r>
  <r>
    <x v="2"/>
    <x v="0"/>
    <x v="4"/>
    <x v="4"/>
    <x v="6"/>
    <x v="2"/>
    <x v="0"/>
    <x v="3"/>
    <x v="0"/>
    <x v="5"/>
    <x v="0"/>
    <x v="1"/>
    <x v="0"/>
    <x v="1"/>
    <x v="28"/>
    <x v="33"/>
    <x v="36"/>
    <x v="3"/>
  </r>
  <r>
    <x v="2"/>
    <x v="0"/>
    <x v="4"/>
    <x v="4"/>
    <x v="6"/>
    <x v="2"/>
    <x v="0"/>
    <x v="3"/>
    <x v="0"/>
    <x v="5"/>
    <x v="0"/>
    <x v="1"/>
    <x v="0"/>
    <x v="0"/>
    <x v="9"/>
    <x v="10"/>
    <x v="2"/>
    <x v="1"/>
  </r>
  <r>
    <x v="2"/>
    <x v="0"/>
    <x v="4"/>
    <x v="4"/>
    <x v="6"/>
    <x v="2"/>
    <x v="0"/>
    <x v="3"/>
    <x v="0"/>
    <x v="5"/>
    <x v="0"/>
    <x v="1"/>
    <x v="0"/>
    <x v="0"/>
    <x v="39"/>
    <x v="40"/>
    <x v="55"/>
    <x v="1"/>
  </r>
  <r>
    <x v="2"/>
    <x v="0"/>
    <x v="4"/>
    <x v="4"/>
    <x v="6"/>
    <x v="2"/>
    <x v="0"/>
    <x v="3"/>
    <x v="0"/>
    <x v="5"/>
    <x v="0"/>
    <x v="1"/>
    <x v="0"/>
    <x v="0"/>
    <x v="41"/>
    <x v="41"/>
    <x v="15"/>
    <x v="10"/>
  </r>
  <r>
    <x v="2"/>
    <x v="0"/>
    <x v="4"/>
    <x v="4"/>
    <x v="6"/>
    <x v="2"/>
    <x v="0"/>
    <x v="3"/>
    <x v="0"/>
    <x v="5"/>
    <x v="0"/>
    <x v="1"/>
    <x v="0"/>
    <x v="0"/>
    <x v="21"/>
    <x v="23"/>
    <x v="6"/>
    <x v="1"/>
  </r>
  <r>
    <x v="2"/>
    <x v="0"/>
    <x v="4"/>
    <x v="4"/>
    <x v="6"/>
    <x v="2"/>
    <x v="0"/>
    <x v="3"/>
    <x v="0"/>
    <x v="5"/>
    <x v="0"/>
    <x v="1"/>
    <x v="0"/>
    <x v="0"/>
    <x v="0"/>
    <x v="3"/>
    <x v="28"/>
    <x v="1"/>
  </r>
  <r>
    <x v="2"/>
    <x v="0"/>
    <x v="4"/>
    <x v="4"/>
    <x v="6"/>
    <x v="2"/>
    <x v="0"/>
    <x v="3"/>
    <x v="0"/>
    <x v="5"/>
    <x v="0"/>
    <x v="1"/>
    <x v="0"/>
    <x v="0"/>
    <x v="14"/>
    <x v="15"/>
    <x v="57"/>
    <x v="1"/>
  </r>
  <r>
    <x v="2"/>
    <x v="0"/>
    <x v="4"/>
    <x v="4"/>
    <x v="6"/>
    <x v="2"/>
    <x v="0"/>
    <x v="3"/>
    <x v="0"/>
    <x v="5"/>
    <x v="0"/>
    <x v="1"/>
    <x v="0"/>
    <x v="0"/>
    <x v="42"/>
    <x v="42"/>
    <x v="24"/>
    <x v="1"/>
  </r>
  <r>
    <x v="2"/>
    <x v="0"/>
    <x v="4"/>
    <x v="4"/>
    <x v="6"/>
    <x v="2"/>
    <x v="0"/>
    <x v="3"/>
    <x v="0"/>
    <x v="5"/>
    <x v="0"/>
    <x v="1"/>
    <x v="0"/>
    <x v="0"/>
    <x v="3"/>
    <x v="1"/>
    <x v="50"/>
    <x v="1"/>
  </r>
  <r>
    <x v="2"/>
    <x v="0"/>
    <x v="4"/>
    <x v="4"/>
    <x v="6"/>
    <x v="2"/>
    <x v="0"/>
    <x v="3"/>
    <x v="0"/>
    <x v="5"/>
    <x v="0"/>
    <x v="1"/>
    <x v="0"/>
    <x v="1"/>
    <x v="3"/>
    <x v="1"/>
    <x v="50"/>
    <x v="2"/>
  </r>
  <r>
    <x v="2"/>
    <x v="0"/>
    <x v="4"/>
    <x v="4"/>
    <x v="6"/>
    <x v="2"/>
    <x v="0"/>
    <x v="3"/>
    <x v="0"/>
    <x v="5"/>
    <x v="0"/>
    <x v="1"/>
    <x v="0"/>
    <x v="1"/>
    <x v="34"/>
    <x v="36"/>
    <x v="20"/>
    <x v="1"/>
  </r>
  <r>
    <x v="2"/>
    <x v="0"/>
    <x v="4"/>
    <x v="4"/>
    <x v="6"/>
    <x v="2"/>
    <x v="0"/>
    <x v="3"/>
    <x v="0"/>
    <x v="5"/>
    <x v="0"/>
    <x v="1"/>
    <x v="0"/>
    <x v="1"/>
    <x v="46"/>
    <x v="46"/>
    <x v="42"/>
    <x v="2"/>
  </r>
  <r>
    <x v="2"/>
    <x v="0"/>
    <x v="4"/>
    <x v="4"/>
    <x v="6"/>
    <x v="2"/>
    <x v="0"/>
    <x v="3"/>
    <x v="0"/>
    <x v="5"/>
    <x v="0"/>
    <x v="1"/>
    <x v="0"/>
    <x v="1"/>
    <x v="45"/>
    <x v="47"/>
    <x v="34"/>
    <x v="2"/>
  </r>
  <r>
    <x v="2"/>
    <x v="0"/>
    <x v="4"/>
    <x v="4"/>
    <x v="6"/>
    <x v="2"/>
    <x v="0"/>
    <x v="3"/>
    <x v="0"/>
    <x v="5"/>
    <x v="0"/>
    <x v="1"/>
    <x v="0"/>
    <x v="1"/>
    <x v="23"/>
    <x v="25"/>
    <x v="56"/>
    <x v="1"/>
  </r>
  <r>
    <x v="2"/>
    <x v="0"/>
    <x v="4"/>
    <x v="4"/>
    <x v="6"/>
    <x v="2"/>
    <x v="0"/>
    <x v="3"/>
    <x v="0"/>
    <x v="5"/>
    <x v="0"/>
    <x v="1"/>
    <x v="1"/>
    <x v="0"/>
    <x v="8"/>
    <x v="8"/>
    <x v="25"/>
    <x v="7"/>
  </r>
  <r>
    <x v="2"/>
    <x v="0"/>
    <x v="4"/>
    <x v="4"/>
    <x v="6"/>
    <x v="2"/>
    <x v="0"/>
    <x v="3"/>
    <x v="0"/>
    <x v="5"/>
    <x v="0"/>
    <x v="1"/>
    <x v="1"/>
    <x v="0"/>
    <x v="18"/>
    <x v="16"/>
    <x v="9"/>
    <x v="4"/>
  </r>
  <r>
    <x v="2"/>
    <x v="0"/>
    <x v="4"/>
    <x v="4"/>
    <x v="6"/>
    <x v="2"/>
    <x v="0"/>
    <x v="3"/>
    <x v="0"/>
    <x v="5"/>
    <x v="0"/>
    <x v="1"/>
    <x v="1"/>
    <x v="0"/>
    <x v="11"/>
    <x v="12"/>
    <x v="33"/>
    <x v="2"/>
  </r>
  <r>
    <x v="2"/>
    <x v="0"/>
    <x v="4"/>
    <x v="4"/>
    <x v="6"/>
    <x v="2"/>
    <x v="0"/>
    <x v="3"/>
    <x v="0"/>
    <x v="5"/>
    <x v="0"/>
    <x v="1"/>
    <x v="1"/>
    <x v="1"/>
    <x v="8"/>
    <x v="8"/>
    <x v="25"/>
    <x v="1"/>
  </r>
  <r>
    <x v="2"/>
    <x v="0"/>
    <x v="4"/>
    <x v="4"/>
    <x v="6"/>
    <x v="2"/>
    <x v="0"/>
    <x v="3"/>
    <x v="0"/>
    <x v="5"/>
    <x v="0"/>
    <x v="1"/>
    <x v="1"/>
    <x v="1"/>
    <x v="15"/>
    <x v="18"/>
    <x v="35"/>
    <x v="10"/>
  </r>
  <r>
    <x v="1"/>
    <x v="3"/>
    <x v="1"/>
    <x v="5"/>
    <x v="2"/>
    <x v="6"/>
    <x v="2"/>
    <x v="2"/>
    <x v="0"/>
    <x v="2"/>
    <x v="0"/>
    <x v="3"/>
    <x v="0"/>
    <x v="0"/>
    <x v="6"/>
    <x v="5"/>
    <x v="14"/>
    <x v="41"/>
  </r>
  <r>
    <x v="1"/>
    <x v="3"/>
    <x v="1"/>
    <x v="5"/>
    <x v="2"/>
    <x v="6"/>
    <x v="2"/>
    <x v="2"/>
    <x v="0"/>
    <x v="2"/>
    <x v="0"/>
    <x v="3"/>
    <x v="0"/>
    <x v="0"/>
    <x v="40"/>
    <x v="44"/>
    <x v="40"/>
    <x v="17"/>
  </r>
  <r>
    <x v="1"/>
    <x v="3"/>
    <x v="1"/>
    <x v="5"/>
    <x v="2"/>
    <x v="6"/>
    <x v="2"/>
    <x v="2"/>
    <x v="0"/>
    <x v="2"/>
    <x v="0"/>
    <x v="3"/>
    <x v="0"/>
    <x v="0"/>
    <x v="31"/>
    <x v="34"/>
    <x v="12"/>
    <x v="1"/>
  </r>
  <r>
    <x v="1"/>
    <x v="3"/>
    <x v="1"/>
    <x v="5"/>
    <x v="2"/>
    <x v="6"/>
    <x v="2"/>
    <x v="2"/>
    <x v="0"/>
    <x v="2"/>
    <x v="0"/>
    <x v="3"/>
    <x v="0"/>
    <x v="0"/>
    <x v="46"/>
    <x v="46"/>
    <x v="42"/>
    <x v="22"/>
  </r>
  <r>
    <x v="1"/>
    <x v="3"/>
    <x v="1"/>
    <x v="5"/>
    <x v="2"/>
    <x v="6"/>
    <x v="2"/>
    <x v="2"/>
    <x v="0"/>
    <x v="2"/>
    <x v="0"/>
    <x v="3"/>
    <x v="0"/>
    <x v="0"/>
    <x v="22"/>
    <x v="24"/>
    <x v="0"/>
    <x v="1"/>
  </r>
  <r>
    <x v="1"/>
    <x v="3"/>
    <x v="1"/>
    <x v="5"/>
    <x v="2"/>
    <x v="6"/>
    <x v="2"/>
    <x v="2"/>
    <x v="0"/>
    <x v="2"/>
    <x v="0"/>
    <x v="3"/>
    <x v="0"/>
    <x v="0"/>
    <x v="28"/>
    <x v="33"/>
    <x v="36"/>
    <x v="4"/>
  </r>
  <r>
    <x v="1"/>
    <x v="3"/>
    <x v="1"/>
    <x v="5"/>
    <x v="2"/>
    <x v="6"/>
    <x v="2"/>
    <x v="2"/>
    <x v="0"/>
    <x v="2"/>
    <x v="0"/>
    <x v="3"/>
    <x v="0"/>
    <x v="0"/>
    <x v="39"/>
    <x v="40"/>
    <x v="55"/>
    <x v="10"/>
  </r>
  <r>
    <x v="1"/>
    <x v="3"/>
    <x v="1"/>
    <x v="5"/>
    <x v="2"/>
    <x v="6"/>
    <x v="2"/>
    <x v="2"/>
    <x v="0"/>
    <x v="2"/>
    <x v="0"/>
    <x v="3"/>
    <x v="0"/>
    <x v="0"/>
    <x v="17"/>
    <x v="20"/>
    <x v="18"/>
    <x v="4"/>
  </r>
  <r>
    <x v="1"/>
    <x v="3"/>
    <x v="1"/>
    <x v="5"/>
    <x v="2"/>
    <x v="6"/>
    <x v="2"/>
    <x v="2"/>
    <x v="0"/>
    <x v="2"/>
    <x v="0"/>
    <x v="3"/>
    <x v="0"/>
    <x v="0"/>
    <x v="51"/>
    <x v="52"/>
    <x v="22"/>
    <x v="10"/>
  </r>
  <r>
    <x v="1"/>
    <x v="3"/>
    <x v="1"/>
    <x v="5"/>
    <x v="2"/>
    <x v="6"/>
    <x v="2"/>
    <x v="2"/>
    <x v="0"/>
    <x v="2"/>
    <x v="0"/>
    <x v="3"/>
    <x v="0"/>
    <x v="0"/>
    <x v="12"/>
    <x v="13"/>
    <x v="23"/>
    <x v="17"/>
  </r>
  <r>
    <x v="1"/>
    <x v="3"/>
    <x v="1"/>
    <x v="5"/>
    <x v="2"/>
    <x v="6"/>
    <x v="2"/>
    <x v="2"/>
    <x v="0"/>
    <x v="2"/>
    <x v="0"/>
    <x v="3"/>
    <x v="0"/>
    <x v="0"/>
    <x v="27"/>
    <x v="29"/>
    <x v="11"/>
    <x v="2"/>
  </r>
  <r>
    <x v="1"/>
    <x v="3"/>
    <x v="1"/>
    <x v="5"/>
    <x v="2"/>
    <x v="6"/>
    <x v="2"/>
    <x v="2"/>
    <x v="0"/>
    <x v="2"/>
    <x v="0"/>
    <x v="3"/>
    <x v="0"/>
    <x v="0"/>
    <x v="1"/>
    <x v="4"/>
    <x v="26"/>
    <x v="10"/>
  </r>
  <r>
    <x v="1"/>
    <x v="3"/>
    <x v="1"/>
    <x v="5"/>
    <x v="2"/>
    <x v="6"/>
    <x v="2"/>
    <x v="2"/>
    <x v="0"/>
    <x v="2"/>
    <x v="0"/>
    <x v="3"/>
    <x v="1"/>
    <x v="0"/>
    <x v="11"/>
    <x v="12"/>
    <x v="33"/>
    <x v="30"/>
  </r>
  <r>
    <x v="1"/>
    <x v="3"/>
    <x v="1"/>
    <x v="5"/>
    <x v="2"/>
    <x v="6"/>
    <x v="2"/>
    <x v="2"/>
    <x v="0"/>
    <x v="2"/>
    <x v="0"/>
    <x v="3"/>
    <x v="1"/>
    <x v="0"/>
    <x v="8"/>
    <x v="8"/>
    <x v="25"/>
    <x v="31"/>
  </r>
  <r>
    <x v="1"/>
    <x v="3"/>
    <x v="1"/>
    <x v="5"/>
    <x v="2"/>
    <x v="6"/>
    <x v="2"/>
    <x v="2"/>
    <x v="0"/>
    <x v="2"/>
    <x v="0"/>
    <x v="3"/>
    <x v="1"/>
    <x v="0"/>
    <x v="53"/>
    <x v="54"/>
    <x v="52"/>
    <x v="2"/>
  </r>
  <r>
    <x v="1"/>
    <x v="3"/>
    <x v="1"/>
    <x v="5"/>
    <x v="2"/>
    <x v="6"/>
    <x v="2"/>
    <x v="2"/>
    <x v="0"/>
    <x v="2"/>
    <x v="0"/>
    <x v="3"/>
    <x v="1"/>
    <x v="0"/>
    <x v="37"/>
    <x v="38"/>
    <x v="19"/>
    <x v="1"/>
  </r>
  <r>
    <x v="2"/>
    <x v="1"/>
    <x v="1"/>
    <x v="5"/>
    <x v="2"/>
    <x v="6"/>
    <x v="2"/>
    <x v="2"/>
    <x v="0"/>
    <x v="2"/>
    <x v="0"/>
    <x v="3"/>
    <x v="0"/>
    <x v="0"/>
    <x v="46"/>
    <x v="46"/>
    <x v="42"/>
    <x v="20"/>
  </r>
  <r>
    <x v="2"/>
    <x v="1"/>
    <x v="1"/>
    <x v="5"/>
    <x v="2"/>
    <x v="6"/>
    <x v="2"/>
    <x v="2"/>
    <x v="0"/>
    <x v="2"/>
    <x v="0"/>
    <x v="3"/>
    <x v="0"/>
    <x v="1"/>
    <x v="46"/>
    <x v="46"/>
    <x v="42"/>
    <x v="24"/>
  </r>
  <r>
    <x v="2"/>
    <x v="1"/>
    <x v="1"/>
    <x v="5"/>
    <x v="2"/>
    <x v="6"/>
    <x v="2"/>
    <x v="2"/>
    <x v="0"/>
    <x v="2"/>
    <x v="0"/>
    <x v="3"/>
    <x v="0"/>
    <x v="0"/>
    <x v="44"/>
    <x v="48"/>
    <x v="0"/>
    <x v="2"/>
  </r>
  <r>
    <x v="2"/>
    <x v="1"/>
    <x v="1"/>
    <x v="5"/>
    <x v="2"/>
    <x v="6"/>
    <x v="2"/>
    <x v="2"/>
    <x v="0"/>
    <x v="2"/>
    <x v="0"/>
    <x v="3"/>
    <x v="0"/>
    <x v="1"/>
    <x v="44"/>
    <x v="48"/>
    <x v="0"/>
    <x v="1"/>
  </r>
  <r>
    <x v="2"/>
    <x v="1"/>
    <x v="1"/>
    <x v="5"/>
    <x v="2"/>
    <x v="6"/>
    <x v="2"/>
    <x v="2"/>
    <x v="0"/>
    <x v="2"/>
    <x v="0"/>
    <x v="3"/>
    <x v="0"/>
    <x v="0"/>
    <x v="27"/>
    <x v="29"/>
    <x v="11"/>
    <x v="2"/>
  </r>
  <r>
    <x v="2"/>
    <x v="1"/>
    <x v="1"/>
    <x v="5"/>
    <x v="2"/>
    <x v="6"/>
    <x v="2"/>
    <x v="2"/>
    <x v="0"/>
    <x v="2"/>
    <x v="0"/>
    <x v="3"/>
    <x v="0"/>
    <x v="1"/>
    <x v="27"/>
    <x v="29"/>
    <x v="11"/>
    <x v="1"/>
  </r>
  <r>
    <x v="2"/>
    <x v="1"/>
    <x v="1"/>
    <x v="5"/>
    <x v="2"/>
    <x v="6"/>
    <x v="2"/>
    <x v="2"/>
    <x v="0"/>
    <x v="2"/>
    <x v="0"/>
    <x v="3"/>
    <x v="0"/>
    <x v="0"/>
    <x v="6"/>
    <x v="5"/>
    <x v="14"/>
    <x v="32"/>
  </r>
  <r>
    <x v="2"/>
    <x v="1"/>
    <x v="1"/>
    <x v="5"/>
    <x v="2"/>
    <x v="6"/>
    <x v="2"/>
    <x v="2"/>
    <x v="0"/>
    <x v="2"/>
    <x v="0"/>
    <x v="3"/>
    <x v="0"/>
    <x v="1"/>
    <x v="6"/>
    <x v="5"/>
    <x v="14"/>
    <x v="33"/>
  </r>
  <r>
    <x v="2"/>
    <x v="1"/>
    <x v="1"/>
    <x v="5"/>
    <x v="2"/>
    <x v="6"/>
    <x v="2"/>
    <x v="2"/>
    <x v="0"/>
    <x v="2"/>
    <x v="0"/>
    <x v="3"/>
    <x v="0"/>
    <x v="0"/>
    <x v="51"/>
    <x v="52"/>
    <x v="22"/>
    <x v="15"/>
  </r>
  <r>
    <x v="2"/>
    <x v="1"/>
    <x v="1"/>
    <x v="5"/>
    <x v="2"/>
    <x v="6"/>
    <x v="2"/>
    <x v="2"/>
    <x v="0"/>
    <x v="2"/>
    <x v="0"/>
    <x v="3"/>
    <x v="0"/>
    <x v="0"/>
    <x v="39"/>
    <x v="40"/>
    <x v="55"/>
    <x v="9"/>
  </r>
  <r>
    <x v="2"/>
    <x v="1"/>
    <x v="1"/>
    <x v="5"/>
    <x v="2"/>
    <x v="6"/>
    <x v="2"/>
    <x v="2"/>
    <x v="0"/>
    <x v="2"/>
    <x v="0"/>
    <x v="3"/>
    <x v="0"/>
    <x v="1"/>
    <x v="39"/>
    <x v="40"/>
    <x v="55"/>
    <x v="9"/>
  </r>
  <r>
    <x v="2"/>
    <x v="1"/>
    <x v="1"/>
    <x v="5"/>
    <x v="2"/>
    <x v="6"/>
    <x v="2"/>
    <x v="2"/>
    <x v="0"/>
    <x v="2"/>
    <x v="0"/>
    <x v="3"/>
    <x v="0"/>
    <x v="0"/>
    <x v="9"/>
    <x v="10"/>
    <x v="2"/>
    <x v="1"/>
  </r>
  <r>
    <x v="2"/>
    <x v="1"/>
    <x v="1"/>
    <x v="5"/>
    <x v="2"/>
    <x v="6"/>
    <x v="2"/>
    <x v="2"/>
    <x v="0"/>
    <x v="2"/>
    <x v="0"/>
    <x v="3"/>
    <x v="0"/>
    <x v="0"/>
    <x v="1"/>
    <x v="4"/>
    <x v="26"/>
    <x v="17"/>
  </r>
  <r>
    <x v="2"/>
    <x v="1"/>
    <x v="1"/>
    <x v="5"/>
    <x v="2"/>
    <x v="6"/>
    <x v="2"/>
    <x v="2"/>
    <x v="0"/>
    <x v="2"/>
    <x v="0"/>
    <x v="3"/>
    <x v="0"/>
    <x v="0"/>
    <x v="43"/>
    <x v="44"/>
    <x v="40"/>
    <x v="1"/>
  </r>
  <r>
    <x v="2"/>
    <x v="1"/>
    <x v="1"/>
    <x v="5"/>
    <x v="2"/>
    <x v="6"/>
    <x v="2"/>
    <x v="2"/>
    <x v="0"/>
    <x v="2"/>
    <x v="0"/>
    <x v="3"/>
    <x v="0"/>
    <x v="1"/>
    <x v="17"/>
    <x v="20"/>
    <x v="18"/>
    <x v="1"/>
  </r>
  <r>
    <x v="2"/>
    <x v="1"/>
    <x v="1"/>
    <x v="5"/>
    <x v="2"/>
    <x v="6"/>
    <x v="2"/>
    <x v="2"/>
    <x v="0"/>
    <x v="2"/>
    <x v="0"/>
    <x v="3"/>
    <x v="0"/>
    <x v="0"/>
    <x v="7"/>
    <x v="6"/>
    <x v="7"/>
    <x v="7"/>
  </r>
  <r>
    <x v="2"/>
    <x v="1"/>
    <x v="1"/>
    <x v="5"/>
    <x v="2"/>
    <x v="6"/>
    <x v="2"/>
    <x v="2"/>
    <x v="0"/>
    <x v="2"/>
    <x v="0"/>
    <x v="3"/>
    <x v="0"/>
    <x v="0"/>
    <x v="29"/>
    <x v="30"/>
    <x v="51"/>
    <x v="2"/>
  </r>
  <r>
    <x v="2"/>
    <x v="1"/>
    <x v="1"/>
    <x v="5"/>
    <x v="2"/>
    <x v="6"/>
    <x v="2"/>
    <x v="2"/>
    <x v="0"/>
    <x v="2"/>
    <x v="0"/>
    <x v="3"/>
    <x v="0"/>
    <x v="1"/>
    <x v="29"/>
    <x v="30"/>
    <x v="51"/>
    <x v="2"/>
  </r>
  <r>
    <x v="2"/>
    <x v="1"/>
    <x v="1"/>
    <x v="5"/>
    <x v="2"/>
    <x v="6"/>
    <x v="2"/>
    <x v="2"/>
    <x v="0"/>
    <x v="2"/>
    <x v="0"/>
    <x v="3"/>
    <x v="0"/>
    <x v="0"/>
    <x v="28"/>
    <x v="33"/>
    <x v="36"/>
    <x v="2"/>
  </r>
  <r>
    <x v="2"/>
    <x v="1"/>
    <x v="1"/>
    <x v="5"/>
    <x v="2"/>
    <x v="6"/>
    <x v="2"/>
    <x v="2"/>
    <x v="0"/>
    <x v="2"/>
    <x v="0"/>
    <x v="3"/>
    <x v="0"/>
    <x v="0"/>
    <x v="25"/>
    <x v="27"/>
    <x v="54"/>
    <x v="1"/>
  </r>
  <r>
    <x v="2"/>
    <x v="1"/>
    <x v="1"/>
    <x v="5"/>
    <x v="2"/>
    <x v="6"/>
    <x v="2"/>
    <x v="2"/>
    <x v="0"/>
    <x v="2"/>
    <x v="0"/>
    <x v="3"/>
    <x v="0"/>
    <x v="1"/>
    <x v="25"/>
    <x v="27"/>
    <x v="54"/>
    <x v="1"/>
  </r>
  <r>
    <x v="2"/>
    <x v="1"/>
    <x v="1"/>
    <x v="5"/>
    <x v="2"/>
    <x v="6"/>
    <x v="2"/>
    <x v="2"/>
    <x v="0"/>
    <x v="2"/>
    <x v="0"/>
    <x v="3"/>
    <x v="0"/>
    <x v="1"/>
    <x v="31"/>
    <x v="34"/>
    <x v="12"/>
    <x v="1"/>
  </r>
  <r>
    <x v="2"/>
    <x v="1"/>
    <x v="1"/>
    <x v="5"/>
    <x v="2"/>
    <x v="6"/>
    <x v="2"/>
    <x v="2"/>
    <x v="0"/>
    <x v="2"/>
    <x v="0"/>
    <x v="3"/>
    <x v="0"/>
    <x v="1"/>
    <x v="56"/>
    <x v="57"/>
    <x v="47"/>
    <x v="1"/>
  </r>
  <r>
    <x v="2"/>
    <x v="1"/>
    <x v="1"/>
    <x v="5"/>
    <x v="2"/>
    <x v="6"/>
    <x v="2"/>
    <x v="2"/>
    <x v="0"/>
    <x v="2"/>
    <x v="0"/>
    <x v="3"/>
    <x v="0"/>
    <x v="1"/>
    <x v="4"/>
    <x v="11"/>
    <x v="32"/>
    <x v="2"/>
  </r>
  <r>
    <x v="1"/>
    <x v="3"/>
    <x v="6"/>
    <x v="6"/>
    <x v="1"/>
    <x v="5"/>
    <x v="2"/>
    <x v="2"/>
    <x v="0"/>
    <x v="2"/>
    <x v="0"/>
    <x v="1"/>
    <x v="0"/>
    <x v="0"/>
    <x v="24"/>
    <x v="26"/>
    <x v="44"/>
    <x v="1"/>
  </r>
  <r>
    <x v="1"/>
    <x v="3"/>
    <x v="6"/>
    <x v="6"/>
    <x v="1"/>
    <x v="5"/>
    <x v="2"/>
    <x v="2"/>
    <x v="0"/>
    <x v="2"/>
    <x v="0"/>
    <x v="1"/>
    <x v="0"/>
    <x v="0"/>
    <x v="46"/>
    <x v="46"/>
    <x v="42"/>
    <x v="30"/>
  </r>
  <r>
    <x v="1"/>
    <x v="3"/>
    <x v="6"/>
    <x v="6"/>
    <x v="1"/>
    <x v="5"/>
    <x v="2"/>
    <x v="2"/>
    <x v="0"/>
    <x v="2"/>
    <x v="0"/>
    <x v="1"/>
    <x v="0"/>
    <x v="1"/>
    <x v="46"/>
    <x v="46"/>
    <x v="42"/>
    <x v="26"/>
  </r>
  <r>
    <x v="1"/>
    <x v="3"/>
    <x v="6"/>
    <x v="6"/>
    <x v="1"/>
    <x v="5"/>
    <x v="2"/>
    <x v="2"/>
    <x v="0"/>
    <x v="2"/>
    <x v="0"/>
    <x v="1"/>
    <x v="0"/>
    <x v="0"/>
    <x v="28"/>
    <x v="33"/>
    <x v="36"/>
    <x v="4"/>
  </r>
  <r>
    <x v="1"/>
    <x v="3"/>
    <x v="6"/>
    <x v="6"/>
    <x v="1"/>
    <x v="5"/>
    <x v="2"/>
    <x v="2"/>
    <x v="0"/>
    <x v="2"/>
    <x v="0"/>
    <x v="1"/>
    <x v="0"/>
    <x v="1"/>
    <x v="28"/>
    <x v="33"/>
    <x v="36"/>
    <x v="2"/>
  </r>
  <r>
    <x v="1"/>
    <x v="3"/>
    <x v="6"/>
    <x v="6"/>
    <x v="1"/>
    <x v="5"/>
    <x v="2"/>
    <x v="2"/>
    <x v="0"/>
    <x v="2"/>
    <x v="0"/>
    <x v="1"/>
    <x v="0"/>
    <x v="0"/>
    <x v="6"/>
    <x v="5"/>
    <x v="14"/>
    <x v="37"/>
  </r>
  <r>
    <x v="1"/>
    <x v="3"/>
    <x v="6"/>
    <x v="6"/>
    <x v="1"/>
    <x v="5"/>
    <x v="2"/>
    <x v="2"/>
    <x v="0"/>
    <x v="2"/>
    <x v="0"/>
    <x v="1"/>
    <x v="0"/>
    <x v="1"/>
    <x v="6"/>
    <x v="5"/>
    <x v="14"/>
    <x v="33"/>
  </r>
  <r>
    <x v="1"/>
    <x v="3"/>
    <x v="6"/>
    <x v="6"/>
    <x v="1"/>
    <x v="5"/>
    <x v="2"/>
    <x v="2"/>
    <x v="0"/>
    <x v="2"/>
    <x v="0"/>
    <x v="1"/>
    <x v="0"/>
    <x v="0"/>
    <x v="14"/>
    <x v="15"/>
    <x v="57"/>
    <x v="1"/>
  </r>
  <r>
    <x v="1"/>
    <x v="3"/>
    <x v="6"/>
    <x v="6"/>
    <x v="1"/>
    <x v="5"/>
    <x v="2"/>
    <x v="2"/>
    <x v="0"/>
    <x v="2"/>
    <x v="0"/>
    <x v="1"/>
    <x v="0"/>
    <x v="0"/>
    <x v="9"/>
    <x v="10"/>
    <x v="2"/>
    <x v="1"/>
  </r>
  <r>
    <x v="1"/>
    <x v="3"/>
    <x v="6"/>
    <x v="6"/>
    <x v="1"/>
    <x v="5"/>
    <x v="2"/>
    <x v="2"/>
    <x v="0"/>
    <x v="2"/>
    <x v="0"/>
    <x v="1"/>
    <x v="0"/>
    <x v="1"/>
    <x v="9"/>
    <x v="10"/>
    <x v="2"/>
    <x v="3"/>
  </r>
  <r>
    <x v="1"/>
    <x v="3"/>
    <x v="6"/>
    <x v="6"/>
    <x v="1"/>
    <x v="5"/>
    <x v="2"/>
    <x v="2"/>
    <x v="0"/>
    <x v="2"/>
    <x v="0"/>
    <x v="1"/>
    <x v="0"/>
    <x v="0"/>
    <x v="31"/>
    <x v="34"/>
    <x v="12"/>
    <x v="2"/>
  </r>
  <r>
    <x v="1"/>
    <x v="3"/>
    <x v="6"/>
    <x v="6"/>
    <x v="1"/>
    <x v="5"/>
    <x v="2"/>
    <x v="2"/>
    <x v="0"/>
    <x v="2"/>
    <x v="0"/>
    <x v="1"/>
    <x v="0"/>
    <x v="0"/>
    <x v="3"/>
    <x v="1"/>
    <x v="50"/>
    <x v="1"/>
  </r>
  <r>
    <x v="1"/>
    <x v="3"/>
    <x v="6"/>
    <x v="6"/>
    <x v="1"/>
    <x v="5"/>
    <x v="2"/>
    <x v="2"/>
    <x v="0"/>
    <x v="2"/>
    <x v="0"/>
    <x v="1"/>
    <x v="0"/>
    <x v="0"/>
    <x v="34"/>
    <x v="36"/>
    <x v="20"/>
    <x v="1"/>
  </r>
  <r>
    <x v="1"/>
    <x v="3"/>
    <x v="6"/>
    <x v="6"/>
    <x v="1"/>
    <x v="5"/>
    <x v="2"/>
    <x v="2"/>
    <x v="0"/>
    <x v="2"/>
    <x v="0"/>
    <x v="1"/>
    <x v="0"/>
    <x v="1"/>
    <x v="34"/>
    <x v="36"/>
    <x v="20"/>
    <x v="1"/>
  </r>
  <r>
    <x v="1"/>
    <x v="3"/>
    <x v="6"/>
    <x v="6"/>
    <x v="1"/>
    <x v="5"/>
    <x v="2"/>
    <x v="2"/>
    <x v="0"/>
    <x v="2"/>
    <x v="0"/>
    <x v="1"/>
    <x v="0"/>
    <x v="0"/>
    <x v="51"/>
    <x v="52"/>
    <x v="22"/>
    <x v="40"/>
  </r>
  <r>
    <x v="1"/>
    <x v="3"/>
    <x v="6"/>
    <x v="6"/>
    <x v="1"/>
    <x v="5"/>
    <x v="2"/>
    <x v="2"/>
    <x v="0"/>
    <x v="2"/>
    <x v="0"/>
    <x v="1"/>
    <x v="1"/>
    <x v="1"/>
    <x v="47"/>
    <x v="49"/>
    <x v="48"/>
    <x v="1"/>
  </r>
  <r>
    <x v="1"/>
    <x v="3"/>
    <x v="6"/>
    <x v="6"/>
    <x v="1"/>
    <x v="5"/>
    <x v="2"/>
    <x v="2"/>
    <x v="0"/>
    <x v="2"/>
    <x v="0"/>
    <x v="1"/>
    <x v="1"/>
    <x v="0"/>
    <x v="47"/>
    <x v="49"/>
    <x v="48"/>
    <x v="1"/>
  </r>
  <r>
    <x v="2"/>
    <x v="1"/>
    <x v="1"/>
    <x v="5"/>
    <x v="2"/>
    <x v="6"/>
    <x v="2"/>
    <x v="2"/>
    <x v="0"/>
    <x v="2"/>
    <x v="0"/>
    <x v="3"/>
    <x v="0"/>
    <x v="1"/>
    <x v="20"/>
    <x v="22"/>
    <x v="5"/>
    <x v="1"/>
  </r>
  <r>
    <x v="2"/>
    <x v="1"/>
    <x v="1"/>
    <x v="5"/>
    <x v="2"/>
    <x v="6"/>
    <x v="2"/>
    <x v="2"/>
    <x v="0"/>
    <x v="2"/>
    <x v="0"/>
    <x v="3"/>
    <x v="0"/>
    <x v="1"/>
    <x v="28"/>
    <x v="33"/>
    <x v="36"/>
    <x v="3"/>
  </r>
  <r>
    <x v="2"/>
    <x v="1"/>
    <x v="1"/>
    <x v="5"/>
    <x v="2"/>
    <x v="6"/>
    <x v="2"/>
    <x v="2"/>
    <x v="0"/>
    <x v="2"/>
    <x v="0"/>
    <x v="3"/>
    <x v="0"/>
    <x v="1"/>
    <x v="31"/>
    <x v="34"/>
    <x v="12"/>
    <x v="1"/>
  </r>
  <r>
    <x v="2"/>
    <x v="1"/>
    <x v="1"/>
    <x v="5"/>
    <x v="2"/>
    <x v="6"/>
    <x v="2"/>
    <x v="2"/>
    <x v="0"/>
    <x v="2"/>
    <x v="0"/>
    <x v="3"/>
    <x v="0"/>
    <x v="1"/>
    <x v="6"/>
    <x v="5"/>
    <x v="14"/>
    <x v="39"/>
  </r>
  <r>
    <x v="2"/>
    <x v="1"/>
    <x v="1"/>
    <x v="5"/>
    <x v="2"/>
    <x v="6"/>
    <x v="2"/>
    <x v="2"/>
    <x v="0"/>
    <x v="2"/>
    <x v="0"/>
    <x v="3"/>
    <x v="0"/>
    <x v="1"/>
    <x v="39"/>
    <x v="40"/>
    <x v="55"/>
    <x v="16"/>
  </r>
  <r>
    <x v="2"/>
    <x v="1"/>
    <x v="1"/>
    <x v="5"/>
    <x v="2"/>
    <x v="6"/>
    <x v="2"/>
    <x v="2"/>
    <x v="0"/>
    <x v="2"/>
    <x v="0"/>
    <x v="3"/>
    <x v="0"/>
    <x v="1"/>
    <x v="7"/>
    <x v="6"/>
    <x v="7"/>
    <x v="1"/>
  </r>
  <r>
    <x v="2"/>
    <x v="1"/>
    <x v="1"/>
    <x v="5"/>
    <x v="2"/>
    <x v="6"/>
    <x v="2"/>
    <x v="2"/>
    <x v="0"/>
    <x v="2"/>
    <x v="0"/>
    <x v="3"/>
    <x v="0"/>
    <x v="1"/>
    <x v="43"/>
    <x v="44"/>
    <x v="40"/>
    <x v="4"/>
  </r>
  <r>
    <x v="2"/>
    <x v="1"/>
    <x v="1"/>
    <x v="5"/>
    <x v="2"/>
    <x v="6"/>
    <x v="2"/>
    <x v="2"/>
    <x v="0"/>
    <x v="2"/>
    <x v="0"/>
    <x v="3"/>
    <x v="0"/>
    <x v="1"/>
    <x v="12"/>
    <x v="13"/>
    <x v="23"/>
    <x v="1"/>
  </r>
  <r>
    <x v="2"/>
    <x v="1"/>
    <x v="1"/>
    <x v="5"/>
    <x v="2"/>
    <x v="6"/>
    <x v="2"/>
    <x v="2"/>
    <x v="0"/>
    <x v="2"/>
    <x v="0"/>
    <x v="3"/>
    <x v="0"/>
    <x v="1"/>
    <x v="27"/>
    <x v="29"/>
    <x v="11"/>
    <x v="3"/>
  </r>
  <r>
    <x v="2"/>
    <x v="1"/>
    <x v="1"/>
    <x v="5"/>
    <x v="2"/>
    <x v="6"/>
    <x v="2"/>
    <x v="2"/>
    <x v="0"/>
    <x v="2"/>
    <x v="0"/>
    <x v="3"/>
    <x v="0"/>
    <x v="1"/>
    <x v="29"/>
    <x v="30"/>
    <x v="51"/>
    <x v="1"/>
  </r>
  <r>
    <x v="2"/>
    <x v="1"/>
    <x v="1"/>
    <x v="5"/>
    <x v="2"/>
    <x v="6"/>
    <x v="2"/>
    <x v="2"/>
    <x v="0"/>
    <x v="2"/>
    <x v="0"/>
    <x v="3"/>
    <x v="0"/>
    <x v="1"/>
    <x v="17"/>
    <x v="20"/>
    <x v="18"/>
    <x v="6"/>
  </r>
  <r>
    <x v="2"/>
    <x v="1"/>
    <x v="1"/>
    <x v="5"/>
    <x v="2"/>
    <x v="6"/>
    <x v="2"/>
    <x v="2"/>
    <x v="0"/>
    <x v="2"/>
    <x v="0"/>
    <x v="3"/>
    <x v="0"/>
    <x v="1"/>
    <x v="46"/>
    <x v="46"/>
    <x v="42"/>
    <x v="6"/>
  </r>
  <r>
    <x v="2"/>
    <x v="1"/>
    <x v="1"/>
    <x v="5"/>
    <x v="2"/>
    <x v="6"/>
    <x v="2"/>
    <x v="2"/>
    <x v="0"/>
    <x v="2"/>
    <x v="0"/>
    <x v="3"/>
    <x v="0"/>
    <x v="1"/>
    <x v="4"/>
    <x v="11"/>
    <x v="32"/>
    <x v="3"/>
  </r>
  <r>
    <x v="2"/>
    <x v="1"/>
    <x v="1"/>
    <x v="5"/>
    <x v="2"/>
    <x v="6"/>
    <x v="2"/>
    <x v="2"/>
    <x v="0"/>
    <x v="2"/>
    <x v="0"/>
    <x v="3"/>
    <x v="0"/>
    <x v="1"/>
    <x v="1"/>
    <x v="4"/>
    <x v="26"/>
    <x v="10"/>
  </r>
  <r>
    <x v="2"/>
    <x v="1"/>
    <x v="1"/>
    <x v="5"/>
    <x v="2"/>
    <x v="6"/>
    <x v="2"/>
    <x v="2"/>
    <x v="0"/>
    <x v="2"/>
    <x v="0"/>
    <x v="3"/>
    <x v="1"/>
    <x v="1"/>
    <x v="8"/>
    <x v="8"/>
    <x v="25"/>
    <x v="34"/>
  </r>
  <r>
    <x v="2"/>
    <x v="1"/>
    <x v="1"/>
    <x v="5"/>
    <x v="2"/>
    <x v="6"/>
    <x v="2"/>
    <x v="2"/>
    <x v="0"/>
    <x v="2"/>
    <x v="0"/>
    <x v="3"/>
    <x v="1"/>
    <x v="1"/>
    <x v="53"/>
    <x v="54"/>
    <x v="52"/>
    <x v="7"/>
  </r>
  <r>
    <x v="2"/>
    <x v="1"/>
    <x v="1"/>
    <x v="5"/>
    <x v="2"/>
    <x v="6"/>
    <x v="2"/>
    <x v="2"/>
    <x v="0"/>
    <x v="2"/>
    <x v="0"/>
    <x v="3"/>
    <x v="1"/>
    <x v="1"/>
    <x v="11"/>
    <x v="12"/>
    <x v="33"/>
    <x v="19"/>
  </r>
  <r>
    <x v="2"/>
    <x v="1"/>
    <x v="1"/>
    <x v="5"/>
    <x v="2"/>
    <x v="6"/>
    <x v="2"/>
    <x v="2"/>
    <x v="0"/>
    <x v="2"/>
    <x v="0"/>
    <x v="3"/>
    <x v="1"/>
    <x v="1"/>
    <x v="17"/>
    <x v="20"/>
    <x v="18"/>
    <x v="1"/>
  </r>
  <r>
    <x v="2"/>
    <x v="1"/>
    <x v="1"/>
    <x v="5"/>
    <x v="2"/>
    <x v="6"/>
    <x v="2"/>
    <x v="2"/>
    <x v="0"/>
    <x v="2"/>
    <x v="0"/>
    <x v="3"/>
    <x v="1"/>
    <x v="1"/>
    <x v="10"/>
    <x v="7"/>
    <x v="49"/>
    <x v="1"/>
  </r>
  <r>
    <x v="0"/>
    <x v="3"/>
    <x v="6"/>
    <x v="6"/>
    <x v="1"/>
    <x v="5"/>
    <x v="1"/>
    <x v="1"/>
    <x v="1"/>
    <x v="4"/>
    <x v="0"/>
    <x v="1"/>
    <x v="0"/>
    <x v="1"/>
    <x v="31"/>
    <x v="34"/>
    <x v="12"/>
    <x v="1"/>
  </r>
  <r>
    <x v="0"/>
    <x v="3"/>
    <x v="6"/>
    <x v="6"/>
    <x v="1"/>
    <x v="5"/>
    <x v="1"/>
    <x v="1"/>
    <x v="1"/>
    <x v="4"/>
    <x v="0"/>
    <x v="1"/>
    <x v="0"/>
    <x v="1"/>
    <x v="28"/>
    <x v="33"/>
    <x v="36"/>
    <x v="7"/>
  </r>
  <r>
    <x v="0"/>
    <x v="3"/>
    <x v="6"/>
    <x v="6"/>
    <x v="1"/>
    <x v="5"/>
    <x v="1"/>
    <x v="1"/>
    <x v="1"/>
    <x v="4"/>
    <x v="0"/>
    <x v="1"/>
    <x v="0"/>
    <x v="1"/>
    <x v="46"/>
    <x v="46"/>
    <x v="42"/>
    <x v="25"/>
  </r>
  <r>
    <x v="0"/>
    <x v="3"/>
    <x v="6"/>
    <x v="6"/>
    <x v="1"/>
    <x v="5"/>
    <x v="1"/>
    <x v="1"/>
    <x v="1"/>
    <x v="4"/>
    <x v="0"/>
    <x v="1"/>
    <x v="0"/>
    <x v="1"/>
    <x v="25"/>
    <x v="27"/>
    <x v="54"/>
    <x v="1"/>
  </r>
  <r>
    <x v="0"/>
    <x v="3"/>
    <x v="6"/>
    <x v="6"/>
    <x v="1"/>
    <x v="5"/>
    <x v="1"/>
    <x v="1"/>
    <x v="1"/>
    <x v="4"/>
    <x v="0"/>
    <x v="1"/>
    <x v="0"/>
    <x v="1"/>
    <x v="24"/>
    <x v="26"/>
    <x v="44"/>
    <x v="1"/>
  </r>
  <r>
    <x v="0"/>
    <x v="3"/>
    <x v="6"/>
    <x v="6"/>
    <x v="1"/>
    <x v="5"/>
    <x v="1"/>
    <x v="1"/>
    <x v="1"/>
    <x v="4"/>
    <x v="0"/>
    <x v="1"/>
    <x v="0"/>
    <x v="1"/>
    <x v="3"/>
    <x v="1"/>
    <x v="50"/>
    <x v="1"/>
  </r>
  <r>
    <x v="0"/>
    <x v="3"/>
    <x v="6"/>
    <x v="6"/>
    <x v="1"/>
    <x v="5"/>
    <x v="1"/>
    <x v="1"/>
    <x v="1"/>
    <x v="4"/>
    <x v="0"/>
    <x v="1"/>
    <x v="0"/>
    <x v="1"/>
    <x v="39"/>
    <x v="40"/>
    <x v="55"/>
    <x v="1"/>
  </r>
  <r>
    <x v="0"/>
    <x v="3"/>
    <x v="6"/>
    <x v="6"/>
    <x v="1"/>
    <x v="5"/>
    <x v="1"/>
    <x v="1"/>
    <x v="1"/>
    <x v="4"/>
    <x v="0"/>
    <x v="1"/>
    <x v="1"/>
    <x v="1"/>
    <x v="8"/>
    <x v="8"/>
    <x v="25"/>
    <x v="6"/>
  </r>
  <r>
    <x v="0"/>
    <x v="3"/>
    <x v="6"/>
    <x v="6"/>
    <x v="1"/>
    <x v="5"/>
    <x v="1"/>
    <x v="1"/>
    <x v="1"/>
    <x v="4"/>
    <x v="0"/>
    <x v="1"/>
    <x v="1"/>
    <x v="1"/>
    <x v="15"/>
    <x v="18"/>
    <x v="17"/>
    <x v="7"/>
  </r>
  <r>
    <x v="0"/>
    <x v="3"/>
    <x v="6"/>
    <x v="6"/>
    <x v="1"/>
    <x v="5"/>
    <x v="1"/>
    <x v="1"/>
    <x v="1"/>
    <x v="4"/>
    <x v="0"/>
    <x v="1"/>
    <x v="1"/>
    <x v="1"/>
    <x v="11"/>
    <x v="12"/>
    <x v="33"/>
    <x v="11"/>
  </r>
  <r>
    <x v="0"/>
    <x v="3"/>
    <x v="6"/>
    <x v="6"/>
    <x v="1"/>
    <x v="5"/>
    <x v="1"/>
    <x v="1"/>
    <x v="1"/>
    <x v="4"/>
    <x v="0"/>
    <x v="1"/>
    <x v="1"/>
    <x v="1"/>
    <x v="18"/>
    <x v="17"/>
    <x v="8"/>
    <x v="6"/>
  </r>
  <r>
    <x v="0"/>
    <x v="3"/>
    <x v="6"/>
    <x v="6"/>
    <x v="1"/>
    <x v="5"/>
    <x v="1"/>
    <x v="1"/>
    <x v="1"/>
    <x v="4"/>
    <x v="0"/>
    <x v="1"/>
    <x v="1"/>
    <x v="1"/>
    <x v="2"/>
    <x v="2"/>
    <x v="29"/>
    <x v="2"/>
  </r>
  <r>
    <x v="0"/>
    <x v="3"/>
    <x v="6"/>
    <x v="6"/>
    <x v="1"/>
    <x v="5"/>
    <x v="1"/>
    <x v="1"/>
    <x v="1"/>
    <x v="4"/>
    <x v="0"/>
    <x v="1"/>
    <x v="1"/>
    <x v="1"/>
    <x v="32"/>
    <x v="28"/>
    <x v="53"/>
    <x v="1"/>
  </r>
  <r>
    <x v="0"/>
    <x v="3"/>
    <x v="6"/>
    <x v="6"/>
    <x v="1"/>
    <x v="5"/>
    <x v="1"/>
    <x v="1"/>
    <x v="1"/>
    <x v="4"/>
    <x v="0"/>
    <x v="1"/>
    <x v="1"/>
    <x v="1"/>
    <x v="50"/>
    <x v="53"/>
    <x v="16"/>
    <x v="2"/>
  </r>
  <r>
    <x v="0"/>
    <x v="3"/>
    <x v="6"/>
    <x v="6"/>
    <x v="1"/>
    <x v="5"/>
    <x v="1"/>
    <x v="1"/>
    <x v="1"/>
    <x v="4"/>
    <x v="0"/>
    <x v="1"/>
    <x v="1"/>
    <x v="1"/>
    <x v="55"/>
    <x v="55"/>
    <x v="19"/>
    <x v="2"/>
  </r>
  <r>
    <x v="0"/>
    <x v="3"/>
    <x v="6"/>
    <x v="6"/>
    <x v="1"/>
    <x v="5"/>
    <x v="1"/>
    <x v="1"/>
    <x v="1"/>
    <x v="4"/>
    <x v="0"/>
    <x v="1"/>
    <x v="1"/>
    <x v="1"/>
    <x v="36"/>
    <x v="43"/>
    <x v="38"/>
    <x v="4"/>
  </r>
  <r>
    <x v="0"/>
    <x v="3"/>
    <x v="6"/>
    <x v="6"/>
    <x v="1"/>
    <x v="5"/>
    <x v="1"/>
    <x v="1"/>
    <x v="1"/>
    <x v="4"/>
    <x v="0"/>
    <x v="1"/>
    <x v="1"/>
    <x v="1"/>
    <x v="17"/>
    <x v="20"/>
    <x v="18"/>
    <x v="1"/>
  </r>
  <r>
    <x v="0"/>
    <x v="3"/>
    <x v="6"/>
    <x v="6"/>
    <x v="1"/>
    <x v="5"/>
    <x v="1"/>
    <x v="1"/>
    <x v="1"/>
    <x v="4"/>
    <x v="0"/>
    <x v="1"/>
    <x v="1"/>
    <x v="1"/>
    <x v="48"/>
    <x v="45"/>
    <x v="46"/>
    <x v="1"/>
  </r>
  <r>
    <x v="0"/>
    <x v="3"/>
    <x v="6"/>
    <x v="6"/>
    <x v="1"/>
    <x v="5"/>
    <x v="1"/>
    <x v="1"/>
    <x v="1"/>
    <x v="4"/>
    <x v="0"/>
    <x v="1"/>
    <x v="0"/>
    <x v="0"/>
    <x v="47"/>
    <x v="49"/>
    <x v="48"/>
    <x v="1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1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47"/>
    <x v="49"/>
    <x v="48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  <r>
    <x v="0"/>
    <x v="3"/>
    <x v="6"/>
    <x v="6"/>
    <x v="1"/>
    <x v="5"/>
    <x v="1"/>
    <x v="1"/>
    <x v="1"/>
    <x v="4"/>
    <x v="0"/>
    <x v="1"/>
    <x v="1"/>
    <x v="0"/>
    <x v="57"/>
    <x v="32"/>
    <x v="3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14">
  <r>
    <x v="134"/>
    <x v="3"/>
    <x v="4"/>
    <x v="7"/>
    <x v="7"/>
    <x v="7"/>
    <x v="7"/>
    <x v="4"/>
    <x v="4"/>
    <x v="2"/>
    <x v="2"/>
    <x v="1"/>
    <x v="4"/>
    <x v="2"/>
    <x v="2"/>
    <x v="57"/>
    <x v="0"/>
    <x v="1"/>
    <x v="42"/>
    <x v="2"/>
    <x v="0"/>
    <x v="0"/>
    <x v="1"/>
    <x v="1"/>
    <x v="2"/>
    <x v="2"/>
    <x v="3"/>
    <x v="3"/>
    <x v="2"/>
    <x v="3"/>
    <x v="2"/>
    <x v="1"/>
    <x v="0"/>
    <x v="0"/>
    <x v="6"/>
    <x v="0"/>
    <x v="0"/>
    <x v="0"/>
    <x v="0"/>
    <x v="6"/>
    <x v="0"/>
    <x v="0"/>
    <x v="0"/>
    <x v="0"/>
    <x v="5"/>
    <x v="0"/>
    <x v="0"/>
    <x v="0"/>
    <x v="0"/>
    <x v="4"/>
    <x v="0"/>
    <x v="0"/>
    <x v="0"/>
    <x v="0"/>
    <x v="0"/>
    <x v="0"/>
    <x v="0"/>
    <x v="0"/>
    <x v="0"/>
    <x v="0"/>
  </r>
  <r>
    <x v="0"/>
    <x v="2"/>
    <x v="2"/>
    <x v="0"/>
    <x v="2"/>
    <x v="0"/>
    <x v="0"/>
    <x v="3"/>
    <x v="0"/>
    <x v="2"/>
    <x v="1"/>
    <x v="0"/>
    <x v="0"/>
    <x v="0"/>
    <x v="0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"/>
    <x v="2"/>
    <x v="2"/>
    <x v="0"/>
    <x v="2"/>
    <x v="0"/>
    <x v="0"/>
    <x v="3"/>
    <x v="0"/>
    <x v="0"/>
    <x v="1"/>
    <x v="0"/>
    <x v="0"/>
    <x v="0"/>
    <x v="0"/>
    <x v="28"/>
    <x v="33"/>
    <x v="36"/>
    <x v="3"/>
    <x v="0"/>
    <x v="8"/>
    <x v="9"/>
    <x v="9"/>
    <x v="11"/>
    <x v="11"/>
    <x v="2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"/>
    <x v="2"/>
    <x v="2"/>
    <x v="0"/>
    <x v="2"/>
    <x v="0"/>
    <x v="0"/>
    <x v="3"/>
    <x v="0"/>
    <x v="0"/>
    <x v="1"/>
    <x v="0"/>
    <x v="0"/>
    <x v="0"/>
    <x v="0"/>
    <x v="49"/>
    <x v="51"/>
    <x v="21"/>
    <x v="9"/>
    <x v="0"/>
    <x v="8"/>
    <x v="9"/>
    <x v="5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"/>
    <x v="2"/>
    <x v="2"/>
    <x v="0"/>
    <x v="2"/>
    <x v="0"/>
    <x v="0"/>
    <x v="3"/>
    <x v="0"/>
    <x v="0"/>
    <x v="1"/>
    <x v="0"/>
    <x v="0"/>
    <x v="0"/>
    <x v="0"/>
    <x v="54"/>
    <x v="56"/>
    <x v="3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"/>
    <x v="2"/>
    <x v="2"/>
    <x v="0"/>
    <x v="2"/>
    <x v="0"/>
    <x v="0"/>
    <x v="3"/>
    <x v="0"/>
    <x v="0"/>
    <x v="1"/>
    <x v="0"/>
    <x v="0"/>
    <x v="0"/>
    <x v="1"/>
    <x v="30"/>
    <x v="31"/>
    <x v="0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"/>
    <x v="2"/>
    <x v="2"/>
    <x v="0"/>
    <x v="2"/>
    <x v="0"/>
    <x v="0"/>
    <x v="3"/>
    <x v="0"/>
    <x v="0"/>
    <x v="1"/>
    <x v="0"/>
    <x v="0"/>
    <x v="1"/>
    <x v="0"/>
    <x v="8"/>
    <x v="8"/>
    <x v="25"/>
    <x v="23"/>
    <x v="0"/>
    <x v="8"/>
    <x v="9"/>
    <x v="9"/>
    <x v="11"/>
    <x v="11"/>
    <x v="11"/>
    <x v="7"/>
    <x v="5"/>
    <x v="4"/>
    <x v="7"/>
    <x v="3"/>
    <x v="2"/>
    <x v="1"/>
    <x v="1"/>
    <x v="9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"/>
    <x v="2"/>
    <x v="2"/>
    <x v="0"/>
    <x v="2"/>
    <x v="0"/>
    <x v="0"/>
    <x v="3"/>
    <x v="0"/>
    <x v="0"/>
    <x v="1"/>
    <x v="0"/>
    <x v="0"/>
    <x v="1"/>
    <x v="0"/>
    <x v="15"/>
    <x v="18"/>
    <x v="35"/>
    <x v="21"/>
    <x v="0"/>
    <x v="8"/>
    <x v="9"/>
    <x v="9"/>
    <x v="11"/>
    <x v="11"/>
    <x v="11"/>
    <x v="7"/>
    <x v="5"/>
    <x v="4"/>
    <x v="7"/>
    <x v="3"/>
    <x v="2"/>
    <x v="1"/>
    <x v="1"/>
    <x v="8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"/>
    <x v="2"/>
    <x v="2"/>
    <x v="0"/>
    <x v="2"/>
    <x v="0"/>
    <x v="0"/>
    <x v="3"/>
    <x v="0"/>
    <x v="0"/>
    <x v="1"/>
    <x v="0"/>
    <x v="0"/>
    <x v="1"/>
    <x v="0"/>
    <x v="16"/>
    <x v="19"/>
    <x v="41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"/>
    <x v="2"/>
    <x v="2"/>
    <x v="0"/>
    <x v="2"/>
    <x v="0"/>
    <x v="0"/>
    <x v="3"/>
    <x v="0"/>
    <x v="0"/>
    <x v="1"/>
    <x v="0"/>
    <x v="0"/>
    <x v="1"/>
    <x v="0"/>
    <x v="5"/>
    <x v="9"/>
    <x v="39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"/>
    <x v="2"/>
    <x v="2"/>
    <x v="0"/>
    <x v="2"/>
    <x v="0"/>
    <x v="0"/>
    <x v="3"/>
    <x v="0"/>
    <x v="0"/>
    <x v="1"/>
    <x v="0"/>
    <x v="0"/>
    <x v="1"/>
    <x v="1"/>
    <x v="8"/>
    <x v="8"/>
    <x v="25"/>
    <x v="23"/>
    <x v="0"/>
    <x v="8"/>
    <x v="9"/>
    <x v="9"/>
    <x v="11"/>
    <x v="11"/>
    <x v="11"/>
    <x v="7"/>
    <x v="5"/>
    <x v="4"/>
    <x v="7"/>
    <x v="3"/>
    <x v="2"/>
    <x v="1"/>
    <x v="1"/>
    <x v="9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"/>
    <x v="2"/>
    <x v="2"/>
    <x v="0"/>
    <x v="2"/>
    <x v="0"/>
    <x v="0"/>
    <x v="3"/>
    <x v="0"/>
    <x v="0"/>
    <x v="1"/>
    <x v="0"/>
    <x v="0"/>
    <x v="1"/>
    <x v="1"/>
    <x v="15"/>
    <x v="18"/>
    <x v="35"/>
    <x v="21"/>
    <x v="0"/>
    <x v="8"/>
    <x v="9"/>
    <x v="9"/>
    <x v="11"/>
    <x v="11"/>
    <x v="11"/>
    <x v="7"/>
    <x v="5"/>
    <x v="4"/>
    <x v="7"/>
    <x v="3"/>
    <x v="2"/>
    <x v="1"/>
    <x v="1"/>
    <x v="8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"/>
    <x v="2"/>
    <x v="4"/>
    <x v="3"/>
    <x v="0"/>
    <x v="4"/>
    <x v="4"/>
    <x v="0"/>
    <x v="3"/>
    <x v="0"/>
    <x v="0"/>
    <x v="0"/>
    <x v="2"/>
    <x v="0"/>
    <x v="0"/>
    <x v="7"/>
    <x v="6"/>
    <x v="4"/>
    <x v="12"/>
    <x v="0"/>
    <x v="3"/>
    <x v="9"/>
    <x v="9"/>
    <x v="1"/>
    <x v="5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"/>
    <x v="2"/>
    <x v="0"/>
    <x v="3"/>
    <x v="0"/>
    <x v="4"/>
    <x v="4"/>
    <x v="0"/>
    <x v="3"/>
    <x v="0"/>
    <x v="0"/>
    <x v="0"/>
    <x v="2"/>
    <x v="0"/>
    <x v="1"/>
    <x v="7"/>
    <x v="6"/>
    <x v="4"/>
    <x v="3"/>
    <x v="0"/>
    <x v="8"/>
    <x v="9"/>
    <x v="9"/>
    <x v="2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"/>
    <x v="2"/>
    <x v="0"/>
    <x v="3"/>
    <x v="0"/>
    <x v="4"/>
    <x v="4"/>
    <x v="0"/>
    <x v="3"/>
    <x v="0"/>
    <x v="0"/>
    <x v="0"/>
    <x v="2"/>
    <x v="0"/>
    <x v="0"/>
    <x v="31"/>
    <x v="34"/>
    <x v="12"/>
    <x v="7"/>
    <x v="0"/>
    <x v="8"/>
    <x v="9"/>
    <x v="9"/>
    <x v="11"/>
    <x v="11"/>
    <x v="2"/>
    <x v="1"/>
    <x v="1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4"/>
    <x v="2"/>
    <x v="0"/>
    <x v="3"/>
    <x v="0"/>
    <x v="4"/>
    <x v="4"/>
    <x v="0"/>
    <x v="3"/>
    <x v="0"/>
    <x v="0"/>
    <x v="0"/>
    <x v="2"/>
    <x v="0"/>
    <x v="1"/>
    <x v="31"/>
    <x v="34"/>
    <x v="12"/>
    <x v="4"/>
    <x v="0"/>
    <x v="8"/>
    <x v="9"/>
    <x v="9"/>
    <x v="11"/>
    <x v="11"/>
    <x v="1"/>
    <x v="0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5"/>
    <x v="2"/>
    <x v="0"/>
    <x v="3"/>
    <x v="0"/>
    <x v="4"/>
    <x v="4"/>
    <x v="0"/>
    <x v="3"/>
    <x v="0"/>
    <x v="0"/>
    <x v="0"/>
    <x v="2"/>
    <x v="0"/>
    <x v="0"/>
    <x v="39"/>
    <x v="40"/>
    <x v="55"/>
    <x v="12"/>
    <x v="0"/>
    <x v="8"/>
    <x v="9"/>
    <x v="9"/>
    <x v="11"/>
    <x v="5"/>
    <x v="4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6"/>
    <x v="2"/>
    <x v="0"/>
    <x v="3"/>
    <x v="0"/>
    <x v="4"/>
    <x v="4"/>
    <x v="0"/>
    <x v="3"/>
    <x v="0"/>
    <x v="0"/>
    <x v="0"/>
    <x v="2"/>
    <x v="0"/>
    <x v="1"/>
    <x v="39"/>
    <x v="40"/>
    <x v="55"/>
    <x v="18"/>
    <x v="0"/>
    <x v="1"/>
    <x v="9"/>
    <x v="9"/>
    <x v="11"/>
    <x v="7"/>
    <x v="5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7"/>
    <x v="2"/>
    <x v="0"/>
    <x v="3"/>
    <x v="0"/>
    <x v="4"/>
    <x v="4"/>
    <x v="0"/>
    <x v="3"/>
    <x v="0"/>
    <x v="0"/>
    <x v="0"/>
    <x v="2"/>
    <x v="0"/>
    <x v="0"/>
    <x v="49"/>
    <x v="51"/>
    <x v="21"/>
    <x v="4"/>
    <x v="0"/>
    <x v="8"/>
    <x v="2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8"/>
    <x v="2"/>
    <x v="0"/>
    <x v="3"/>
    <x v="0"/>
    <x v="4"/>
    <x v="4"/>
    <x v="0"/>
    <x v="3"/>
    <x v="0"/>
    <x v="0"/>
    <x v="0"/>
    <x v="2"/>
    <x v="0"/>
    <x v="1"/>
    <x v="49"/>
    <x v="51"/>
    <x v="21"/>
    <x v="2"/>
    <x v="0"/>
    <x v="8"/>
    <x v="1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9"/>
    <x v="2"/>
    <x v="0"/>
    <x v="3"/>
    <x v="0"/>
    <x v="4"/>
    <x v="4"/>
    <x v="0"/>
    <x v="3"/>
    <x v="0"/>
    <x v="0"/>
    <x v="0"/>
    <x v="2"/>
    <x v="0"/>
    <x v="0"/>
    <x v="41"/>
    <x v="41"/>
    <x v="15"/>
    <x v="1"/>
    <x v="0"/>
    <x v="8"/>
    <x v="0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0"/>
    <x v="2"/>
    <x v="0"/>
    <x v="3"/>
    <x v="0"/>
    <x v="4"/>
    <x v="4"/>
    <x v="0"/>
    <x v="3"/>
    <x v="0"/>
    <x v="0"/>
    <x v="0"/>
    <x v="2"/>
    <x v="0"/>
    <x v="0"/>
    <x v="17"/>
    <x v="20"/>
    <x v="18"/>
    <x v="4"/>
    <x v="0"/>
    <x v="8"/>
    <x v="9"/>
    <x v="4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1"/>
    <x v="2"/>
    <x v="0"/>
    <x v="3"/>
    <x v="0"/>
    <x v="4"/>
    <x v="4"/>
    <x v="0"/>
    <x v="3"/>
    <x v="0"/>
    <x v="0"/>
    <x v="0"/>
    <x v="2"/>
    <x v="0"/>
    <x v="1"/>
    <x v="17"/>
    <x v="20"/>
    <x v="18"/>
    <x v="4"/>
    <x v="0"/>
    <x v="8"/>
    <x v="0"/>
    <x v="3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2"/>
    <x v="2"/>
    <x v="0"/>
    <x v="3"/>
    <x v="0"/>
    <x v="4"/>
    <x v="4"/>
    <x v="0"/>
    <x v="3"/>
    <x v="0"/>
    <x v="0"/>
    <x v="0"/>
    <x v="2"/>
    <x v="0"/>
    <x v="0"/>
    <x v="12"/>
    <x v="13"/>
    <x v="2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3"/>
    <x v="2"/>
    <x v="0"/>
    <x v="3"/>
    <x v="0"/>
    <x v="4"/>
    <x v="4"/>
    <x v="0"/>
    <x v="3"/>
    <x v="0"/>
    <x v="0"/>
    <x v="0"/>
    <x v="2"/>
    <x v="0"/>
    <x v="0"/>
    <x v="46"/>
    <x v="46"/>
    <x v="42"/>
    <x v="1"/>
    <x v="0"/>
    <x v="8"/>
    <x v="9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4"/>
    <x v="2"/>
    <x v="0"/>
    <x v="3"/>
    <x v="0"/>
    <x v="4"/>
    <x v="4"/>
    <x v="0"/>
    <x v="3"/>
    <x v="0"/>
    <x v="0"/>
    <x v="0"/>
    <x v="2"/>
    <x v="0"/>
    <x v="1"/>
    <x v="52"/>
    <x v="50"/>
    <x v="10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5"/>
    <x v="2"/>
    <x v="0"/>
    <x v="3"/>
    <x v="0"/>
    <x v="4"/>
    <x v="4"/>
    <x v="0"/>
    <x v="3"/>
    <x v="0"/>
    <x v="0"/>
    <x v="0"/>
    <x v="2"/>
    <x v="0"/>
    <x v="1"/>
    <x v="35"/>
    <x v="37"/>
    <x v="27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6"/>
    <x v="2"/>
    <x v="0"/>
    <x v="3"/>
    <x v="0"/>
    <x v="4"/>
    <x v="4"/>
    <x v="0"/>
    <x v="3"/>
    <x v="0"/>
    <x v="0"/>
    <x v="0"/>
    <x v="2"/>
    <x v="0"/>
    <x v="1"/>
    <x v="13"/>
    <x v="14"/>
    <x v="31"/>
    <x v="2"/>
    <x v="0"/>
    <x v="8"/>
    <x v="9"/>
    <x v="9"/>
    <x v="11"/>
    <x v="11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7"/>
    <x v="2"/>
    <x v="0"/>
    <x v="3"/>
    <x v="0"/>
    <x v="4"/>
    <x v="4"/>
    <x v="0"/>
    <x v="3"/>
    <x v="0"/>
    <x v="0"/>
    <x v="0"/>
    <x v="2"/>
    <x v="0"/>
    <x v="0"/>
    <x v="6"/>
    <x v="5"/>
    <x v="14"/>
    <x v="12"/>
    <x v="0"/>
    <x v="6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8"/>
    <x v="2"/>
    <x v="0"/>
    <x v="3"/>
    <x v="0"/>
    <x v="4"/>
    <x v="4"/>
    <x v="0"/>
    <x v="3"/>
    <x v="0"/>
    <x v="0"/>
    <x v="0"/>
    <x v="2"/>
    <x v="0"/>
    <x v="1"/>
    <x v="6"/>
    <x v="5"/>
    <x v="14"/>
    <x v="15"/>
    <x v="0"/>
    <x v="7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9"/>
    <x v="2"/>
    <x v="0"/>
    <x v="3"/>
    <x v="0"/>
    <x v="4"/>
    <x v="4"/>
    <x v="0"/>
    <x v="3"/>
    <x v="0"/>
    <x v="0"/>
    <x v="0"/>
    <x v="2"/>
    <x v="0"/>
    <x v="1"/>
    <x v="1"/>
    <x v="4"/>
    <x v="26"/>
    <x v="2"/>
    <x v="0"/>
    <x v="2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0"/>
    <x v="2"/>
    <x v="0"/>
    <x v="3"/>
    <x v="0"/>
    <x v="4"/>
    <x v="4"/>
    <x v="0"/>
    <x v="3"/>
    <x v="0"/>
    <x v="0"/>
    <x v="0"/>
    <x v="2"/>
    <x v="1"/>
    <x v="0"/>
    <x v="8"/>
    <x v="8"/>
    <x v="25"/>
    <x v="35"/>
    <x v="0"/>
    <x v="8"/>
    <x v="9"/>
    <x v="9"/>
    <x v="11"/>
    <x v="11"/>
    <x v="11"/>
    <x v="7"/>
    <x v="5"/>
    <x v="4"/>
    <x v="0"/>
    <x v="3"/>
    <x v="2"/>
    <x v="1"/>
    <x v="1"/>
    <x v="11"/>
    <x v="1"/>
    <x v="1"/>
    <x v="1"/>
    <x v="1"/>
    <x v="10"/>
    <x v="1"/>
    <x v="1"/>
    <x v="1"/>
    <x v="1"/>
    <x v="4"/>
    <x v="1"/>
    <x v="1"/>
    <x v="1"/>
    <x v="1"/>
    <x v="5"/>
    <x v="1"/>
    <x v="1"/>
    <x v="1"/>
    <x v="1"/>
    <x v="1"/>
    <x v="1"/>
    <x v="1"/>
    <x v="1"/>
    <x v="1"/>
    <x v="1"/>
  </r>
  <r>
    <x v="31"/>
    <x v="2"/>
    <x v="0"/>
    <x v="3"/>
    <x v="0"/>
    <x v="4"/>
    <x v="4"/>
    <x v="0"/>
    <x v="3"/>
    <x v="0"/>
    <x v="0"/>
    <x v="0"/>
    <x v="2"/>
    <x v="1"/>
    <x v="0"/>
    <x v="11"/>
    <x v="12"/>
    <x v="33"/>
    <x v="29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3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2"/>
    <x v="2"/>
    <x v="0"/>
    <x v="3"/>
    <x v="0"/>
    <x v="4"/>
    <x v="4"/>
    <x v="0"/>
    <x v="3"/>
    <x v="0"/>
    <x v="0"/>
    <x v="0"/>
    <x v="2"/>
    <x v="1"/>
    <x v="1"/>
    <x v="8"/>
    <x v="8"/>
    <x v="25"/>
    <x v="38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5"/>
    <x v="1"/>
    <x v="1"/>
    <x v="1"/>
    <x v="1"/>
    <x v="3"/>
    <x v="1"/>
    <x v="1"/>
    <x v="1"/>
    <x v="1"/>
    <x v="5"/>
    <x v="1"/>
    <x v="1"/>
    <x v="1"/>
    <x v="1"/>
    <x v="1"/>
    <x v="1"/>
    <x v="1"/>
    <x v="1"/>
    <x v="1"/>
    <x v="1"/>
  </r>
  <r>
    <x v="33"/>
    <x v="2"/>
    <x v="0"/>
    <x v="3"/>
    <x v="0"/>
    <x v="4"/>
    <x v="4"/>
    <x v="0"/>
    <x v="3"/>
    <x v="0"/>
    <x v="0"/>
    <x v="0"/>
    <x v="2"/>
    <x v="1"/>
    <x v="1"/>
    <x v="11"/>
    <x v="12"/>
    <x v="33"/>
    <x v="28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2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4"/>
    <x v="2"/>
    <x v="0"/>
    <x v="3"/>
    <x v="0"/>
    <x v="4"/>
    <x v="4"/>
    <x v="0"/>
    <x v="3"/>
    <x v="0"/>
    <x v="0"/>
    <x v="0"/>
    <x v="2"/>
    <x v="1"/>
    <x v="1"/>
    <x v="37"/>
    <x v="38"/>
    <x v="19"/>
    <x v="2"/>
    <x v="0"/>
    <x v="8"/>
    <x v="9"/>
    <x v="9"/>
    <x v="11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5"/>
    <x v="2"/>
    <x v="0"/>
    <x v="3"/>
    <x v="0"/>
    <x v="4"/>
    <x v="4"/>
    <x v="0"/>
    <x v="3"/>
    <x v="0"/>
    <x v="0"/>
    <x v="0"/>
    <x v="2"/>
    <x v="1"/>
    <x v="1"/>
    <x v="19"/>
    <x v="21"/>
    <x v="45"/>
    <x v="1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0"/>
    <x v="1"/>
    <x v="1"/>
    <x v="1"/>
    <x v="1"/>
    <x v="1"/>
    <x v="1"/>
    <x v="1"/>
    <x v="1"/>
    <x v="1"/>
    <x v="1"/>
  </r>
  <r>
    <x v="36"/>
    <x v="2"/>
    <x v="0"/>
    <x v="2"/>
    <x v="1"/>
    <x v="3"/>
    <x v="3"/>
    <x v="0"/>
    <x v="3"/>
    <x v="0"/>
    <x v="2"/>
    <x v="0"/>
    <x v="1"/>
    <x v="0"/>
    <x v="0"/>
    <x v="0"/>
    <x v="3"/>
    <x v="28"/>
    <x v="1"/>
    <x v="0"/>
    <x v="8"/>
    <x v="9"/>
    <x v="9"/>
    <x v="11"/>
    <x v="11"/>
    <x v="11"/>
    <x v="7"/>
    <x v="5"/>
    <x v="4"/>
    <x v="7"/>
    <x v="3"/>
    <x v="0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7"/>
    <x v="2"/>
    <x v="0"/>
    <x v="2"/>
    <x v="1"/>
    <x v="3"/>
    <x v="3"/>
    <x v="0"/>
    <x v="3"/>
    <x v="0"/>
    <x v="2"/>
    <x v="0"/>
    <x v="1"/>
    <x v="0"/>
    <x v="0"/>
    <x v="34"/>
    <x v="36"/>
    <x v="20"/>
    <x v="2"/>
    <x v="0"/>
    <x v="8"/>
    <x v="9"/>
    <x v="9"/>
    <x v="11"/>
    <x v="11"/>
    <x v="11"/>
    <x v="7"/>
    <x v="5"/>
    <x v="4"/>
    <x v="7"/>
    <x v="1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8"/>
    <x v="2"/>
    <x v="0"/>
    <x v="2"/>
    <x v="1"/>
    <x v="3"/>
    <x v="3"/>
    <x v="0"/>
    <x v="3"/>
    <x v="0"/>
    <x v="2"/>
    <x v="0"/>
    <x v="1"/>
    <x v="0"/>
    <x v="1"/>
    <x v="34"/>
    <x v="36"/>
    <x v="20"/>
    <x v="6"/>
    <x v="0"/>
    <x v="8"/>
    <x v="9"/>
    <x v="9"/>
    <x v="11"/>
    <x v="1"/>
    <x v="11"/>
    <x v="7"/>
    <x v="1"/>
    <x v="4"/>
    <x v="1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9"/>
    <x v="2"/>
    <x v="0"/>
    <x v="2"/>
    <x v="1"/>
    <x v="3"/>
    <x v="3"/>
    <x v="0"/>
    <x v="3"/>
    <x v="0"/>
    <x v="2"/>
    <x v="0"/>
    <x v="1"/>
    <x v="0"/>
    <x v="1"/>
    <x v="3"/>
    <x v="1"/>
    <x v="50"/>
    <x v="3"/>
    <x v="0"/>
    <x v="8"/>
    <x v="0"/>
    <x v="9"/>
    <x v="11"/>
    <x v="11"/>
    <x v="0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0"/>
    <x v="2"/>
    <x v="0"/>
    <x v="2"/>
    <x v="1"/>
    <x v="3"/>
    <x v="3"/>
    <x v="0"/>
    <x v="3"/>
    <x v="0"/>
    <x v="2"/>
    <x v="0"/>
    <x v="1"/>
    <x v="0"/>
    <x v="0"/>
    <x v="9"/>
    <x v="10"/>
    <x v="2"/>
    <x v="2"/>
    <x v="0"/>
    <x v="8"/>
    <x v="9"/>
    <x v="9"/>
    <x v="11"/>
    <x v="11"/>
    <x v="11"/>
    <x v="7"/>
    <x v="0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1"/>
    <x v="2"/>
    <x v="0"/>
    <x v="2"/>
    <x v="1"/>
    <x v="3"/>
    <x v="3"/>
    <x v="0"/>
    <x v="3"/>
    <x v="0"/>
    <x v="2"/>
    <x v="0"/>
    <x v="1"/>
    <x v="0"/>
    <x v="1"/>
    <x v="9"/>
    <x v="10"/>
    <x v="2"/>
    <x v="4"/>
    <x v="0"/>
    <x v="8"/>
    <x v="9"/>
    <x v="9"/>
    <x v="11"/>
    <x v="11"/>
    <x v="11"/>
    <x v="7"/>
    <x v="1"/>
    <x v="1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2"/>
    <x v="2"/>
    <x v="0"/>
    <x v="2"/>
    <x v="1"/>
    <x v="3"/>
    <x v="3"/>
    <x v="0"/>
    <x v="3"/>
    <x v="0"/>
    <x v="2"/>
    <x v="0"/>
    <x v="1"/>
    <x v="0"/>
    <x v="0"/>
    <x v="1"/>
    <x v="4"/>
    <x v="26"/>
    <x v="1"/>
    <x v="0"/>
    <x v="1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3"/>
    <x v="2"/>
    <x v="0"/>
    <x v="2"/>
    <x v="1"/>
    <x v="3"/>
    <x v="3"/>
    <x v="0"/>
    <x v="3"/>
    <x v="0"/>
    <x v="2"/>
    <x v="0"/>
    <x v="1"/>
    <x v="0"/>
    <x v="0"/>
    <x v="13"/>
    <x v="14"/>
    <x v="31"/>
    <x v="3"/>
    <x v="0"/>
    <x v="8"/>
    <x v="9"/>
    <x v="9"/>
    <x v="11"/>
    <x v="11"/>
    <x v="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4"/>
    <x v="2"/>
    <x v="0"/>
    <x v="2"/>
    <x v="1"/>
    <x v="3"/>
    <x v="3"/>
    <x v="0"/>
    <x v="3"/>
    <x v="0"/>
    <x v="2"/>
    <x v="0"/>
    <x v="1"/>
    <x v="0"/>
    <x v="0"/>
    <x v="22"/>
    <x v="24"/>
    <x v="13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5"/>
    <x v="2"/>
    <x v="0"/>
    <x v="2"/>
    <x v="1"/>
    <x v="3"/>
    <x v="3"/>
    <x v="0"/>
    <x v="3"/>
    <x v="0"/>
    <x v="2"/>
    <x v="0"/>
    <x v="1"/>
    <x v="0"/>
    <x v="0"/>
    <x v="12"/>
    <x v="13"/>
    <x v="2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6"/>
    <x v="2"/>
    <x v="0"/>
    <x v="2"/>
    <x v="1"/>
    <x v="3"/>
    <x v="3"/>
    <x v="0"/>
    <x v="3"/>
    <x v="0"/>
    <x v="2"/>
    <x v="0"/>
    <x v="1"/>
    <x v="0"/>
    <x v="1"/>
    <x v="12"/>
    <x v="13"/>
    <x v="2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7"/>
    <x v="2"/>
    <x v="0"/>
    <x v="2"/>
    <x v="1"/>
    <x v="3"/>
    <x v="3"/>
    <x v="0"/>
    <x v="3"/>
    <x v="0"/>
    <x v="2"/>
    <x v="0"/>
    <x v="1"/>
    <x v="0"/>
    <x v="1"/>
    <x v="33"/>
    <x v="35"/>
    <x v="37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8"/>
    <x v="2"/>
    <x v="0"/>
    <x v="2"/>
    <x v="1"/>
    <x v="3"/>
    <x v="3"/>
    <x v="0"/>
    <x v="3"/>
    <x v="0"/>
    <x v="2"/>
    <x v="0"/>
    <x v="1"/>
    <x v="0"/>
    <x v="1"/>
    <x v="28"/>
    <x v="33"/>
    <x v="36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9"/>
    <x v="2"/>
    <x v="0"/>
    <x v="2"/>
    <x v="1"/>
    <x v="3"/>
    <x v="3"/>
    <x v="0"/>
    <x v="3"/>
    <x v="0"/>
    <x v="2"/>
    <x v="0"/>
    <x v="1"/>
    <x v="0"/>
    <x v="1"/>
    <x v="31"/>
    <x v="34"/>
    <x v="1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0"/>
    <x v="2"/>
    <x v="0"/>
    <x v="2"/>
    <x v="1"/>
    <x v="3"/>
    <x v="3"/>
    <x v="0"/>
    <x v="3"/>
    <x v="0"/>
    <x v="2"/>
    <x v="0"/>
    <x v="1"/>
    <x v="0"/>
    <x v="1"/>
    <x v="39"/>
    <x v="40"/>
    <x v="55"/>
    <x v="1"/>
    <x v="0"/>
    <x v="1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1"/>
    <x v="2"/>
    <x v="0"/>
    <x v="2"/>
    <x v="1"/>
    <x v="3"/>
    <x v="3"/>
    <x v="0"/>
    <x v="3"/>
    <x v="0"/>
    <x v="2"/>
    <x v="0"/>
    <x v="1"/>
    <x v="1"/>
    <x v="0"/>
    <x v="8"/>
    <x v="8"/>
    <x v="25"/>
    <x v="11"/>
    <x v="0"/>
    <x v="8"/>
    <x v="9"/>
    <x v="9"/>
    <x v="11"/>
    <x v="11"/>
    <x v="11"/>
    <x v="7"/>
    <x v="5"/>
    <x v="4"/>
    <x v="7"/>
    <x v="3"/>
    <x v="2"/>
    <x v="1"/>
    <x v="1"/>
    <x v="5"/>
    <x v="1"/>
    <x v="1"/>
    <x v="1"/>
    <x v="1"/>
    <x v="3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2"/>
    <x v="2"/>
    <x v="0"/>
    <x v="2"/>
    <x v="1"/>
    <x v="3"/>
    <x v="3"/>
    <x v="0"/>
    <x v="3"/>
    <x v="0"/>
    <x v="2"/>
    <x v="0"/>
    <x v="1"/>
    <x v="1"/>
    <x v="0"/>
    <x v="15"/>
    <x v="18"/>
    <x v="35"/>
    <x v="5"/>
    <x v="0"/>
    <x v="8"/>
    <x v="9"/>
    <x v="9"/>
    <x v="11"/>
    <x v="11"/>
    <x v="11"/>
    <x v="7"/>
    <x v="5"/>
    <x v="4"/>
    <x v="7"/>
    <x v="3"/>
    <x v="2"/>
    <x v="1"/>
    <x v="1"/>
    <x v="4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3"/>
    <x v="2"/>
    <x v="0"/>
    <x v="2"/>
    <x v="1"/>
    <x v="3"/>
    <x v="3"/>
    <x v="0"/>
    <x v="3"/>
    <x v="0"/>
    <x v="2"/>
    <x v="0"/>
    <x v="1"/>
    <x v="1"/>
    <x v="0"/>
    <x v="37"/>
    <x v="38"/>
    <x v="19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4"/>
    <x v="2"/>
    <x v="0"/>
    <x v="2"/>
    <x v="1"/>
    <x v="3"/>
    <x v="3"/>
    <x v="0"/>
    <x v="3"/>
    <x v="0"/>
    <x v="2"/>
    <x v="0"/>
    <x v="1"/>
    <x v="1"/>
    <x v="0"/>
    <x v="18"/>
    <x v="16"/>
    <x v="9"/>
    <x v="12"/>
    <x v="0"/>
    <x v="8"/>
    <x v="9"/>
    <x v="9"/>
    <x v="11"/>
    <x v="3"/>
    <x v="11"/>
    <x v="7"/>
    <x v="5"/>
    <x v="4"/>
    <x v="5"/>
    <x v="3"/>
    <x v="2"/>
    <x v="1"/>
    <x v="1"/>
    <x v="13"/>
    <x v="1"/>
    <x v="1"/>
    <x v="1"/>
    <x v="1"/>
    <x v="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5"/>
    <x v="2"/>
    <x v="0"/>
    <x v="2"/>
    <x v="1"/>
    <x v="3"/>
    <x v="3"/>
    <x v="0"/>
    <x v="3"/>
    <x v="0"/>
    <x v="2"/>
    <x v="0"/>
    <x v="1"/>
    <x v="1"/>
    <x v="1"/>
    <x v="8"/>
    <x v="8"/>
    <x v="25"/>
    <x v="5"/>
    <x v="0"/>
    <x v="8"/>
    <x v="9"/>
    <x v="9"/>
    <x v="11"/>
    <x v="11"/>
    <x v="11"/>
    <x v="7"/>
    <x v="5"/>
    <x v="4"/>
    <x v="7"/>
    <x v="3"/>
    <x v="2"/>
    <x v="1"/>
    <x v="1"/>
    <x v="4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6"/>
    <x v="2"/>
    <x v="0"/>
    <x v="2"/>
    <x v="1"/>
    <x v="3"/>
    <x v="3"/>
    <x v="0"/>
    <x v="3"/>
    <x v="0"/>
    <x v="2"/>
    <x v="0"/>
    <x v="1"/>
    <x v="1"/>
    <x v="1"/>
    <x v="53"/>
    <x v="54"/>
    <x v="52"/>
    <x v="3"/>
    <x v="0"/>
    <x v="8"/>
    <x v="9"/>
    <x v="9"/>
    <x v="11"/>
    <x v="11"/>
    <x v="11"/>
    <x v="7"/>
    <x v="5"/>
    <x v="4"/>
    <x v="2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7"/>
    <x v="2"/>
    <x v="0"/>
    <x v="2"/>
    <x v="1"/>
    <x v="3"/>
    <x v="3"/>
    <x v="0"/>
    <x v="3"/>
    <x v="0"/>
    <x v="2"/>
    <x v="0"/>
    <x v="1"/>
    <x v="1"/>
    <x v="1"/>
    <x v="15"/>
    <x v="18"/>
    <x v="35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8"/>
    <x v="2"/>
    <x v="0"/>
    <x v="5"/>
    <x v="3"/>
    <x v="5"/>
    <x v="1"/>
    <x v="0"/>
    <x v="3"/>
    <x v="0"/>
    <x v="3"/>
    <x v="0"/>
    <x v="2"/>
    <x v="0"/>
    <x v="0"/>
    <x v="1"/>
    <x v="4"/>
    <x v="26"/>
    <x v="27"/>
    <x v="0"/>
    <x v="2"/>
    <x v="9"/>
    <x v="6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9"/>
    <x v="2"/>
    <x v="0"/>
    <x v="5"/>
    <x v="3"/>
    <x v="5"/>
    <x v="1"/>
    <x v="0"/>
    <x v="3"/>
    <x v="0"/>
    <x v="3"/>
    <x v="0"/>
    <x v="2"/>
    <x v="0"/>
    <x v="1"/>
    <x v="1"/>
    <x v="4"/>
    <x v="26"/>
    <x v="5"/>
    <x v="0"/>
    <x v="8"/>
    <x v="4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0"/>
    <x v="2"/>
    <x v="0"/>
    <x v="5"/>
    <x v="3"/>
    <x v="5"/>
    <x v="1"/>
    <x v="0"/>
    <x v="3"/>
    <x v="0"/>
    <x v="3"/>
    <x v="0"/>
    <x v="2"/>
    <x v="0"/>
    <x v="0"/>
    <x v="46"/>
    <x v="46"/>
    <x v="42"/>
    <x v="10"/>
    <x v="0"/>
    <x v="8"/>
    <x v="9"/>
    <x v="9"/>
    <x v="7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1"/>
    <x v="2"/>
    <x v="0"/>
    <x v="5"/>
    <x v="3"/>
    <x v="5"/>
    <x v="1"/>
    <x v="0"/>
    <x v="3"/>
    <x v="0"/>
    <x v="3"/>
    <x v="0"/>
    <x v="2"/>
    <x v="0"/>
    <x v="1"/>
    <x v="46"/>
    <x v="46"/>
    <x v="42"/>
    <x v="7"/>
    <x v="0"/>
    <x v="8"/>
    <x v="9"/>
    <x v="9"/>
    <x v="3"/>
    <x v="11"/>
    <x v="11"/>
    <x v="2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2"/>
    <x v="2"/>
    <x v="0"/>
    <x v="5"/>
    <x v="3"/>
    <x v="5"/>
    <x v="1"/>
    <x v="0"/>
    <x v="3"/>
    <x v="0"/>
    <x v="3"/>
    <x v="0"/>
    <x v="2"/>
    <x v="0"/>
    <x v="0"/>
    <x v="6"/>
    <x v="5"/>
    <x v="14"/>
    <x v="10"/>
    <x v="0"/>
    <x v="8"/>
    <x v="5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3"/>
    <x v="2"/>
    <x v="0"/>
    <x v="5"/>
    <x v="3"/>
    <x v="5"/>
    <x v="1"/>
    <x v="0"/>
    <x v="3"/>
    <x v="0"/>
    <x v="3"/>
    <x v="0"/>
    <x v="2"/>
    <x v="0"/>
    <x v="1"/>
    <x v="6"/>
    <x v="5"/>
    <x v="14"/>
    <x v="10"/>
    <x v="0"/>
    <x v="5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4"/>
    <x v="2"/>
    <x v="0"/>
    <x v="5"/>
    <x v="3"/>
    <x v="5"/>
    <x v="1"/>
    <x v="0"/>
    <x v="3"/>
    <x v="0"/>
    <x v="3"/>
    <x v="0"/>
    <x v="2"/>
    <x v="0"/>
    <x v="0"/>
    <x v="31"/>
    <x v="34"/>
    <x v="1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5"/>
    <x v="2"/>
    <x v="0"/>
    <x v="5"/>
    <x v="3"/>
    <x v="5"/>
    <x v="1"/>
    <x v="0"/>
    <x v="3"/>
    <x v="0"/>
    <x v="3"/>
    <x v="0"/>
    <x v="2"/>
    <x v="0"/>
    <x v="1"/>
    <x v="31"/>
    <x v="34"/>
    <x v="1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6"/>
    <x v="2"/>
    <x v="0"/>
    <x v="5"/>
    <x v="3"/>
    <x v="5"/>
    <x v="1"/>
    <x v="0"/>
    <x v="3"/>
    <x v="0"/>
    <x v="3"/>
    <x v="0"/>
    <x v="2"/>
    <x v="0"/>
    <x v="0"/>
    <x v="39"/>
    <x v="40"/>
    <x v="55"/>
    <x v="6"/>
    <x v="0"/>
    <x v="8"/>
    <x v="9"/>
    <x v="9"/>
    <x v="3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7"/>
    <x v="2"/>
    <x v="0"/>
    <x v="5"/>
    <x v="3"/>
    <x v="5"/>
    <x v="1"/>
    <x v="0"/>
    <x v="3"/>
    <x v="0"/>
    <x v="3"/>
    <x v="0"/>
    <x v="2"/>
    <x v="0"/>
    <x v="1"/>
    <x v="39"/>
    <x v="40"/>
    <x v="55"/>
    <x v="14"/>
    <x v="0"/>
    <x v="8"/>
    <x v="9"/>
    <x v="2"/>
    <x v="3"/>
    <x v="3"/>
    <x v="3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8"/>
    <x v="2"/>
    <x v="0"/>
    <x v="5"/>
    <x v="3"/>
    <x v="5"/>
    <x v="1"/>
    <x v="0"/>
    <x v="3"/>
    <x v="0"/>
    <x v="3"/>
    <x v="0"/>
    <x v="2"/>
    <x v="0"/>
    <x v="0"/>
    <x v="9"/>
    <x v="10"/>
    <x v="2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9"/>
    <x v="2"/>
    <x v="0"/>
    <x v="5"/>
    <x v="3"/>
    <x v="5"/>
    <x v="1"/>
    <x v="0"/>
    <x v="3"/>
    <x v="0"/>
    <x v="3"/>
    <x v="0"/>
    <x v="2"/>
    <x v="0"/>
    <x v="1"/>
    <x v="9"/>
    <x v="10"/>
    <x v="2"/>
    <x v="3"/>
    <x v="0"/>
    <x v="8"/>
    <x v="9"/>
    <x v="9"/>
    <x v="11"/>
    <x v="11"/>
    <x v="11"/>
    <x v="7"/>
    <x v="2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0"/>
    <x v="2"/>
    <x v="0"/>
    <x v="5"/>
    <x v="3"/>
    <x v="5"/>
    <x v="1"/>
    <x v="0"/>
    <x v="3"/>
    <x v="0"/>
    <x v="3"/>
    <x v="0"/>
    <x v="2"/>
    <x v="0"/>
    <x v="0"/>
    <x v="38"/>
    <x v="39"/>
    <x v="43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1"/>
    <x v="2"/>
    <x v="0"/>
    <x v="5"/>
    <x v="3"/>
    <x v="5"/>
    <x v="1"/>
    <x v="0"/>
    <x v="3"/>
    <x v="0"/>
    <x v="3"/>
    <x v="0"/>
    <x v="2"/>
    <x v="0"/>
    <x v="1"/>
    <x v="38"/>
    <x v="39"/>
    <x v="4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2"/>
    <x v="2"/>
    <x v="0"/>
    <x v="5"/>
    <x v="3"/>
    <x v="5"/>
    <x v="1"/>
    <x v="0"/>
    <x v="3"/>
    <x v="0"/>
    <x v="3"/>
    <x v="0"/>
    <x v="2"/>
    <x v="0"/>
    <x v="0"/>
    <x v="49"/>
    <x v="51"/>
    <x v="21"/>
    <x v="3"/>
    <x v="0"/>
    <x v="8"/>
    <x v="0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3"/>
    <x v="2"/>
    <x v="0"/>
    <x v="5"/>
    <x v="3"/>
    <x v="5"/>
    <x v="1"/>
    <x v="0"/>
    <x v="3"/>
    <x v="0"/>
    <x v="3"/>
    <x v="0"/>
    <x v="2"/>
    <x v="0"/>
    <x v="1"/>
    <x v="49"/>
    <x v="51"/>
    <x v="21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4"/>
    <x v="2"/>
    <x v="0"/>
    <x v="5"/>
    <x v="3"/>
    <x v="5"/>
    <x v="1"/>
    <x v="0"/>
    <x v="3"/>
    <x v="0"/>
    <x v="3"/>
    <x v="0"/>
    <x v="2"/>
    <x v="0"/>
    <x v="0"/>
    <x v="20"/>
    <x v="22"/>
    <x v="5"/>
    <x v="2"/>
    <x v="0"/>
    <x v="8"/>
    <x v="9"/>
    <x v="9"/>
    <x v="11"/>
    <x v="11"/>
    <x v="11"/>
    <x v="7"/>
    <x v="1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5"/>
    <x v="2"/>
    <x v="0"/>
    <x v="5"/>
    <x v="3"/>
    <x v="5"/>
    <x v="1"/>
    <x v="0"/>
    <x v="3"/>
    <x v="0"/>
    <x v="3"/>
    <x v="0"/>
    <x v="2"/>
    <x v="0"/>
    <x v="1"/>
    <x v="27"/>
    <x v="29"/>
    <x v="11"/>
    <x v="8"/>
    <x v="0"/>
    <x v="8"/>
    <x v="9"/>
    <x v="9"/>
    <x v="11"/>
    <x v="11"/>
    <x v="0"/>
    <x v="4"/>
    <x v="0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6"/>
    <x v="2"/>
    <x v="0"/>
    <x v="5"/>
    <x v="3"/>
    <x v="5"/>
    <x v="1"/>
    <x v="0"/>
    <x v="3"/>
    <x v="0"/>
    <x v="3"/>
    <x v="0"/>
    <x v="2"/>
    <x v="0"/>
    <x v="0"/>
    <x v="17"/>
    <x v="20"/>
    <x v="18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7"/>
    <x v="2"/>
    <x v="0"/>
    <x v="5"/>
    <x v="3"/>
    <x v="5"/>
    <x v="1"/>
    <x v="0"/>
    <x v="3"/>
    <x v="0"/>
    <x v="3"/>
    <x v="0"/>
    <x v="2"/>
    <x v="0"/>
    <x v="0"/>
    <x v="41"/>
    <x v="41"/>
    <x v="15"/>
    <x v="2"/>
    <x v="0"/>
    <x v="1"/>
    <x v="0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8"/>
    <x v="2"/>
    <x v="0"/>
    <x v="5"/>
    <x v="3"/>
    <x v="5"/>
    <x v="1"/>
    <x v="0"/>
    <x v="3"/>
    <x v="0"/>
    <x v="3"/>
    <x v="0"/>
    <x v="2"/>
    <x v="0"/>
    <x v="1"/>
    <x v="41"/>
    <x v="41"/>
    <x v="15"/>
    <x v="6"/>
    <x v="0"/>
    <x v="4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9"/>
    <x v="2"/>
    <x v="0"/>
    <x v="5"/>
    <x v="3"/>
    <x v="5"/>
    <x v="1"/>
    <x v="0"/>
    <x v="3"/>
    <x v="0"/>
    <x v="3"/>
    <x v="0"/>
    <x v="2"/>
    <x v="0"/>
    <x v="0"/>
    <x v="3"/>
    <x v="1"/>
    <x v="50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0"/>
    <x v="2"/>
    <x v="0"/>
    <x v="5"/>
    <x v="3"/>
    <x v="5"/>
    <x v="1"/>
    <x v="0"/>
    <x v="3"/>
    <x v="0"/>
    <x v="3"/>
    <x v="0"/>
    <x v="2"/>
    <x v="0"/>
    <x v="0"/>
    <x v="7"/>
    <x v="6"/>
    <x v="4"/>
    <x v="3"/>
    <x v="0"/>
    <x v="8"/>
    <x v="9"/>
    <x v="9"/>
    <x v="2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1"/>
    <x v="2"/>
    <x v="0"/>
    <x v="5"/>
    <x v="3"/>
    <x v="5"/>
    <x v="1"/>
    <x v="0"/>
    <x v="3"/>
    <x v="0"/>
    <x v="3"/>
    <x v="0"/>
    <x v="2"/>
    <x v="0"/>
    <x v="1"/>
    <x v="13"/>
    <x v="14"/>
    <x v="31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2"/>
    <x v="2"/>
    <x v="0"/>
    <x v="5"/>
    <x v="3"/>
    <x v="5"/>
    <x v="1"/>
    <x v="0"/>
    <x v="3"/>
    <x v="0"/>
    <x v="3"/>
    <x v="0"/>
    <x v="2"/>
    <x v="0"/>
    <x v="1"/>
    <x v="14"/>
    <x v="15"/>
    <x v="57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3"/>
    <x v="2"/>
    <x v="0"/>
    <x v="5"/>
    <x v="3"/>
    <x v="5"/>
    <x v="1"/>
    <x v="0"/>
    <x v="3"/>
    <x v="0"/>
    <x v="3"/>
    <x v="0"/>
    <x v="2"/>
    <x v="0"/>
    <x v="1"/>
    <x v="4"/>
    <x v="11"/>
    <x v="32"/>
    <x v="15"/>
    <x v="0"/>
    <x v="8"/>
    <x v="6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4"/>
    <x v="2"/>
    <x v="0"/>
    <x v="5"/>
    <x v="3"/>
    <x v="5"/>
    <x v="1"/>
    <x v="0"/>
    <x v="3"/>
    <x v="0"/>
    <x v="3"/>
    <x v="0"/>
    <x v="2"/>
    <x v="1"/>
    <x v="0"/>
    <x v="8"/>
    <x v="8"/>
    <x v="25"/>
    <x v="36"/>
    <x v="0"/>
    <x v="8"/>
    <x v="9"/>
    <x v="9"/>
    <x v="11"/>
    <x v="11"/>
    <x v="11"/>
    <x v="7"/>
    <x v="5"/>
    <x v="4"/>
    <x v="0"/>
    <x v="3"/>
    <x v="2"/>
    <x v="1"/>
    <x v="1"/>
    <x v="12"/>
    <x v="1"/>
    <x v="1"/>
    <x v="1"/>
    <x v="1"/>
    <x v="2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5"/>
    <x v="2"/>
    <x v="0"/>
    <x v="5"/>
    <x v="3"/>
    <x v="5"/>
    <x v="1"/>
    <x v="0"/>
    <x v="3"/>
    <x v="0"/>
    <x v="3"/>
    <x v="0"/>
    <x v="2"/>
    <x v="1"/>
    <x v="0"/>
    <x v="15"/>
    <x v="18"/>
    <x v="35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6"/>
    <x v="2"/>
    <x v="0"/>
    <x v="5"/>
    <x v="3"/>
    <x v="5"/>
    <x v="1"/>
    <x v="0"/>
    <x v="3"/>
    <x v="0"/>
    <x v="3"/>
    <x v="0"/>
    <x v="2"/>
    <x v="1"/>
    <x v="0"/>
    <x v="11"/>
    <x v="12"/>
    <x v="33"/>
    <x v="14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8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7"/>
    <x v="2"/>
    <x v="0"/>
    <x v="5"/>
    <x v="3"/>
    <x v="5"/>
    <x v="1"/>
    <x v="0"/>
    <x v="3"/>
    <x v="0"/>
    <x v="3"/>
    <x v="0"/>
    <x v="2"/>
    <x v="1"/>
    <x v="0"/>
    <x v="53"/>
    <x v="54"/>
    <x v="5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8"/>
    <x v="2"/>
    <x v="0"/>
    <x v="5"/>
    <x v="3"/>
    <x v="5"/>
    <x v="1"/>
    <x v="0"/>
    <x v="3"/>
    <x v="0"/>
    <x v="3"/>
    <x v="0"/>
    <x v="2"/>
    <x v="1"/>
    <x v="0"/>
    <x v="37"/>
    <x v="38"/>
    <x v="19"/>
    <x v="3"/>
    <x v="0"/>
    <x v="8"/>
    <x v="9"/>
    <x v="9"/>
    <x v="11"/>
    <x v="3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9"/>
    <x v="2"/>
    <x v="0"/>
    <x v="5"/>
    <x v="3"/>
    <x v="5"/>
    <x v="1"/>
    <x v="0"/>
    <x v="3"/>
    <x v="0"/>
    <x v="3"/>
    <x v="0"/>
    <x v="2"/>
    <x v="1"/>
    <x v="1"/>
    <x v="11"/>
    <x v="12"/>
    <x v="33"/>
    <x v="13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7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0"/>
    <x v="2"/>
    <x v="0"/>
    <x v="4"/>
    <x v="4"/>
    <x v="6"/>
    <x v="2"/>
    <x v="0"/>
    <x v="3"/>
    <x v="0"/>
    <x v="5"/>
    <x v="0"/>
    <x v="1"/>
    <x v="0"/>
    <x v="0"/>
    <x v="26"/>
    <x v="27"/>
    <x v="54"/>
    <x v="2"/>
    <x v="0"/>
    <x v="8"/>
    <x v="9"/>
    <x v="9"/>
    <x v="11"/>
    <x v="11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1"/>
    <x v="2"/>
    <x v="0"/>
    <x v="4"/>
    <x v="4"/>
    <x v="6"/>
    <x v="2"/>
    <x v="0"/>
    <x v="3"/>
    <x v="0"/>
    <x v="5"/>
    <x v="0"/>
    <x v="1"/>
    <x v="0"/>
    <x v="1"/>
    <x v="26"/>
    <x v="27"/>
    <x v="54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2"/>
    <x v="2"/>
    <x v="0"/>
    <x v="4"/>
    <x v="4"/>
    <x v="6"/>
    <x v="2"/>
    <x v="0"/>
    <x v="3"/>
    <x v="0"/>
    <x v="5"/>
    <x v="0"/>
    <x v="1"/>
    <x v="0"/>
    <x v="0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3"/>
    <x v="2"/>
    <x v="0"/>
    <x v="4"/>
    <x v="4"/>
    <x v="6"/>
    <x v="2"/>
    <x v="0"/>
    <x v="3"/>
    <x v="0"/>
    <x v="5"/>
    <x v="0"/>
    <x v="1"/>
    <x v="0"/>
    <x v="1"/>
    <x v="31"/>
    <x v="34"/>
    <x v="1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4"/>
    <x v="2"/>
    <x v="0"/>
    <x v="4"/>
    <x v="4"/>
    <x v="6"/>
    <x v="2"/>
    <x v="0"/>
    <x v="3"/>
    <x v="0"/>
    <x v="5"/>
    <x v="0"/>
    <x v="1"/>
    <x v="0"/>
    <x v="0"/>
    <x v="28"/>
    <x v="33"/>
    <x v="36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5"/>
    <x v="2"/>
    <x v="0"/>
    <x v="4"/>
    <x v="4"/>
    <x v="6"/>
    <x v="2"/>
    <x v="0"/>
    <x v="3"/>
    <x v="0"/>
    <x v="5"/>
    <x v="0"/>
    <x v="1"/>
    <x v="0"/>
    <x v="1"/>
    <x v="28"/>
    <x v="33"/>
    <x v="36"/>
    <x v="3"/>
    <x v="0"/>
    <x v="8"/>
    <x v="9"/>
    <x v="9"/>
    <x v="11"/>
    <x v="11"/>
    <x v="11"/>
    <x v="7"/>
    <x v="1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6"/>
    <x v="2"/>
    <x v="0"/>
    <x v="4"/>
    <x v="4"/>
    <x v="6"/>
    <x v="2"/>
    <x v="0"/>
    <x v="3"/>
    <x v="0"/>
    <x v="5"/>
    <x v="0"/>
    <x v="1"/>
    <x v="0"/>
    <x v="0"/>
    <x v="9"/>
    <x v="10"/>
    <x v="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7"/>
    <x v="2"/>
    <x v="0"/>
    <x v="4"/>
    <x v="4"/>
    <x v="6"/>
    <x v="2"/>
    <x v="0"/>
    <x v="3"/>
    <x v="0"/>
    <x v="5"/>
    <x v="0"/>
    <x v="1"/>
    <x v="0"/>
    <x v="0"/>
    <x v="39"/>
    <x v="40"/>
    <x v="55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8"/>
    <x v="2"/>
    <x v="0"/>
    <x v="4"/>
    <x v="4"/>
    <x v="6"/>
    <x v="2"/>
    <x v="0"/>
    <x v="3"/>
    <x v="0"/>
    <x v="5"/>
    <x v="0"/>
    <x v="1"/>
    <x v="0"/>
    <x v="0"/>
    <x v="41"/>
    <x v="41"/>
    <x v="15"/>
    <x v="10"/>
    <x v="0"/>
    <x v="5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9"/>
    <x v="2"/>
    <x v="0"/>
    <x v="4"/>
    <x v="4"/>
    <x v="6"/>
    <x v="2"/>
    <x v="0"/>
    <x v="3"/>
    <x v="0"/>
    <x v="5"/>
    <x v="0"/>
    <x v="1"/>
    <x v="0"/>
    <x v="0"/>
    <x v="21"/>
    <x v="23"/>
    <x v="6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0"/>
    <x v="2"/>
    <x v="0"/>
    <x v="4"/>
    <x v="4"/>
    <x v="6"/>
    <x v="2"/>
    <x v="0"/>
    <x v="3"/>
    <x v="0"/>
    <x v="5"/>
    <x v="0"/>
    <x v="1"/>
    <x v="0"/>
    <x v="0"/>
    <x v="0"/>
    <x v="3"/>
    <x v="28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1"/>
    <x v="2"/>
    <x v="0"/>
    <x v="4"/>
    <x v="4"/>
    <x v="6"/>
    <x v="2"/>
    <x v="0"/>
    <x v="3"/>
    <x v="0"/>
    <x v="5"/>
    <x v="0"/>
    <x v="1"/>
    <x v="0"/>
    <x v="0"/>
    <x v="14"/>
    <x v="15"/>
    <x v="57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2"/>
    <x v="2"/>
    <x v="0"/>
    <x v="4"/>
    <x v="4"/>
    <x v="6"/>
    <x v="2"/>
    <x v="0"/>
    <x v="3"/>
    <x v="0"/>
    <x v="5"/>
    <x v="0"/>
    <x v="1"/>
    <x v="0"/>
    <x v="0"/>
    <x v="42"/>
    <x v="42"/>
    <x v="24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3"/>
    <x v="2"/>
    <x v="0"/>
    <x v="4"/>
    <x v="4"/>
    <x v="6"/>
    <x v="2"/>
    <x v="0"/>
    <x v="3"/>
    <x v="0"/>
    <x v="5"/>
    <x v="0"/>
    <x v="1"/>
    <x v="0"/>
    <x v="0"/>
    <x v="3"/>
    <x v="1"/>
    <x v="50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4"/>
    <x v="2"/>
    <x v="0"/>
    <x v="4"/>
    <x v="4"/>
    <x v="6"/>
    <x v="2"/>
    <x v="0"/>
    <x v="3"/>
    <x v="0"/>
    <x v="5"/>
    <x v="0"/>
    <x v="1"/>
    <x v="0"/>
    <x v="1"/>
    <x v="3"/>
    <x v="1"/>
    <x v="50"/>
    <x v="2"/>
    <x v="0"/>
    <x v="8"/>
    <x v="9"/>
    <x v="9"/>
    <x v="11"/>
    <x v="11"/>
    <x v="11"/>
    <x v="0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5"/>
    <x v="2"/>
    <x v="0"/>
    <x v="4"/>
    <x v="4"/>
    <x v="6"/>
    <x v="2"/>
    <x v="0"/>
    <x v="3"/>
    <x v="0"/>
    <x v="5"/>
    <x v="0"/>
    <x v="1"/>
    <x v="0"/>
    <x v="1"/>
    <x v="34"/>
    <x v="36"/>
    <x v="20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6"/>
    <x v="2"/>
    <x v="0"/>
    <x v="4"/>
    <x v="4"/>
    <x v="6"/>
    <x v="2"/>
    <x v="0"/>
    <x v="3"/>
    <x v="0"/>
    <x v="5"/>
    <x v="0"/>
    <x v="1"/>
    <x v="0"/>
    <x v="1"/>
    <x v="46"/>
    <x v="46"/>
    <x v="42"/>
    <x v="2"/>
    <x v="0"/>
    <x v="8"/>
    <x v="9"/>
    <x v="9"/>
    <x v="11"/>
    <x v="11"/>
    <x v="11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7"/>
    <x v="2"/>
    <x v="0"/>
    <x v="4"/>
    <x v="4"/>
    <x v="6"/>
    <x v="2"/>
    <x v="0"/>
    <x v="3"/>
    <x v="0"/>
    <x v="5"/>
    <x v="0"/>
    <x v="1"/>
    <x v="0"/>
    <x v="1"/>
    <x v="45"/>
    <x v="47"/>
    <x v="34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8"/>
    <x v="2"/>
    <x v="0"/>
    <x v="4"/>
    <x v="4"/>
    <x v="6"/>
    <x v="2"/>
    <x v="0"/>
    <x v="3"/>
    <x v="0"/>
    <x v="5"/>
    <x v="0"/>
    <x v="1"/>
    <x v="0"/>
    <x v="1"/>
    <x v="23"/>
    <x v="25"/>
    <x v="56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9"/>
    <x v="2"/>
    <x v="0"/>
    <x v="4"/>
    <x v="4"/>
    <x v="6"/>
    <x v="2"/>
    <x v="0"/>
    <x v="3"/>
    <x v="0"/>
    <x v="5"/>
    <x v="0"/>
    <x v="1"/>
    <x v="1"/>
    <x v="0"/>
    <x v="8"/>
    <x v="8"/>
    <x v="25"/>
    <x v="7"/>
    <x v="0"/>
    <x v="8"/>
    <x v="9"/>
    <x v="9"/>
    <x v="11"/>
    <x v="11"/>
    <x v="11"/>
    <x v="7"/>
    <x v="5"/>
    <x v="4"/>
    <x v="7"/>
    <x v="3"/>
    <x v="2"/>
    <x v="1"/>
    <x v="1"/>
    <x v="5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0"/>
    <x v="2"/>
    <x v="0"/>
    <x v="4"/>
    <x v="4"/>
    <x v="6"/>
    <x v="2"/>
    <x v="0"/>
    <x v="3"/>
    <x v="0"/>
    <x v="5"/>
    <x v="0"/>
    <x v="1"/>
    <x v="1"/>
    <x v="0"/>
    <x v="18"/>
    <x v="16"/>
    <x v="9"/>
    <x v="4"/>
    <x v="0"/>
    <x v="8"/>
    <x v="9"/>
    <x v="9"/>
    <x v="11"/>
    <x v="11"/>
    <x v="11"/>
    <x v="7"/>
    <x v="5"/>
    <x v="4"/>
    <x v="2"/>
    <x v="3"/>
    <x v="2"/>
    <x v="1"/>
    <x v="1"/>
    <x v="13"/>
    <x v="1"/>
    <x v="1"/>
    <x v="1"/>
    <x v="1"/>
    <x v="0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1"/>
    <x v="2"/>
    <x v="0"/>
    <x v="4"/>
    <x v="4"/>
    <x v="6"/>
    <x v="2"/>
    <x v="0"/>
    <x v="3"/>
    <x v="0"/>
    <x v="5"/>
    <x v="0"/>
    <x v="1"/>
    <x v="1"/>
    <x v="0"/>
    <x v="11"/>
    <x v="12"/>
    <x v="33"/>
    <x v="2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2"/>
    <x v="2"/>
    <x v="0"/>
    <x v="4"/>
    <x v="4"/>
    <x v="6"/>
    <x v="2"/>
    <x v="0"/>
    <x v="3"/>
    <x v="0"/>
    <x v="5"/>
    <x v="0"/>
    <x v="1"/>
    <x v="1"/>
    <x v="1"/>
    <x v="8"/>
    <x v="8"/>
    <x v="25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3"/>
    <x v="2"/>
    <x v="0"/>
    <x v="4"/>
    <x v="4"/>
    <x v="6"/>
    <x v="2"/>
    <x v="0"/>
    <x v="3"/>
    <x v="0"/>
    <x v="5"/>
    <x v="0"/>
    <x v="1"/>
    <x v="1"/>
    <x v="1"/>
    <x v="15"/>
    <x v="18"/>
    <x v="35"/>
    <x v="10"/>
    <x v="0"/>
    <x v="8"/>
    <x v="9"/>
    <x v="9"/>
    <x v="11"/>
    <x v="11"/>
    <x v="11"/>
    <x v="7"/>
    <x v="5"/>
    <x v="4"/>
    <x v="7"/>
    <x v="3"/>
    <x v="2"/>
    <x v="1"/>
    <x v="1"/>
    <x v="5"/>
    <x v="1"/>
    <x v="1"/>
    <x v="1"/>
    <x v="1"/>
    <x v="1"/>
    <x v="1"/>
    <x v="1"/>
    <x v="1"/>
    <x v="1"/>
    <x v="0"/>
    <x v="1"/>
    <x v="1"/>
    <x v="1"/>
    <x v="1"/>
    <x v="5"/>
    <x v="1"/>
    <x v="1"/>
    <x v="1"/>
    <x v="1"/>
    <x v="1"/>
    <x v="1"/>
    <x v="1"/>
    <x v="1"/>
    <x v="1"/>
    <x v="1"/>
  </r>
  <r>
    <x v="114"/>
    <x v="1"/>
    <x v="3"/>
    <x v="1"/>
    <x v="5"/>
    <x v="2"/>
    <x v="6"/>
    <x v="2"/>
    <x v="2"/>
    <x v="0"/>
    <x v="2"/>
    <x v="0"/>
    <x v="3"/>
    <x v="0"/>
    <x v="0"/>
    <x v="6"/>
    <x v="5"/>
    <x v="14"/>
    <x v="41"/>
    <x v="0"/>
    <x v="8"/>
    <x v="8"/>
    <x v="7"/>
    <x v="9"/>
    <x v="10"/>
    <x v="1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5"/>
    <x v="1"/>
    <x v="3"/>
    <x v="1"/>
    <x v="5"/>
    <x v="2"/>
    <x v="6"/>
    <x v="2"/>
    <x v="2"/>
    <x v="0"/>
    <x v="2"/>
    <x v="0"/>
    <x v="3"/>
    <x v="0"/>
    <x v="0"/>
    <x v="40"/>
    <x v="44"/>
    <x v="40"/>
    <x v="17"/>
    <x v="0"/>
    <x v="8"/>
    <x v="9"/>
    <x v="9"/>
    <x v="11"/>
    <x v="11"/>
    <x v="5"/>
    <x v="5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6"/>
    <x v="1"/>
    <x v="3"/>
    <x v="1"/>
    <x v="5"/>
    <x v="2"/>
    <x v="6"/>
    <x v="2"/>
    <x v="2"/>
    <x v="0"/>
    <x v="2"/>
    <x v="0"/>
    <x v="3"/>
    <x v="0"/>
    <x v="0"/>
    <x v="31"/>
    <x v="34"/>
    <x v="1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7"/>
    <x v="1"/>
    <x v="3"/>
    <x v="1"/>
    <x v="5"/>
    <x v="2"/>
    <x v="6"/>
    <x v="2"/>
    <x v="2"/>
    <x v="0"/>
    <x v="2"/>
    <x v="0"/>
    <x v="3"/>
    <x v="0"/>
    <x v="0"/>
    <x v="46"/>
    <x v="46"/>
    <x v="42"/>
    <x v="22"/>
    <x v="0"/>
    <x v="8"/>
    <x v="9"/>
    <x v="9"/>
    <x v="11"/>
    <x v="11"/>
    <x v="8"/>
    <x v="5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8"/>
    <x v="1"/>
    <x v="3"/>
    <x v="1"/>
    <x v="5"/>
    <x v="2"/>
    <x v="6"/>
    <x v="2"/>
    <x v="2"/>
    <x v="0"/>
    <x v="2"/>
    <x v="0"/>
    <x v="3"/>
    <x v="0"/>
    <x v="0"/>
    <x v="22"/>
    <x v="24"/>
    <x v="0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9"/>
    <x v="1"/>
    <x v="3"/>
    <x v="1"/>
    <x v="5"/>
    <x v="2"/>
    <x v="6"/>
    <x v="2"/>
    <x v="2"/>
    <x v="0"/>
    <x v="2"/>
    <x v="0"/>
    <x v="3"/>
    <x v="0"/>
    <x v="0"/>
    <x v="28"/>
    <x v="33"/>
    <x v="36"/>
    <x v="4"/>
    <x v="0"/>
    <x v="8"/>
    <x v="9"/>
    <x v="9"/>
    <x v="11"/>
    <x v="11"/>
    <x v="11"/>
    <x v="7"/>
    <x v="5"/>
    <x v="0"/>
    <x v="2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0"/>
    <x v="1"/>
    <x v="3"/>
    <x v="1"/>
    <x v="5"/>
    <x v="2"/>
    <x v="6"/>
    <x v="2"/>
    <x v="2"/>
    <x v="0"/>
    <x v="2"/>
    <x v="0"/>
    <x v="3"/>
    <x v="0"/>
    <x v="0"/>
    <x v="39"/>
    <x v="40"/>
    <x v="55"/>
    <x v="10"/>
    <x v="0"/>
    <x v="8"/>
    <x v="9"/>
    <x v="9"/>
    <x v="11"/>
    <x v="3"/>
    <x v="3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1"/>
    <x v="1"/>
    <x v="3"/>
    <x v="1"/>
    <x v="5"/>
    <x v="2"/>
    <x v="6"/>
    <x v="2"/>
    <x v="2"/>
    <x v="0"/>
    <x v="2"/>
    <x v="0"/>
    <x v="3"/>
    <x v="0"/>
    <x v="0"/>
    <x v="17"/>
    <x v="20"/>
    <x v="18"/>
    <x v="4"/>
    <x v="0"/>
    <x v="8"/>
    <x v="9"/>
    <x v="9"/>
    <x v="11"/>
    <x v="0"/>
    <x v="2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2"/>
    <x v="1"/>
    <x v="3"/>
    <x v="1"/>
    <x v="5"/>
    <x v="2"/>
    <x v="6"/>
    <x v="2"/>
    <x v="2"/>
    <x v="0"/>
    <x v="2"/>
    <x v="0"/>
    <x v="3"/>
    <x v="0"/>
    <x v="0"/>
    <x v="51"/>
    <x v="52"/>
    <x v="22"/>
    <x v="10"/>
    <x v="0"/>
    <x v="8"/>
    <x v="9"/>
    <x v="9"/>
    <x v="11"/>
    <x v="11"/>
    <x v="11"/>
    <x v="5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3"/>
    <x v="1"/>
    <x v="3"/>
    <x v="1"/>
    <x v="5"/>
    <x v="2"/>
    <x v="6"/>
    <x v="2"/>
    <x v="2"/>
    <x v="0"/>
    <x v="2"/>
    <x v="0"/>
    <x v="3"/>
    <x v="0"/>
    <x v="0"/>
    <x v="12"/>
    <x v="13"/>
    <x v="23"/>
    <x v="17"/>
    <x v="0"/>
    <x v="8"/>
    <x v="9"/>
    <x v="9"/>
    <x v="11"/>
    <x v="11"/>
    <x v="11"/>
    <x v="7"/>
    <x v="5"/>
    <x v="3"/>
    <x v="6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4"/>
    <x v="1"/>
    <x v="3"/>
    <x v="1"/>
    <x v="5"/>
    <x v="2"/>
    <x v="6"/>
    <x v="2"/>
    <x v="2"/>
    <x v="0"/>
    <x v="2"/>
    <x v="0"/>
    <x v="3"/>
    <x v="0"/>
    <x v="0"/>
    <x v="27"/>
    <x v="29"/>
    <x v="11"/>
    <x v="2"/>
    <x v="0"/>
    <x v="8"/>
    <x v="9"/>
    <x v="9"/>
    <x v="11"/>
    <x v="11"/>
    <x v="11"/>
    <x v="7"/>
    <x v="5"/>
    <x v="1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5"/>
    <x v="1"/>
    <x v="3"/>
    <x v="1"/>
    <x v="5"/>
    <x v="2"/>
    <x v="6"/>
    <x v="2"/>
    <x v="2"/>
    <x v="0"/>
    <x v="2"/>
    <x v="0"/>
    <x v="3"/>
    <x v="0"/>
    <x v="0"/>
    <x v="1"/>
    <x v="4"/>
    <x v="26"/>
    <x v="10"/>
    <x v="0"/>
    <x v="8"/>
    <x v="5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6"/>
    <x v="1"/>
    <x v="3"/>
    <x v="1"/>
    <x v="5"/>
    <x v="2"/>
    <x v="6"/>
    <x v="2"/>
    <x v="2"/>
    <x v="0"/>
    <x v="2"/>
    <x v="0"/>
    <x v="3"/>
    <x v="1"/>
    <x v="0"/>
    <x v="11"/>
    <x v="12"/>
    <x v="33"/>
    <x v="3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4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7"/>
    <x v="1"/>
    <x v="3"/>
    <x v="1"/>
    <x v="5"/>
    <x v="2"/>
    <x v="6"/>
    <x v="2"/>
    <x v="2"/>
    <x v="0"/>
    <x v="2"/>
    <x v="0"/>
    <x v="3"/>
    <x v="1"/>
    <x v="0"/>
    <x v="8"/>
    <x v="8"/>
    <x v="25"/>
    <x v="31"/>
    <x v="0"/>
    <x v="8"/>
    <x v="9"/>
    <x v="9"/>
    <x v="11"/>
    <x v="11"/>
    <x v="11"/>
    <x v="7"/>
    <x v="5"/>
    <x v="4"/>
    <x v="7"/>
    <x v="3"/>
    <x v="2"/>
    <x v="1"/>
    <x v="1"/>
    <x v="7"/>
    <x v="1"/>
    <x v="1"/>
    <x v="1"/>
    <x v="1"/>
    <x v="9"/>
    <x v="1"/>
    <x v="1"/>
    <x v="1"/>
    <x v="1"/>
    <x v="6"/>
    <x v="1"/>
    <x v="1"/>
    <x v="1"/>
    <x v="1"/>
    <x v="5"/>
    <x v="1"/>
    <x v="1"/>
    <x v="1"/>
    <x v="1"/>
    <x v="1"/>
    <x v="1"/>
    <x v="1"/>
    <x v="1"/>
    <x v="1"/>
    <x v="1"/>
  </r>
  <r>
    <x v="128"/>
    <x v="1"/>
    <x v="3"/>
    <x v="1"/>
    <x v="5"/>
    <x v="2"/>
    <x v="6"/>
    <x v="2"/>
    <x v="2"/>
    <x v="0"/>
    <x v="2"/>
    <x v="0"/>
    <x v="3"/>
    <x v="1"/>
    <x v="0"/>
    <x v="53"/>
    <x v="54"/>
    <x v="52"/>
    <x v="2"/>
    <x v="0"/>
    <x v="8"/>
    <x v="9"/>
    <x v="9"/>
    <x v="11"/>
    <x v="11"/>
    <x v="11"/>
    <x v="7"/>
    <x v="5"/>
    <x v="4"/>
    <x v="1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9"/>
    <x v="1"/>
    <x v="3"/>
    <x v="1"/>
    <x v="5"/>
    <x v="2"/>
    <x v="6"/>
    <x v="2"/>
    <x v="2"/>
    <x v="0"/>
    <x v="2"/>
    <x v="0"/>
    <x v="3"/>
    <x v="1"/>
    <x v="0"/>
    <x v="37"/>
    <x v="38"/>
    <x v="19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0"/>
    <x v="2"/>
    <x v="1"/>
    <x v="1"/>
    <x v="5"/>
    <x v="2"/>
    <x v="6"/>
    <x v="2"/>
    <x v="2"/>
    <x v="0"/>
    <x v="2"/>
    <x v="0"/>
    <x v="3"/>
    <x v="0"/>
    <x v="0"/>
    <x v="46"/>
    <x v="46"/>
    <x v="42"/>
    <x v="20"/>
    <x v="0"/>
    <x v="8"/>
    <x v="9"/>
    <x v="9"/>
    <x v="11"/>
    <x v="11"/>
    <x v="11"/>
    <x v="7"/>
    <x v="5"/>
    <x v="4"/>
    <x v="3"/>
    <x v="3"/>
    <x v="2"/>
    <x v="1"/>
    <x v="1"/>
    <x v="13"/>
    <x v="1"/>
    <x v="1"/>
    <x v="1"/>
    <x v="1"/>
    <x v="16"/>
    <x v="1"/>
    <x v="1"/>
    <x v="1"/>
    <x v="1"/>
    <x v="2"/>
    <x v="1"/>
    <x v="1"/>
    <x v="1"/>
    <x v="1"/>
    <x v="2"/>
    <x v="1"/>
    <x v="1"/>
    <x v="1"/>
    <x v="1"/>
    <x v="1"/>
    <x v="1"/>
    <x v="1"/>
    <x v="1"/>
    <x v="1"/>
    <x v="1"/>
  </r>
  <r>
    <x v="131"/>
    <x v="2"/>
    <x v="1"/>
    <x v="1"/>
    <x v="5"/>
    <x v="2"/>
    <x v="6"/>
    <x v="2"/>
    <x v="2"/>
    <x v="0"/>
    <x v="2"/>
    <x v="0"/>
    <x v="3"/>
    <x v="0"/>
    <x v="1"/>
    <x v="46"/>
    <x v="46"/>
    <x v="42"/>
    <x v="24"/>
    <x v="0"/>
    <x v="8"/>
    <x v="9"/>
    <x v="9"/>
    <x v="11"/>
    <x v="5"/>
    <x v="9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2"/>
    <x v="2"/>
    <x v="1"/>
    <x v="1"/>
    <x v="5"/>
    <x v="2"/>
    <x v="6"/>
    <x v="2"/>
    <x v="2"/>
    <x v="0"/>
    <x v="2"/>
    <x v="0"/>
    <x v="3"/>
    <x v="0"/>
    <x v="0"/>
    <x v="44"/>
    <x v="48"/>
    <x v="0"/>
    <x v="2"/>
    <x v="0"/>
    <x v="8"/>
    <x v="9"/>
    <x v="0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3"/>
    <x v="2"/>
    <x v="1"/>
    <x v="1"/>
    <x v="5"/>
    <x v="2"/>
    <x v="6"/>
    <x v="2"/>
    <x v="2"/>
    <x v="0"/>
    <x v="2"/>
    <x v="0"/>
    <x v="3"/>
    <x v="0"/>
    <x v="1"/>
    <x v="44"/>
    <x v="48"/>
    <x v="0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7"/>
    <x v="29"/>
    <x v="11"/>
    <x v="2"/>
    <x v="0"/>
    <x v="8"/>
    <x v="9"/>
    <x v="9"/>
    <x v="11"/>
    <x v="11"/>
    <x v="11"/>
    <x v="7"/>
    <x v="0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7"/>
    <x v="29"/>
    <x v="11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6"/>
    <x v="5"/>
    <x v="14"/>
    <x v="32"/>
    <x v="0"/>
    <x v="5"/>
    <x v="4"/>
    <x v="9"/>
    <x v="11"/>
    <x v="9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6"/>
    <x v="5"/>
    <x v="14"/>
    <x v="33"/>
    <x v="0"/>
    <x v="8"/>
    <x v="9"/>
    <x v="9"/>
    <x v="8"/>
    <x v="9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51"/>
    <x v="52"/>
    <x v="22"/>
    <x v="15"/>
    <x v="0"/>
    <x v="8"/>
    <x v="9"/>
    <x v="9"/>
    <x v="11"/>
    <x v="11"/>
    <x v="6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39"/>
    <x v="40"/>
    <x v="55"/>
    <x v="9"/>
    <x v="0"/>
    <x v="8"/>
    <x v="9"/>
    <x v="9"/>
    <x v="4"/>
    <x v="4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9"/>
    <x v="40"/>
    <x v="55"/>
    <x v="9"/>
    <x v="0"/>
    <x v="8"/>
    <x v="9"/>
    <x v="9"/>
    <x v="6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9"/>
    <x v="10"/>
    <x v="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1"/>
    <x v="4"/>
    <x v="26"/>
    <x v="17"/>
    <x v="0"/>
    <x v="8"/>
    <x v="7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43"/>
    <x v="44"/>
    <x v="40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7"/>
    <x v="20"/>
    <x v="18"/>
    <x v="1"/>
    <x v="0"/>
    <x v="8"/>
    <x v="0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7"/>
    <x v="6"/>
    <x v="7"/>
    <x v="7"/>
    <x v="0"/>
    <x v="8"/>
    <x v="9"/>
    <x v="9"/>
    <x v="11"/>
    <x v="5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9"/>
    <x v="30"/>
    <x v="51"/>
    <x v="2"/>
    <x v="0"/>
    <x v="8"/>
    <x v="9"/>
    <x v="9"/>
    <x v="11"/>
    <x v="11"/>
    <x v="11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9"/>
    <x v="30"/>
    <x v="51"/>
    <x v="2"/>
    <x v="0"/>
    <x v="8"/>
    <x v="9"/>
    <x v="9"/>
    <x v="11"/>
    <x v="11"/>
    <x v="11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8"/>
    <x v="33"/>
    <x v="36"/>
    <x v="2"/>
    <x v="0"/>
    <x v="8"/>
    <x v="9"/>
    <x v="9"/>
    <x v="11"/>
    <x v="0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5"/>
    <x v="27"/>
    <x v="54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5"/>
    <x v="27"/>
    <x v="54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56"/>
    <x v="57"/>
    <x v="47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"/>
    <x v="11"/>
    <x v="32"/>
    <x v="2"/>
    <x v="0"/>
    <x v="8"/>
    <x v="1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24"/>
    <x v="26"/>
    <x v="44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46"/>
    <x v="46"/>
    <x v="42"/>
    <x v="30"/>
    <x v="0"/>
    <x v="8"/>
    <x v="9"/>
    <x v="9"/>
    <x v="11"/>
    <x v="8"/>
    <x v="9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46"/>
    <x v="46"/>
    <x v="42"/>
    <x v="26"/>
    <x v="0"/>
    <x v="8"/>
    <x v="9"/>
    <x v="9"/>
    <x v="11"/>
    <x v="7"/>
    <x v="9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28"/>
    <x v="33"/>
    <x v="36"/>
    <x v="4"/>
    <x v="0"/>
    <x v="8"/>
    <x v="9"/>
    <x v="9"/>
    <x v="11"/>
    <x v="11"/>
    <x v="11"/>
    <x v="7"/>
    <x v="0"/>
    <x v="0"/>
    <x v="1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28"/>
    <x v="33"/>
    <x v="36"/>
    <x v="2"/>
    <x v="0"/>
    <x v="8"/>
    <x v="9"/>
    <x v="9"/>
    <x v="11"/>
    <x v="11"/>
    <x v="11"/>
    <x v="7"/>
    <x v="5"/>
    <x v="0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6"/>
    <x v="5"/>
    <x v="14"/>
    <x v="37"/>
    <x v="0"/>
    <x v="8"/>
    <x v="9"/>
    <x v="9"/>
    <x v="8"/>
    <x v="9"/>
    <x v="8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6"/>
    <x v="5"/>
    <x v="14"/>
    <x v="33"/>
    <x v="0"/>
    <x v="8"/>
    <x v="9"/>
    <x v="9"/>
    <x v="7"/>
    <x v="9"/>
    <x v="5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14"/>
    <x v="15"/>
    <x v="57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9"/>
    <x v="10"/>
    <x v="2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9"/>
    <x v="10"/>
    <x v="2"/>
    <x v="3"/>
    <x v="0"/>
    <x v="8"/>
    <x v="9"/>
    <x v="9"/>
    <x v="11"/>
    <x v="11"/>
    <x v="11"/>
    <x v="7"/>
    <x v="5"/>
    <x v="4"/>
    <x v="0"/>
    <x v="1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31"/>
    <x v="34"/>
    <x v="12"/>
    <x v="2"/>
    <x v="0"/>
    <x v="8"/>
    <x v="9"/>
    <x v="9"/>
    <x v="11"/>
    <x v="11"/>
    <x v="11"/>
    <x v="7"/>
    <x v="5"/>
    <x v="4"/>
    <x v="7"/>
    <x v="0"/>
    <x v="0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3"/>
    <x v="1"/>
    <x v="50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34"/>
    <x v="36"/>
    <x v="20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34"/>
    <x v="36"/>
    <x v="20"/>
    <x v="1"/>
    <x v="0"/>
    <x v="8"/>
    <x v="9"/>
    <x v="9"/>
    <x v="11"/>
    <x v="11"/>
    <x v="11"/>
    <x v="7"/>
    <x v="5"/>
    <x v="4"/>
    <x v="7"/>
    <x v="3"/>
    <x v="0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51"/>
    <x v="52"/>
    <x v="22"/>
    <x v="40"/>
    <x v="0"/>
    <x v="8"/>
    <x v="9"/>
    <x v="9"/>
    <x v="11"/>
    <x v="11"/>
    <x v="11"/>
    <x v="7"/>
    <x v="4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1"/>
    <x v="1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1"/>
    <x v="0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0"/>
    <x v="22"/>
    <x v="5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8"/>
    <x v="33"/>
    <x v="36"/>
    <x v="3"/>
    <x v="0"/>
    <x v="8"/>
    <x v="9"/>
    <x v="9"/>
    <x v="11"/>
    <x v="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6"/>
    <x v="5"/>
    <x v="14"/>
    <x v="39"/>
    <x v="0"/>
    <x v="7"/>
    <x v="7"/>
    <x v="8"/>
    <x v="1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9"/>
    <x v="40"/>
    <x v="55"/>
    <x v="16"/>
    <x v="0"/>
    <x v="8"/>
    <x v="0"/>
    <x v="4"/>
    <x v="5"/>
    <x v="6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7"/>
    <x v="6"/>
    <x v="7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3"/>
    <x v="44"/>
    <x v="40"/>
    <x v="4"/>
    <x v="0"/>
    <x v="8"/>
    <x v="9"/>
    <x v="9"/>
    <x v="0"/>
    <x v="0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2"/>
    <x v="13"/>
    <x v="23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7"/>
    <x v="29"/>
    <x v="11"/>
    <x v="3"/>
    <x v="0"/>
    <x v="8"/>
    <x v="9"/>
    <x v="9"/>
    <x v="11"/>
    <x v="11"/>
    <x v="11"/>
    <x v="0"/>
    <x v="0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9"/>
    <x v="30"/>
    <x v="51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7"/>
    <x v="20"/>
    <x v="18"/>
    <x v="6"/>
    <x v="0"/>
    <x v="8"/>
    <x v="3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6"/>
    <x v="46"/>
    <x v="42"/>
    <x v="6"/>
    <x v="0"/>
    <x v="8"/>
    <x v="9"/>
    <x v="9"/>
    <x v="2"/>
    <x v="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"/>
    <x v="11"/>
    <x v="32"/>
    <x v="3"/>
    <x v="0"/>
    <x v="8"/>
    <x v="1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"/>
    <x v="4"/>
    <x v="26"/>
    <x v="10"/>
    <x v="0"/>
    <x v="5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8"/>
    <x v="8"/>
    <x v="25"/>
    <x v="34"/>
    <x v="0"/>
    <x v="8"/>
    <x v="9"/>
    <x v="9"/>
    <x v="11"/>
    <x v="11"/>
    <x v="11"/>
    <x v="7"/>
    <x v="5"/>
    <x v="4"/>
    <x v="5"/>
    <x v="3"/>
    <x v="2"/>
    <x v="1"/>
    <x v="1"/>
    <x v="10"/>
    <x v="1"/>
    <x v="1"/>
    <x v="1"/>
    <x v="1"/>
    <x v="1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53"/>
    <x v="54"/>
    <x v="52"/>
    <x v="7"/>
    <x v="0"/>
    <x v="8"/>
    <x v="9"/>
    <x v="9"/>
    <x v="11"/>
    <x v="0"/>
    <x v="11"/>
    <x v="7"/>
    <x v="5"/>
    <x v="4"/>
    <x v="4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11"/>
    <x v="12"/>
    <x v="33"/>
    <x v="19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5"/>
    <x v="1"/>
    <x v="1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17"/>
    <x v="20"/>
    <x v="18"/>
    <x v="1"/>
    <x v="0"/>
    <x v="8"/>
    <x v="9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10"/>
    <x v="7"/>
    <x v="49"/>
    <x v="1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0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31"/>
    <x v="34"/>
    <x v="1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28"/>
    <x v="33"/>
    <x v="36"/>
    <x v="7"/>
    <x v="0"/>
    <x v="8"/>
    <x v="9"/>
    <x v="9"/>
    <x v="11"/>
    <x v="11"/>
    <x v="1"/>
    <x v="4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46"/>
    <x v="46"/>
    <x v="42"/>
    <x v="25"/>
    <x v="0"/>
    <x v="8"/>
    <x v="9"/>
    <x v="9"/>
    <x v="11"/>
    <x v="0"/>
    <x v="7"/>
    <x v="6"/>
    <x v="2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25"/>
    <x v="27"/>
    <x v="54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24"/>
    <x v="26"/>
    <x v="44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3"/>
    <x v="1"/>
    <x v="50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39"/>
    <x v="40"/>
    <x v="55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8"/>
    <x v="8"/>
    <x v="25"/>
    <x v="6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4"/>
    <x v="1"/>
    <x v="1"/>
    <x v="1"/>
    <x v="1"/>
    <x v="0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5"/>
    <x v="18"/>
    <x v="17"/>
    <x v="7"/>
    <x v="0"/>
    <x v="8"/>
    <x v="9"/>
    <x v="9"/>
    <x v="11"/>
    <x v="11"/>
    <x v="11"/>
    <x v="7"/>
    <x v="5"/>
    <x v="4"/>
    <x v="0"/>
    <x v="3"/>
    <x v="2"/>
    <x v="1"/>
    <x v="1"/>
    <x v="3"/>
    <x v="1"/>
    <x v="1"/>
    <x v="1"/>
    <x v="1"/>
    <x v="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1"/>
    <x v="12"/>
    <x v="33"/>
    <x v="11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3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8"/>
    <x v="17"/>
    <x v="8"/>
    <x v="6"/>
    <x v="0"/>
    <x v="8"/>
    <x v="9"/>
    <x v="9"/>
    <x v="11"/>
    <x v="11"/>
    <x v="11"/>
    <x v="7"/>
    <x v="5"/>
    <x v="4"/>
    <x v="7"/>
    <x v="3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2"/>
    <x v="2"/>
    <x v="29"/>
    <x v="2"/>
    <x v="0"/>
    <x v="8"/>
    <x v="9"/>
    <x v="9"/>
    <x v="11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32"/>
    <x v="28"/>
    <x v="53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50"/>
    <x v="53"/>
    <x v="16"/>
    <x v="2"/>
    <x v="0"/>
    <x v="8"/>
    <x v="1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55"/>
    <x v="55"/>
    <x v="19"/>
    <x v="2"/>
    <x v="0"/>
    <x v="8"/>
    <x v="9"/>
    <x v="9"/>
    <x v="11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36"/>
    <x v="43"/>
    <x v="38"/>
    <x v="4"/>
    <x v="0"/>
    <x v="8"/>
    <x v="9"/>
    <x v="9"/>
    <x v="11"/>
    <x v="11"/>
    <x v="11"/>
    <x v="7"/>
    <x v="5"/>
    <x v="4"/>
    <x v="0"/>
    <x v="3"/>
    <x v="2"/>
    <x v="1"/>
    <x v="1"/>
    <x v="2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7"/>
    <x v="20"/>
    <x v="18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48"/>
    <x v="45"/>
    <x v="46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0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14">
  <r>
    <x v="134"/>
    <x v="3"/>
    <x v="4"/>
    <x v="7"/>
    <x v="7"/>
    <x v="7"/>
    <x v="7"/>
    <x v="4"/>
    <x v="4"/>
    <x v="2"/>
    <x v="2"/>
    <x v="1"/>
    <x v="4"/>
    <x v="2"/>
    <x v="2"/>
    <x v="57"/>
    <x v="0"/>
    <x v="1"/>
    <x v="42"/>
    <x v="2"/>
    <x v="0"/>
    <x v="0"/>
    <x v="1"/>
    <x v="1"/>
    <x v="2"/>
    <x v="2"/>
    <x v="3"/>
    <x v="3"/>
    <x v="2"/>
    <x v="3"/>
    <x v="2"/>
    <x v="1"/>
    <x v="0"/>
    <x v="0"/>
    <x v="6"/>
    <x v="0"/>
    <x v="0"/>
    <x v="0"/>
    <x v="0"/>
    <x v="6"/>
    <x v="0"/>
    <x v="0"/>
    <x v="0"/>
    <x v="0"/>
    <x v="5"/>
    <x v="0"/>
    <x v="0"/>
    <x v="0"/>
    <x v="0"/>
    <x v="4"/>
    <x v="0"/>
    <x v="0"/>
    <x v="0"/>
    <x v="0"/>
    <x v="0"/>
    <x v="0"/>
    <x v="0"/>
    <x v="0"/>
    <x v="0"/>
    <x v="0"/>
  </r>
  <r>
    <x v="0"/>
    <x v="2"/>
    <x v="2"/>
    <x v="0"/>
    <x v="2"/>
    <x v="0"/>
    <x v="0"/>
    <x v="3"/>
    <x v="0"/>
    <x v="2"/>
    <x v="1"/>
    <x v="0"/>
    <x v="0"/>
    <x v="0"/>
    <x v="0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"/>
    <x v="2"/>
    <x v="2"/>
    <x v="0"/>
    <x v="2"/>
    <x v="0"/>
    <x v="0"/>
    <x v="3"/>
    <x v="0"/>
    <x v="0"/>
    <x v="1"/>
    <x v="0"/>
    <x v="0"/>
    <x v="0"/>
    <x v="0"/>
    <x v="28"/>
    <x v="33"/>
    <x v="36"/>
    <x v="3"/>
    <x v="0"/>
    <x v="8"/>
    <x v="9"/>
    <x v="9"/>
    <x v="11"/>
    <x v="11"/>
    <x v="2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"/>
    <x v="2"/>
    <x v="2"/>
    <x v="0"/>
    <x v="2"/>
    <x v="0"/>
    <x v="0"/>
    <x v="3"/>
    <x v="0"/>
    <x v="0"/>
    <x v="1"/>
    <x v="0"/>
    <x v="0"/>
    <x v="0"/>
    <x v="0"/>
    <x v="49"/>
    <x v="51"/>
    <x v="21"/>
    <x v="9"/>
    <x v="0"/>
    <x v="8"/>
    <x v="9"/>
    <x v="5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"/>
    <x v="2"/>
    <x v="2"/>
    <x v="0"/>
    <x v="2"/>
    <x v="0"/>
    <x v="0"/>
    <x v="3"/>
    <x v="0"/>
    <x v="0"/>
    <x v="1"/>
    <x v="0"/>
    <x v="0"/>
    <x v="0"/>
    <x v="0"/>
    <x v="54"/>
    <x v="56"/>
    <x v="3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"/>
    <x v="2"/>
    <x v="2"/>
    <x v="0"/>
    <x v="2"/>
    <x v="0"/>
    <x v="0"/>
    <x v="3"/>
    <x v="0"/>
    <x v="0"/>
    <x v="1"/>
    <x v="0"/>
    <x v="0"/>
    <x v="0"/>
    <x v="1"/>
    <x v="30"/>
    <x v="31"/>
    <x v="0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"/>
    <x v="2"/>
    <x v="2"/>
    <x v="0"/>
    <x v="2"/>
    <x v="0"/>
    <x v="0"/>
    <x v="3"/>
    <x v="0"/>
    <x v="0"/>
    <x v="1"/>
    <x v="0"/>
    <x v="0"/>
    <x v="1"/>
    <x v="0"/>
    <x v="8"/>
    <x v="8"/>
    <x v="25"/>
    <x v="23"/>
    <x v="0"/>
    <x v="8"/>
    <x v="9"/>
    <x v="9"/>
    <x v="11"/>
    <x v="11"/>
    <x v="11"/>
    <x v="7"/>
    <x v="5"/>
    <x v="4"/>
    <x v="7"/>
    <x v="3"/>
    <x v="2"/>
    <x v="1"/>
    <x v="1"/>
    <x v="9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"/>
    <x v="2"/>
    <x v="2"/>
    <x v="0"/>
    <x v="2"/>
    <x v="0"/>
    <x v="0"/>
    <x v="3"/>
    <x v="0"/>
    <x v="0"/>
    <x v="1"/>
    <x v="0"/>
    <x v="0"/>
    <x v="1"/>
    <x v="0"/>
    <x v="15"/>
    <x v="18"/>
    <x v="35"/>
    <x v="21"/>
    <x v="0"/>
    <x v="8"/>
    <x v="9"/>
    <x v="9"/>
    <x v="11"/>
    <x v="11"/>
    <x v="11"/>
    <x v="7"/>
    <x v="5"/>
    <x v="4"/>
    <x v="7"/>
    <x v="3"/>
    <x v="2"/>
    <x v="1"/>
    <x v="1"/>
    <x v="8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"/>
    <x v="2"/>
    <x v="2"/>
    <x v="0"/>
    <x v="2"/>
    <x v="0"/>
    <x v="0"/>
    <x v="3"/>
    <x v="0"/>
    <x v="0"/>
    <x v="1"/>
    <x v="0"/>
    <x v="0"/>
    <x v="1"/>
    <x v="0"/>
    <x v="16"/>
    <x v="19"/>
    <x v="41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"/>
    <x v="2"/>
    <x v="2"/>
    <x v="0"/>
    <x v="2"/>
    <x v="0"/>
    <x v="0"/>
    <x v="3"/>
    <x v="0"/>
    <x v="0"/>
    <x v="1"/>
    <x v="0"/>
    <x v="0"/>
    <x v="1"/>
    <x v="0"/>
    <x v="5"/>
    <x v="9"/>
    <x v="39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"/>
    <x v="2"/>
    <x v="2"/>
    <x v="0"/>
    <x v="2"/>
    <x v="0"/>
    <x v="0"/>
    <x v="3"/>
    <x v="0"/>
    <x v="0"/>
    <x v="1"/>
    <x v="0"/>
    <x v="0"/>
    <x v="1"/>
    <x v="1"/>
    <x v="8"/>
    <x v="8"/>
    <x v="25"/>
    <x v="23"/>
    <x v="0"/>
    <x v="8"/>
    <x v="9"/>
    <x v="9"/>
    <x v="11"/>
    <x v="11"/>
    <x v="11"/>
    <x v="7"/>
    <x v="5"/>
    <x v="4"/>
    <x v="7"/>
    <x v="3"/>
    <x v="2"/>
    <x v="1"/>
    <x v="1"/>
    <x v="9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"/>
    <x v="2"/>
    <x v="2"/>
    <x v="0"/>
    <x v="2"/>
    <x v="0"/>
    <x v="0"/>
    <x v="3"/>
    <x v="0"/>
    <x v="0"/>
    <x v="1"/>
    <x v="0"/>
    <x v="0"/>
    <x v="1"/>
    <x v="1"/>
    <x v="15"/>
    <x v="18"/>
    <x v="35"/>
    <x v="21"/>
    <x v="0"/>
    <x v="8"/>
    <x v="9"/>
    <x v="9"/>
    <x v="11"/>
    <x v="11"/>
    <x v="11"/>
    <x v="7"/>
    <x v="5"/>
    <x v="4"/>
    <x v="7"/>
    <x v="3"/>
    <x v="2"/>
    <x v="1"/>
    <x v="1"/>
    <x v="8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"/>
    <x v="2"/>
    <x v="4"/>
    <x v="3"/>
    <x v="0"/>
    <x v="4"/>
    <x v="4"/>
    <x v="0"/>
    <x v="3"/>
    <x v="0"/>
    <x v="0"/>
    <x v="0"/>
    <x v="2"/>
    <x v="0"/>
    <x v="0"/>
    <x v="7"/>
    <x v="6"/>
    <x v="4"/>
    <x v="12"/>
    <x v="0"/>
    <x v="3"/>
    <x v="9"/>
    <x v="9"/>
    <x v="1"/>
    <x v="5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"/>
    <x v="2"/>
    <x v="0"/>
    <x v="3"/>
    <x v="0"/>
    <x v="4"/>
    <x v="4"/>
    <x v="0"/>
    <x v="3"/>
    <x v="0"/>
    <x v="0"/>
    <x v="0"/>
    <x v="2"/>
    <x v="0"/>
    <x v="1"/>
    <x v="7"/>
    <x v="6"/>
    <x v="4"/>
    <x v="3"/>
    <x v="0"/>
    <x v="8"/>
    <x v="9"/>
    <x v="9"/>
    <x v="2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"/>
    <x v="2"/>
    <x v="0"/>
    <x v="3"/>
    <x v="0"/>
    <x v="4"/>
    <x v="4"/>
    <x v="0"/>
    <x v="3"/>
    <x v="0"/>
    <x v="0"/>
    <x v="0"/>
    <x v="2"/>
    <x v="0"/>
    <x v="0"/>
    <x v="31"/>
    <x v="34"/>
    <x v="12"/>
    <x v="7"/>
    <x v="0"/>
    <x v="8"/>
    <x v="9"/>
    <x v="9"/>
    <x v="11"/>
    <x v="11"/>
    <x v="2"/>
    <x v="1"/>
    <x v="1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4"/>
    <x v="2"/>
    <x v="0"/>
    <x v="3"/>
    <x v="0"/>
    <x v="4"/>
    <x v="4"/>
    <x v="0"/>
    <x v="3"/>
    <x v="0"/>
    <x v="0"/>
    <x v="0"/>
    <x v="2"/>
    <x v="0"/>
    <x v="1"/>
    <x v="31"/>
    <x v="34"/>
    <x v="12"/>
    <x v="4"/>
    <x v="0"/>
    <x v="8"/>
    <x v="9"/>
    <x v="9"/>
    <x v="11"/>
    <x v="11"/>
    <x v="1"/>
    <x v="0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5"/>
    <x v="2"/>
    <x v="0"/>
    <x v="3"/>
    <x v="0"/>
    <x v="4"/>
    <x v="4"/>
    <x v="0"/>
    <x v="3"/>
    <x v="0"/>
    <x v="0"/>
    <x v="0"/>
    <x v="2"/>
    <x v="0"/>
    <x v="0"/>
    <x v="39"/>
    <x v="40"/>
    <x v="55"/>
    <x v="12"/>
    <x v="0"/>
    <x v="8"/>
    <x v="9"/>
    <x v="9"/>
    <x v="11"/>
    <x v="5"/>
    <x v="4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6"/>
    <x v="2"/>
    <x v="0"/>
    <x v="3"/>
    <x v="0"/>
    <x v="4"/>
    <x v="4"/>
    <x v="0"/>
    <x v="3"/>
    <x v="0"/>
    <x v="0"/>
    <x v="0"/>
    <x v="2"/>
    <x v="0"/>
    <x v="1"/>
    <x v="39"/>
    <x v="40"/>
    <x v="55"/>
    <x v="18"/>
    <x v="0"/>
    <x v="1"/>
    <x v="9"/>
    <x v="9"/>
    <x v="11"/>
    <x v="7"/>
    <x v="5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7"/>
    <x v="2"/>
    <x v="0"/>
    <x v="3"/>
    <x v="0"/>
    <x v="4"/>
    <x v="4"/>
    <x v="0"/>
    <x v="3"/>
    <x v="0"/>
    <x v="0"/>
    <x v="0"/>
    <x v="2"/>
    <x v="0"/>
    <x v="0"/>
    <x v="49"/>
    <x v="51"/>
    <x v="21"/>
    <x v="4"/>
    <x v="0"/>
    <x v="8"/>
    <x v="2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8"/>
    <x v="2"/>
    <x v="0"/>
    <x v="3"/>
    <x v="0"/>
    <x v="4"/>
    <x v="4"/>
    <x v="0"/>
    <x v="3"/>
    <x v="0"/>
    <x v="0"/>
    <x v="0"/>
    <x v="2"/>
    <x v="0"/>
    <x v="1"/>
    <x v="49"/>
    <x v="51"/>
    <x v="21"/>
    <x v="2"/>
    <x v="0"/>
    <x v="8"/>
    <x v="1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9"/>
    <x v="2"/>
    <x v="0"/>
    <x v="3"/>
    <x v="0"/>
    <x v="4"/>
    <x v="4"/>
    <x v="0"/>
    <x v="3"/>
    <x v="0"/>
    <x v="0"/>
    <x v="0"/>
    <x v="2"/>
    <x v="0"/>
    <x v="0"/>
    <x v="41"/>
    <x v="41"/>
    <x v="15"/>
    <x v="1"/>
    <x v="0"/>
    <x v="8"/>
    <x v="0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0"/>
    <x v="2"/>
    <x v="0"/>
    <x v="3"/>
    <x v="0"/>
    <x v="4"/>
    <x v="4"/>
    <x v="0"/>
    <x v="3"/>
    <x v="0"/>
    <x v="0"/>
    <x v="0"/>
    <x v="2"/>
    <x v="0"/>
    <x v="0"/>
    <x v="17"/>
    <x v="20"/>
    <x v="18"/>
    <x v="4"/>
    <x v="0"/>
    <x v="8"/>
    <x v="9"/>
    <x v="4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1"/>
    <x v="2"/>
    <x v="0"/>
    <x v="3"/>
    <x v="0"/>
    <x v="4"/>
    <x v="4"/>
    <x v="0"/>
    <x v="3"/>
    <x v="0"/>
    <x v="0"/>
    <x v="0"/>
    <x v="2"/>
    <x v="0"/>
    <x v="1"/>
    <x v="17"/>
    <x v="20"/>
    <x v="18"/>
    <x v="4"/>
    <x v="0"/>
    <x v="8"/>
    <x v="0"/>
    <x v="3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2"/>
    <x v="2"/>
    <x v="0"/>
    <x v="3"/>
    <x v="0"/>
    <x v="4"/>
    <x v="4"/>
    <x v="0"/>
    <x v="3"/>
    <x v="0"/>
    <x v="0"/>
    <x v="0"/>
    <x v="2"/>
    <x v="0"/>
    <x v="0"/>
    <x v="12"/>
    <x v="13"/>
    <x v="2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3"/>
    <x v="2"/>
    <x v="0"/>
    <x v="3"/>
    <x v="0"/>
    <x v="4"/>
    <x v="4"/>
    <x v="0"/>
    <x v="3"/>
    <x v="0"/>
    <x v="0"/>
    <x v="0"/>
    <x v="2"/>
    <x v="0"/>
    <x v="0"/>
    <x v="46"/>
    <x v="46"/>
    <x v="42"/>
    <x v="1"/>
    <x v="0"/>
    <x v="8"/>
    <x v="9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4"/>
    <x v="2"/>
    <x v="0"/>
    <x v="3"/>
    <x v="0"/>
    <x v="4"/>
    <x v="4"/>
    <x v="0"/>
    <x v="3"/>
    <x v="0"/>
    <x v="0"/>
    <x v="0"/>
    <x v="2"/>
    <x v="0"/>
    <x v="1"/>
    <x v="52"/>
    <x v="50"/>
    <x v="10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5"/>
    <x v="2"/>
    <x v="0"/>
    <x v="3"/>
    <x v="0"/>
    <x v="4"/>
    <x v="4"/>
    <x v="0"/>
    <x v="3"/>
    <x v="0"/>
    <x v="0"/>
    <x v="0"/>
    <x v="2"/>
    <x v="0"/>
    <x v="1"/>
    <x v="35"/>
    <x v="37"/>
    <x v="27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6"/>
    <x v="2"/>
    <x v="0"/>
    <x v="3"/>
    <x v="0"/>
    <x v="4"/>
    <x v="4"/>
    <x v="0"/>
    <x v="3"/>
    <x v="0"/>
    <x v="0"/>
    <x v="0"/>
    <x v="2"/>
    <x v="0"/>
    <x v="1"/>
    <x v="13"/>
    <x v="14"/>
    <x v="31"/>
    <x v="2"/>
    <x v="0"/>
    <x v="8"/>
    <x v="9"/>
    <x v="9"/>
    <x v="11"/>
    <x v="11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7"/>
    <x v="2"/>
    <x v="0"/>
    <x v="3"/>
    <x v="0"/>
    <x v="4"/>
    <x v="4"/>
    <x v="0"/>
    <x v="3"/>
    <x v="0"/>
    <x v="0"/>
    <x v="0"/>
    <x v="2"/>
    <x v="0"/>
    <x v="0"/>
    <x v="6"/>
    <x v="5"/>
    <x v="14"/>
    <x v="12"/>
    <x v="0"/>
    <x v="6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8"/>
    <x v="2"/>
    <x v="0"/>
    <x v="3"/>
    <x v="0"/>
    <x v="4"/>
    <x v="4"/>
    <x v="0"/>
    <x v="3"/>
    <x v="0"/>
    <x v="0"/>
    <x v="0"/>
    <x v="2"/>
    <x v="0"/>
    <x v="1"/>
    <x v="6"/>
    <x v="5"/>
    <x v="14"/>
    <x v="15"/>
    <x v="0"/>
    <x v="7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29"/>
    <x v="2"/>
    <x v="0"/>
    <x v="3"/>
    <x v="0"/>
    <x v="4"/>
    <x v="4"/>
    <x v="0"/>
    <x v="3"/>
    <x v="0"/>
    <x v="0"/>
    <x v="0"/>
    <x v="2"/>
    <x v="0"/>
    <x v="1"/>
    <x v="1"/>
    <x v="4"/>
    <x v="26"/>
    <x v="2"/>
    <x v="0"/>
    <x v="2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0"/>
    <x v="2"/>
    <x v="0"/>
    <x v="3"/>
    <x v="0"/>
    <x v="4"/>
    <x v="4"/>
    <x v="0"/>
    <x v="3"/>
    <x v="0"/>
    <x v="0"/>
    <x v="0"/>
    <x v="2"/>
    <x v="1"/>
    <x v="0"/>
    <x v="8"/>
    <x v="8"/>
    <x v="25"/>
    <x v="35"/>
    <x v="0"/>
    <x v="8"/>
    <x v="9"/>
    <x v="9"/>
    <x v="11"/>
    <x v="11"/>
    <x v="11"/>
    <x v="7"/>
    <x v="5"/>
    <x v="4"/>
    <x v="0"/>
    <x v="3"/>
    <x v="2"/>
    <x v="1"/>
    <x v="1"/>
    <x v="11"/>
    <x v="1"/>
    <x v="1"/>
    <x v="1"/>
    <x v="1"/>
    <x v="10"/>
    <x v="1"/>
    <x v="1"/>
    <x v="1"/>
    <x v="1"/>
    <x v="4"/>
    <x v="1"/>
    <x v="1"/>
    <x v="1"/>
    <x v="1"/>
    <x v="5"/>
    <x v="1"/>
    <x v="1"/>
    <x v="1"/>
    <x v="1"/>
    <x v="1"/>
    <x v="1"/>
    <x v="1"/>
    <x v="1"/>
    <x v="1"/>
    <x v="1"/>
  </r>
  <r>
    <x v="31"/>
    <x v="2"/>
    <x v="0"/>
    <x v="3"/>
    <x v="0"/>
    <x v="4"/>
    <x v="4"/>
    <x v="0"/>
    <x v="3"/>
    <x v="0"/>
    <x v="0"/>
    <x v="0"/>
    <x v="2"/>
    <x v="1"/>
    <x v="0"/>
    <x v="11"/>
    <x v="12"/>
    <x v="33"/>
    <x v="29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3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2"/>
    <x v="2"/>
    <x v="0"/>
    <x v="3"/>
    <x v="0"/>
    <x v="4"/>
    <x v="4"/>
    <x v="0"/>
    <x v="3"/>
    <x v="0"/>
    <x v="0"/>
    <x v="0"/>
    <x v="2"/>
    <x v="1"/>
    <x v="1"/>
    <x v="8"/>
    <x v="8"/>
    <x v="25"/>
    <x v="38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5"/>
    <x v="1"/>
    <x v="1"/>
    <x v="1"/>
    <x v="1"/>
    <x v="3"/>
    <x v="1"/>
    <x v="1"/>
    <x v="1"/>
    <x v="1"/>
    <x v="5"/>
    <x v="1"/>
    <x v="1"/>
    <x v="1"/>
    <x v="1"/>
    <x v="1"/>
    <x v="1"/>
    <x v="1"/>
    <x v="1"/>
    <x v="1"/>
    <x v="1"/>
  </r>
  <r>
    <x v="33"/>
    <x v="2"/>
    <x v="0"/>
    <x v="3"/>
    <x v="0"/>
    <x v="4"/>
    <x v="4"/>
    <x v="0"/>
    <x v="3"/>
    <x v="0"/>
    <x v="0"/>
    <x v="0"/>
    <x v="2"/>
    <x v="1"/>
    <x v="1"/>
    <x v="11"/>
    <x v="12"/>
    <x v="33"/>
    <x v="28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2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4"/>
    <x v="2"/>
    <x v="0"/>
    <x v="3"/>
    <x v="0"/>
    <x v="4"/>
    <x v="4"/>
    <x v="0"/>
    <x v="3"/>
    <x v="0"/>
    <x v="0"/>
    <x v="0"/>
    <x v="2"/>
    <x v="1"/>
    <x v="1"/>
    <x v="37"/>
    <x v="38"/>
    <x v="19"/>
    <x v="2"/>
    <x v="0"/>
    <x v="8"/>
    <x v="9"/>
    <x v="9"/>
    <x v="11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5"/>
    <x v="2"/>
    <x v="0"/>
    <x v="3"/>
    <x v="0"/>
    <x v="4"/>
    <x v="4"/>
    <x v="0"/>
    <x v="3"/>
    <x v="0"/>
    <x v="0"/>
    <x v="0"/>
    <x v="2"/>
    <x v="1"/>
    <x v="1"/>
    <x v="19"/>
    <x v="21"/>
    <x v="45"/>
    <x v="1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0"/>
    <x v="1"/>
    <x v="1"/>
    <x v="1"/>
    <x v="1"/>
    <x v="1"/>
    <x v="1"/>
    <x v="1"/>
    <x v="1"/>
    <x v="1"/>
    <x v="1"/>
  </r>
  <r>
    <x v="36"/>
    <x v="2"/>
    <x v="0"/>
    <x v="2"/>
    <x v="1"/>
    <x v="3"/>
    <x v="3"/>
    <x v="0"/>
    <x v="3"/>
    <x v="0"/>
    <x v="2"/>
    <x v="0"/>
    <x v="1"/>
    <x v="0"/>
    <x v="0"/>
    <x v="0"/>
    <x v="3"/>
    <x v="28"/>
    <x v="1"/>
    <x v="0"/>
    <x v="8"/>
    <x v="9"/>
    <x v="9"/>
    <x v="11"/>
    <x v="11"/>
    <x v="11"/>
    <x v="7"/>
    <x v="5"/>
    <x v="4"/>
    <x v="7"/>
    <x v="3"/>
    <x v="0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7"/>
    <x v="2"/>
    <x v="0"/>
    <x v="2"/>
    <x v="1"/>
    <x v="3"/>
    <x v="3"/>
    <x v="0"/>
    <x v="3"/>
    <x v="0"/>
    <x v="2"/>
    <x v="0"/>
    <x v="1"/>
    <x v="0"/>
    <x v="0"/>
    <x v="34"/>
    <x v="36"/>
    <x v="20"/>
    <x v="2"/>
    <x v="0"/>
    <x v="8"/>
    <x v="9"/>
    <x v="9"/>
    <x v="11"/>
    <x v="11"/>
    <x v="11"/>
    <x v="7"/>
    <x v="5"/>
    <x v="4"/>
    <x v="7"/>
    <x v="1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8"/>
    <x v="2"/>
    <x v="0"/>
    <x v="2"/>
    <x v="1"/>
    <x v="3"/>
    <x v="3"/>
    <x v="0"/>
    <x v="3"/>
    <x v="0"/>
    <x v="2"/>
    <x v="0"/>
    <x v="1"/>
    <x v="0"/>
    <x v="1"/>
    <x v="34"/>
    <x v="36"/>
    <x v="20"/>
    <x v="6"/>
    <x v="0"/>
    <x v="8"/>
    <x v="9"/>
    <x v="9"/>
    <x v="11"/>
    <x v="1"/>
    <x v="11"/>
    <x v="7"/>
    <x v="1"/>
    <x v="4"/>
    <x v="1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39"/>
    <x v="2"/>
    <x v="0"/>
    <x v="2"/>
    <x v="1"/>
    <x v="3"/>
    <x v="3"/>
    <x v="0"/>
    <x v="3"/>
    <x v="0"/>
    <x v="2"/>
    <x v="0"/>
    <x v="1"/>
    <x v="0"/>
    <x v="1"/>
    <x v="3"/>
    <x v="1"/>
    <x v="50"/>
    <x v="3"/>
    <x v="0"/>
    <x v="8"/>
    <x v="0"/>
    <x v="9"/>
    <x v="11"/>
    <x v="11"/>
    <x v="0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0"/>
    <x v="2"/>
    <x v="0"/>
    <x v="2"/>
    <x v="1"/>
    <x v="3"/>
    <x v="3"/>
    <x v="0"/>
    <x v="3"/>
    <x v="0"/>
    <x v="2"/>
    <x v="0"/>
    <x v="1"/>
    <x v="0"/>
    <x v="0"/>
    <x v="9"/>
    <x v="10"/>
    <x v="2"/>
    <x v="2"/>
    <x v="0"/>
    <x v="8"/>
    <x v="9"/>
    <x v="9"/>
    <x v="11"/>
    <x v="11"/>
    <x v="11"/>
    <x v="7"/>
    <x v="0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1"/>
    <x v="2"/>
    <x v="0"/>
    <x v="2"/>
    <x v="1"/>
    <x v="3"/>
    <x v="3"/>
    <x v="0"/>
    <x v="3"/>
    <x v="0"/>
    <x v="2"/>
    <x v="0"/>
    <x v="1"/>
    <x v="0"/>
    <x v="1"/>
    <x v="9"/>
    <x v="10"/>
    <x v="2"/>
    <x v="4"/>
    <x v="0"/>
    <x v="8"/>
    <x v="9"/>
    <x v="9"/>
    <x v="11"/>
    <x v="11"/>
    <x v="11"/>
    <x v="7"/>
    <x v="1"/>
    <x v="1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2"/>
    <x v="2"/>
    <x v="0"/>
    <x v="2"/>
    <x v="1"/>
    <x v="3"/>
    <x v="3"/>
    <x v="0"/>
    <x v="3"/>
    <x v="0"/>
    <x v="2"/>
    <x v="0"/>
    <x v="1"/>
    <x v="0"/>
    <x v="0"/>
    <x v="1"/>
    <x v="4"/>
    <x v="26"/>
    <x v="1"/>
    <x v="0"/>
    <x v="1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3"/>
    <x v="2"/>
    <x v="0"/>
    <x v="2"/>
    <x v="1"/>
    <x v="3"/>
    <x v="3"/>
    <x v="0"/>
    <x v="3"/>
    <x v="0"/>
    <x v="2"/>
    <x v="0"/>
    <x v="1"/>
    <x v="0"/>
    <x v="0"/>
    <x v="13"/>
    <x v="14"/>
    <x v="31"/>
    <x v="3"/>
    <x v="0"/>
    <x v="8"/>
    <x v="9"/>
    <x v="9"/>
    <x v="11"/>
    <x v="11"/>
    <x v="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4"/>
    <x v="2"/>
    <x v="0"/>
    <x v="2"/>
    <x v="1"/>
    <x v="3"/>
    <x v="3"/>
    <x v="0"/>
    <x v="3"/>
    <x v="0"/>
    <x v="2"/>
    <x v="0"/>
    <x v="1"/>
    <x v="0"/>
    <x v="0"/>
    <x v="22"/>
    <x v="24"/>
    <x v="13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5"/>
    <x v="2"/>
    <x v="0"/>
    <x v="2"/>
    <x v="1"/>
    <x v="3"/>
    <x v="3"/>
    <x v="0"/>
    <x v="3"/>
    <x v="0"/>
    <x v="2"/>
    <x v="0"/>
    <x v="1"/>
    <x v="0"/>
    <x v="0"/>
    <x v="12"/>
    <x v="13"/>
    <x v="2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6"/>
    <x v="2"/>
    <x v="0"/>
    <x v="2"/>
    <x v="1"/>
    <x v="3"/>
    <x v="3"/>
    <x v="0"/>
    <x v="3"/>
    <x v="0"/>
    <x v="2"/>
    <x v="0"/>
    <x v="1"/>
    <x v="0"/>
    <x v="1"/>
    <x v="12"/>
    <x v="13"/>
    <x v="2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7"/>
    <x v="2"/>
    <x v="0"/>
    <x v="2"/>
    <x v="1"/>
    <x v="3"/>
    <x v="3"/>
    <x v="0"/>
    <x v="3"/>
    <x v="0"/>
    <x v="2"/>
    <x v="0"/>
    <x v="1"/>
    <x v="0"/>
    <x v="1"/>
    <x v="33"/>
    <x v="35"/>
    <x v="37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8"/>
    <x v="2"/>
    <x v="0"/>
    <x v="2"/>
    <x v="1"/>
    <x v="3"/>
    <x v="3"/>
    <x v="0"/>
    <x v="3"/>
    <x v="0"/>
    <x v="2"/>
    <x v="0"/>
    <x v="1"/>
    <x v="0"/>
    <x v="1"/>
    <x v="28"/>
    <x v="33"/>
    <x v="36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49"/>
    <x v="2"/>
    <x v="0"/>
    <x v="2"/>
    <x v="1"/>
    <x v="3"/>
    <x v="3"/>
    <x v="0"/>
    <x v="3"/>
    <x v="0"/>
    <x v="2"/>
    <x v="0"/>
    <x v="1"/>
    <x v="0"/>
    <x v="1"/>
    <x v="31"/>
    <x v="34"/>
    <x v="1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0"/>
    <x v="2"/>
    <x v="0"/>
    <x v="2"/>
    <x v="1"/>
    <x v="3"/>
    <x v="3"/>
    <x v="0"/>
    <x v="3"/>
    <x v="0"/>
    <x v="2"/>
    <x v="0"/>
    <x v="1"/>
    <x v="0"/>
    <x v="1"/>
    <x v="39"/>
    <x v="40"/>
    <x v="55"/>
    <x v="1"/>
    <x v="0"/>
    <x v="1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1"/>
    <x v="2"/>
    <x v="0"/>
    <x v="2"/>
    <x v="1"/>
    <x v="3"/>
    <x v="3"/>
    <x v="0"/>
    <x v="3"/>
    <x v="0"/>
    <x v="2"/>
    <x v="0"/>
    <x v="1"/>
    <x v="1"/>
    <x v="0"/>
    <x v="8"/>
    <x v="8"/>
    <x v="25"/>
    <x v="11"/>
    <x v="0"/>
    <x v="8"/>
    <x v="9"/>
    <x v="9"/>
    <x v="11"/>
    <x v="11"/>
    <x v="11"/>
    <x v="7"/>
    <x v="5"/>
    <x v="4"/>
    <x v="7"/>
    <x v="3"/>
    <x v="2"/>
    <x v="1"/>
    <x v="1"/>
    <x v="5"/>
    <x v="1"/>
    <x v="1"/>
    <x v="1"/>
    <x v="1"/>
    <x v="3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2"/>
    <x v="2"/>
    <x v="0"/>
    <x v="2"/>
    <x v="1"/>
    <x v="3"/>
    <x v="3"/>
    <x v="0"/>
    <x v="3"/>
    <x v="0"/>
    <x v="2"/>
    <x v="0"/>
    <x v="1"/>
    <x v="1"/>
    <x v="0"/>
    <x v="15"/>
    <x v="18"/>
    <x v="35"/>
    <x v="5"/>
    <x v="0"/>
    <x v="8"/>
    <x v="9"/>
    <x v="9"/>
    <x v="11"/>
    <x v="11"/>
    <x v="11"/>
    <x v="7"/>
    <x v="5"/>
    <x v="4"/>
    <x v="7"/>
    <x v="3"/>
    <x v="2"/>
    <x v="1"/>
    <x v="1"/>
    <x v="4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3"/>
    <x v="2"/>
    <x v="0"/>
    <x v="2"/>
    <x v="1"/>
    <x v="3"/>
    <x v="3"/>
    <x v="0"/>
    <x v="3"/>
    <x v="0"/>
    <x v="2"/>
    <x v="0"/>
    <x v="1"/>
    <x v="1"/>
    <x v="0"/>
    <x v="37"/>
    <x v="38"/>
    <x v="19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4"/>
    <x v="2"/>
    <x v="0"/>
    <x v="2"/>
    <x v="1"/>
    <x v="3"/>
    <x v="3"/>
    <x v="0"/>
    <x v="3"/>
    <x v="0"/>
    <x v="2"/>
    <x v="0"/>
    <x v="1"/>
    <x v="1"/>
    <x v="0"/>
    <x v="18"/>
    <x v="16"/>
    <x v="9"/>
    <x v="12"/>
    <x v="0"/>
    <x v="8"/>
    <x v="9"/>
    <x v="9"/>
    <x v="11"/>
    <x v="3"/>
    <x v="11"/>
    <x v="7"/>
    <x v="5"/>
    <x v="4"/>
    <x v="5"/>
    <x v="3"/>
    <x v="2"/>
    <x v="1"/>
    <x v="1"/>
    <x v="13"/>
    <x v="1"/>
    <x v="1"/>
    <x v="1"/>
    <x v="1"/>
    <x v="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5"/>
    <x v="2"/>
    <x v="0"/>
    <x v="2"/>
    <x v="1"/>
    <x v="3"/>
    <x v="3"/>
    <x v="0"/>
    <x v="3"/>
    <x v="0"/>
    <x v="2"/>
    <x v="0"/>
    <x v="1"/>
    <x v="1"/>
    <x v="1"/>
    <x v="8"/>
    <x v="8"/>
    <x v="25"/>
    <x v="5"/>
    <x v="0"/>
    <x v="8"/>
    <x v="9"/>
    <x v="9"/>
    <x v="11"/>
    <x v="11"/>
    <x v="11"/>
    <x v="7"/>
    <x v="5"/>
    <x v="4"/>
    <x v="7"/>
    <x v="3"/>
    <x v="2"/>
    <x v="1"/>
    <x v="1"/>
    <x v="4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6"/>
    <x v="2"/>
    <x v="0"/>
    <x v="2"/>
    <x v="1"/>
    <x v="3"/>
    <x v="3"/>
    <x v="0"/>
    <x v="3"/>
    <x v="0"/>
    <x v="2"/>
    <x v="0"/>
    <x v="1"/>
    <x v="1"/>
    <x v="1"/>
    <x v="53"/>
    <x v="54"/>
    <x v="52"/>
    <x v="3"/>
    <x v="0"/>
    <x v="8"/>
    <x v="9"/>
    <x v="9"/>
    <x v="11"/>
    <x v="11"/>
    <x v="11"/>
    <x v="7"/>
    <x v="5"/>
    <x v="4"/>
    <x v="2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7"/>
    <x v="2"/>
    <x v="0"/>
    <x v="2"/>
    <x v="1"/>
    <x v="3"/>
    <x v="3"/>
    <x v="0"/>
    <x v="3"/>
    <x v="0"/>
    <x v="2"/>
    <x v="0"/>
    <x v="1"/>
    <x v="1"/>
    <x v="1"/>
    <x v="15"/>
    <x v="18"/>
    <x v="35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8"/>
    <x v="2"/>
    <x v="0"/>
    <x v="5"/>
    <x v="3"/>
    <x v="5"/>
    <x v="1"/>
    <x v="0"/>
    <x v="3"/>
    <x v="0"/>
    <x v="3"/>
    <x v="0"/>
    <x v="2"/>
    <x v="0"/>
    <x v="0"/>
    <x v="1"/>
    <x v="4"/>
    <x v="26"/>
    <x v="27"/>
    <x v="0"/>
    <x v="2"/>
    <x v="9"/>
    <x v="6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59"/>
    <x v="2"/>
    <x v="0"/>
    <x v="5"/>
    <x v="3"/>
    <x v="5"/>
    <x v="1"/>
    <x v="0"/>
    <x v="3"/>
    <x v="0"/>
    <x v="3"/>
    <x v="0"/>
    <x v="2"/>
    <x v="0"/>
    <x v="1"/>
    <x v="1"/>
    <x v="4"/>
    <x v="26"/>
    <x v="5"/>
    <x v="0"/>
    <x v="8"/>
    <x v="4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0"/>
    <x v="2"/>
    <x v="0"/>
    <x v="5"/>
    <x v="3"/>
    <x v="5"/>
    <x v="1"/>
    <x v="0"/>
    <x v="3"/>
    <x v="0"/>
    <x v="3"/>
    <x v="0"/>
    <x v="2"/>
    <x v="0"/>
    <x v="0"/>
    <x v="46"/>
    <x v="46"/>
    <x v="42"/>
    <x v="10"/>
    <x v="0"/>
    <x v="8"/>
    <x v="9"/>
    <x v="9"/>
    <x v="7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1"/>
    <x v="2"/>
    <x v="0"/>
    <x v="5"/>
    <x v="3"/>
    <x v="5"/>
    <x v="1"/>
    <x v="0"/>
    <x v="3"/>
    <x v="0"/>
    <x v="3"/>
    <x v="0"/>
    <x v="2"/>
    <x v="0"/>
    <x v="1"/>
    <x v="46"/>
    <x v="46"/>
    <x v="42"/>
    <x v="7"/>
    <x v="0"/>
    <x v="8"/>
    <x v="9"/>
    <x v="9"/>
    <x v="3"/>
    <x v="11"/>
    <x v="11"/>
    <x v="2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2"/>
    <x v="2"/>
    <x v="0"/>
    <x v="5"/>
    <x v="3"/>
    <x v="5"/>
    <x v="1"/>
    <x v="0"/>
    <x v="3"/>
    <x v="0"/>
    <x v="3"/>
    <x v="0"/>
    <x v="2"/>
    <x v="0"/>
    <x v="0"/>
    <x v="6"/>
    <x v="5"/>
    <x v="14"/>
    <x v="10"/>
    <x v="0"/>
    <x v="8"/>
    <x v="5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3"/>
    <x v="2"/>
    <x v="0"/>
    <x v="5"/>
    <x v="3"/>
    <x v="5"/>
    <x v="1"/>
    <x v="0"/>
    <x v="3"/>
    <x v="0"/>
    <x v="3"/>
    <x v="0"/>
    <x v="2"/>
    <x v="0"/>
    <x v="1"/>
    <x v="6"/>
    <x v="5"/>
    <x v="14"/>
    <x v="10"/>
    <x v="0"/>
    <x v="5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4"/>
    <x v="2"/>
    <x v="0"/>
    <x v="5"/>
    <x v="3"/>
    <x v="5"/>
    <x v="1"/>
    <x v="0"/>
    <x v="3"/>
    <x v="0"/>
    <x v="3"/>
    <x v="0"/>
    <x v="2"/>
    <x v="0"/>
    <x v="0"/>
    <x v="31"/>
    <x v="34"/>
    <x v="1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5"/>
    <x v="2"/>
    <x v="0"/>
    <x v="5"/>
    <x v="3"/>
    <x v="5"/>
    <x v="1"/>
    <x v="0"/>
    <x v="3"/>
    <x v="0"/>
    <x v="3"/>
    <x v="0"/>
    <x v="2"/>
    <x v="0"/>
    <x v="1"/>
    <x v="31"/>
    <x v="34"/>
    <x v="1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6"/>
    <x v="2"/>
    <x v="0"/>
    <x v="5"/>
    <x v="3"/>
    <x v="5"/>
    <x v="1"/>
    <x v="0"/>
    <x v="3"/>
    <x v="0"/>
    <x v="3"/>
    <x v="0"/>
    <x v="2"/>
    <x v="0"/>
    <x v="0"/>
    <x v="39"/>
    <x v="40"/>
    <x v="55"/>
    <x v="6"/>
    <x v="0"/>
    <x v="8"/>
    <x v="9"/>
    <x v="9"/>
    <x v="3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7"/>
    <x v="2"/>
    <x v="0"/>
    <x v="5"/>
    <x v="3"/>
    <x v="5"/>
    <x v="1"/>
    <x v="0"/>
    <x v="3"/>
    <x v="0"/>
    <x v="3"/>
    <x v="0"/>
    <x v="2"/>
    <x v="0"/>
    <x v="1"/>
    <x v="39"/>
    <x v="40"/>
    <x v="55"/>
    <x v="14"/>
    <x v="0"/>
    <x v="8"/>
    <x v="9"/>
    <x v="2"/>
    <x v="3"/>
    <x v="3"/>
    <x v="3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8"/>
    <x v="2"/>
    <x v="0"/>
    <x v="5"/>
    <x v="3"/>
    <x v="5"/>
    <x v="1"/>
    <x v="0"/>
    <x v="3"/>
    <x v="0"/>
    <x v="3"/>
    <x v="0"/>
    <x v="2"/>
    <x v="0"/>
    <x v="0"/>
    <x v="9"/>
    <x v="10"/>
    <x v="2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69"/>
    <x v="2"/>
    <x v="0"/>
    <x v="5"/>
    <x v="3"/>
    <x v="5"/>
    <x v="1"/>
    <x v="0"/>
    <x v="3"/>
    <x v="0"/>
    <x v="3"/>
    <x v="0"/>
    <x v="2"/>
    <x v="0"/>
    <x v="1"/>
    <x v="9"/>
    <x v="10"/>
    <x v="2"/>
    <x v="3"/>
    <x v="0"/>
    <x v="8"/>
    <x v="9"/>
    <x v="9"/>
    <x v="11"/>
    <x v="11"/>
    <x v="11"/>
    <x v="7"/>
    <x v="2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0"/>
    <x v="2"/>
    <x v="0"/>
    <x v="5"/>
    <x v="3"/>
    <x v="5"/>
    <x v="1"/>
    <x v="0"/>
    <x v="3"/>
    <x v="0"/>
    <x v="3"/>
    <x v="0"/>
    <x v="2"/>
    <x v="0"/>
    <x v="0"/>
    <x v="38"/>
    <x v="39"/>
    <x v="43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1"/>
    <x v="2"/>
    <x v="0"/>
    <x v="5"/>
    <x v="3"/>
    <x v="5"/>
    <x v="1"/>
    <x v="0"/>
    <x v="3"/>
    <x v="0"/>
    <x v="3"/>
    <x v="0"/>
    <x v="2"/>
    <x v="0"/>
    <x v="1"/>
    <x v="38"/>
    <x v="39"/>
    <x v="43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2"/>
    <x v="2"/>
    <x v="0"/>
    <x v="5"/>
    <x v="3"/>
    <x v="5"/>
    <x v="1"/>
    <x v="0"/>
    <x v="3"/>
    <x v="0"/>
    <x v="3"/>
    <x v="0"/>
    <x v="2"/>
    <x v="0"/>
    <x v="0"/>
    <x v="49"/>
    <x v="51"/>
    <x v="21"/>
    <x v="3"/>
    <x v="0"/>
    <x v="8"/>
    <x v="0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3"/>
    <x v="2"/>
    <x v="0"/>
    <x v="5"/>
    <x v="3"/>
    <x v="5"/>
    <x v="1"/>
    <x v="0"/>
    <x v="3"/>
    <x v="0"/>
    <x v="3"/>
    <x v="0"/>
    <x v="2"/>
    <x v="0"/>
    <x v="1"/>
    <x v="49"/>
    <x v="51"/>
    <x v="21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4"/>
    <x v="2"/>
    <x v="0"/>
    <x v="5"/>
    <x v="3"/>
    <x v="5"/>
    <x v="1"/>
    <x v="0"/>
    <x v="3"/>
    <x v="0"/>
    <x v="3"/>
    <x v="0"/>
    <x v="2"/>
    <x v="0"/>
    <x v="0"/>
    <x v="20"/>
    <x v="22"/>
    <x v="5"/>
    <x v="2"/>
    <x v="0"/>
    <x v="8"/>
    <x v="9"/>
    <x v="9"/>
    <x v="11"/>
    <x v="11"/>
    <x v="11"/>
    <x v="7"/>
    <x v="1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5"/>
    <x v="2"/>
    <x v="0"/>
    <x v="5"/>
    <x v="3"/>
    <x v="5"/>
    <x v="1"/>
    <x v="0"/>
    <x v="3"/>
    <x v="0"/>
    <x v="3"/>
    <x v="0"/>
    <x v="2"/>
    <x v="0"/>
    <x v="1"/>
    <x v="27"/>
    <x v="29"/>
    <x v="11"/>
    <x v="8"/>
    <x v="0"/>
    <x v="8"/>
    <x v="9"/>
    <x v="9"/>
    <x v="11"/>
    <x v="11"/>
    <x v="0"/>
    <x v="4"/>
    <x v="0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6"/>
    <x v="2"/>
    <x v="0"/>
    <x v="5"/>
    <x v="3"/>
    <x v="5"/>
    <x v="1"/>
    <x v="0"/>
    <x v="3"/>
    <x v="0"/>
    <x v="3"/>
    <x v="0"/>
    <x v="2"/>
    <x v="0"/>
    <x v="0"/>
    <x v="17"/>
    <x v="20"/>
    <x v="18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7"/>
    <x v="2"/>
    <x v="0"/>
    <x v="5"/>
    <x v="3"/>
    <x v="5"/>
    <x v="1"/>
    <x v="0"/>
    <x v="3"/>
    <x v="0"/>
    <x v="3"/>
    <x v="0"/>
    <x v="2"/>
    <x v="0"/>
    <x v="0"/>
    <x v="41"/>
    <x v="41"/>
    <x v="15"/>
    <x v="2"/>
    <x v="0"/>
    <x v="1"/>
    <x v="0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8"/>
    <x v="2"/>
    <x v="0"/>
    <x v="5"/>
    <x v="3"/>
    <x v="5"/>
    <x v="1"/>
    <x v="0"/>
    <x v="3"/>
    <x v="0"/>
    <x v="3"/>
    <x v="0"/>
    <x v="2"/>
    <x v="0"/>
    <x v="1"/>
    <x v="41"/>
    <x v="41"/>
    <x v="15"/>
    <x v="6"/>
    <x v="0"/>
    <x v="4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79"/>
    <x v="2"/>
    <x v="0"/>
    <x v="5"/>
    <x v="3"/>
    <x v="5"/>
    <x v="1"/>
    <x v="0"/>
    <x v="3"/>
    <x v="0"/>
    <x v="3"/>
    <x v="0"/>
    <x v="2"/>
    <x v="0"/>
    <x v="0"/>
    <x v="3"/>
    <x v="1"/>
    <x v="50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0"/>
    <x v="2"/>
    <x v="0"/>
    <x v="5"/>
    <x v="3"/>
    <x v="5"/>
    <x v="1"/>
    <x v="0"/>
    <x v="3"/>
    <x v="0"/>
    <x v="3"/>
    <x v="0"/>
    <x v="2"/>
    <x v="0"/>
    <x v="0"/>
    <x v="7"/>
    <x v="6"/>
    <x v="4"/>
    <x v="3"/>
    <x v="0"/>
    <x v="8"/>
    <x v="9"/>
    <x v="9"/>
    <x v="2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1"/>
    <x v="2"/>
    <x v="0"/>
    <x v="5"/>
    <x v="3"/>
    <x v="5"/>
    <x v="1"/>
    <x v="0"/>
    <x v="3"/>
    <x v="0"/>
    <x v="3"/>
    <x v="0"/>
    <x v="2"/>
    <x v="0"/>
    <x v="1"/>
    <x v="13"/>
    <x v="14"/>
    <x v="31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2"/>
    <x v="2"/>
    <x v="0"/>
    <x v="5"/>
    <x v="3"/>
    <x v="5"/>
    <x v="1"/>
    <x v="0"/>
    <x v="3"/>
    <x v="0"/>
    <x v="3"/>
    <x v="0"/>
    <x v="2"/>
    <x v="0"/>
    <x v="1"/>
    <x v="14"/>
    <x v="15"/>
    <x v="57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3"/>
    <x v="2"/>
    <x v="0"/>
    <x v="5"/>
    <x v="3"/>
    <x v="5"/>
    <x v="1"/>
    <x v="0"/>
    <x v="3"/>
    <x v="0"/>
    <x v="3"/>
    <x v="0"/>
    <x v="2"/>
    <x v="0"/>
    <x v="1"/>
    <x v="4"/>
    <x v="11"/>
    <x v="32"/>
    <x v="15"/>
    <x v="0"/>
    <x v="8"/>
    <x v="6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4"/>
    <x v="2"/>
    <x v="0"/>
    <x v="5"/>
    <x v="3"/>
    <x v="5"/>
    <x v="1"/>
    <x v="0"/>
    <x v="3"/>
    <x v="0"/>
    <x v="3"/>
    <x v="0"/>
    <x v="2"/>
    <x v="1"/>
    <x v="0"/>
    <x v="8"/>
    <x v="8"/>
    <x v="25"/>
    <x v="36"/>
    <x v="0"/>
    <x v="8"/>
    <x v="9"/>
    <x v="9"/>
    <x v="11"/>
    <x v="11"/>
    <x v="11"/>
    <x v="7"/>
    <x v="5"/>
    <x v="4"/>
    <x v="0"/>
    <x v="3"/>
    <x v="2"/>
    <x v="1"/>
    <x v="1"/>
    <x v="12"/>
    <x v="1"/>
    <x v="1"/>
    <x v="1"/>
    <x v="1"/>
    <x v="2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5"/>
    <x v="2"/>
    <x v="0"/>
    <x v="5"/>
    <x v="3"/>
    <x v="5"/>
    <x v="1"/>
    <x v="0"/>
    <x v="3"/>
    <x v="0"/>
    <x v="3"/>
    <x v="0"/>
    <x v="2"/>
    <x v="1"/>
    <x v="0"/>
    <x v="15"/>
    <x v="18"/>
    <x v="35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6"/>
    <x v="2"/>
    <x v="0"/>
    <x v="5"/>
    <x v="3"/>
    <x v="5"/>
    <x v="1"/>
    <x v="0"/>
    <x v="3"/>
    <x v="0"/>
    <x v="3"/>
    <x v="0"/>
    <x v="2"/>
    <x v="1"/>
    <x v="0"/>
    <x v="11"/>
    <x v="12"/>
    <x v="33"/>
    <x v="14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8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7"/>
    <x v="2"/>
    <x v="0"/>
    <x v="5"/>
    <x v="3"/>
    <x v="5"/>
    <x v="1"/>
    <x v="0"/>
    <x v="3"/>
    <x v="0"/>
    <x v="3"/>
    <x v="0"/>
    <x v="2"/>
    <x v="1"/>
    <x v="0"/>
    <x v="53"/>
    <x v="54"/>
    <x v="5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8"/>
    <x v="2"/>
    <x v="0"/>
    <x v="5"/>
    <x v="3"/>
    <x v="5"/>
    <x v="1"/>
    <x v="0"/>
    <x v="3"/>
    <x v="0"/>
    <x v="3"/>
    <x v="0"/>
    <x v="2"/>
    <x v="1"/>
    <x v="0"/>
    <x v="37"/>
    <x v="38"/>
    <x v="19"/>
    <x v="3"/>
    <x v="0"/>
    <x v="8"/>
    <x v="9"/>
    <x v="9"/>
    <x v="11"/>
    <x v="3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89"/>
    <x v="2"/>
    <x v="0"/>
    <x v="5"/>
    <x v="3"/>
    <x v="5"/>
    <x v="1"/>
    <x v="0"/>
    <x v="3"/>
    <x v="0"/>
    <x v="3"/>
    <x v="0"/>
    <x v="2"/>
    <x v="1"/>
    <x v="1"/>
    <x v="11"/>
    <x v="12"/>
    <x v="33"/>
    <x v="13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7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0"/>
    <x v="2"/>
    <x v="0"/>
    <x v="4"/>
    <x v="4"/>
    <x v="6"/>
    <x v="2"/>
    <x v="0"/>
    <x v="3"/>
    <x v="0"/>
    <x v="5"/>
    <x v="0"/>
    <x v="1"/>
    <x v="0"/>
    <x v="0"/>
    <x v="26"/>
    <x v="27"/>
    <x v="54"/>
    <x v="2"/>
    <x v="0"/>
    <x v="8"/>
    <x v="9"/>
    <x v="9"/>
    <x v="11"/>
    <x v="11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1"/>
    <x v="2"/>
    <x v="0"/>
    <x v="4"/>
    <x v="4"/>
    <x v="6"/>
    <x v="2"/>
    <x v="0"/>
    <x v="3"/>
    <x v="0"/>
    <x v="5"/>
    <x v="0"/>
    <x v="1"/>
    <x v="0"/>
    <x v="1"/>
    <x v="26"/>
    <x v="27"/>
    <x v="54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2"/>
    <x v="2"/>
    <x v="0"/>
    <x v="4"/>
    <x v="4"/>
    <x v="6"/>
    <x v="2"/>
    <x v="0"/>
    <x v="3"/>
    <x v="0"/>
    <x v="5"/>
    <x v="0"/>
    <x v="1"/>
    <x v="0"/>
    <x v="0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3"/>
    <x v="2"/>
    <x v="0"/>
    <x v="4"/>
    <x v="4"/>
    <x v="6"/>
    <x v="2"/>
    <x v="0"/>
    <x v="3"/>
    <x v="0"/>
    <x v="5"/>
    <x v="0"/>
    <x v="1"/>
    <x v="0"/>
    <x v="1"/>
    <x v="31"/>
    <x v="34"/>
    <x v="1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4"/>
    <x v="2"/>
    <x v="0"/>
    <x v="4"/>
    <x v="4"/>
    <x v="6"/>
    <x v="2"/>
    <x v="0"/>
    <x v="3"/>
    <x v="0"/>
    <x v="5"/>
    <x v="0"/>
    <x v="1"/>
    <x v="0"/>
    <x v="0"/>
    <x v="28"/>
    <x v="33"/>
    <x v="36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5"/>
    <x v="2"/>
    <x v="0"/>
    <x v="4"/>
    <x v="4"/>
    <x v="6"/>
    <x v="2"/>
    <x v="0"/>
    <x v="3"/>
    <x v="0"/>
    <x v="5"/>
    <x v="0"/>
    <x v="1"/>
    <x v="0"/>
    <x v="1"/>
    <x v="28"/>
    <x v="33"/>
    <x v="36"/>
    <x v="3"/>
    <x v="0"/>
    <x v="8"/>
    <x v="9"/>
    <x v="9"/>
    <x v="11"/>
    <x v="11"/>
    <x v="11"/>
    <x v="7"/>
    <x v="1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6"/>
    <x v="2"/>
    <x v="0"/>
    <x v="4"/>
    <x v="4"/>
    <x v="6"/>
    <x v="2"/>
    <x v="0"/>
    <x v="3"/>
    <x v="0"/>
    <x v="5"/>
    <x v="0"/>
    <x v="1"/>
    <x v="0"/>
    <x v="0"/>
    <x v="9"/>
    <x v="10"/>
    <x v="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7"/>
    <x v="2"/>
    <x v="0"/>
    <x v="4"/>
    <x v="4"/>
    <x v="6"/>
    <x v="2"/>
    <x v="0"/>
    <x v="3"/>
    <x v="0"/>
    <x v="5"/>
    <x v="0"/>
    <x v="1"/>
    <x v="0"/>
    <x v="0"/>
    <x v="39"/>
    <x v="40"/>
    <x v="55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8"/>
    <x v="2"/>
    <x v="0"/>
    <x v="4"/>
    <x v="4"/>
    <x v="6"/>
    <x v="2"/>
    <x v="0"/>
    <x v="3"/>
    <x v="0"/>
    <x v="5"/>
    <x v="0"/>
    <x v="1"/>
    <x v="0"/>
    <x v="0"/>
    <x v="41"/>
    <x v="41"/>
    <x v="15"/>
    <x v="10"/>
    <x v="0"/>
    <x v="5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99"/>
    <x v="2"/>
    <x v="0"/>
    <x v="4"/>
    <x v="4"/>
    <x v="6"/>
    <x v="2"/>
    <x v="0"/>
    <x v="3"/>
    <x v="0"/>
    <x v="5"/>
    <x v="0"/>
    <x v="1"/>
    <x v="0"/>
    <x v="0"/>
    <x v="21"/>
    <x v="23"/>
    <x v="6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0"/>
    <x v="2"/>
    <x v="0"/>
    <x v="4"/>
    <x v="4"/>
    <x v="6"/>
    <x v="2"/>
    <x v="0"/>
    <x v="3"/>
    <x v="0"/>
    <x v="5"/>
    <x v="0"/>
    <x v="1"/>
    <x v="0"/>
    <x v="0"/>
    <x v="0"/>
    <x v="3"/>
    <x v="28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1"/>
    <x v="2"/>
    <x v="0"/>
    <x v="4"/>
    <x v="4"/>
    <x v="6"/>
    <x v="2"/>
    <x v="0"/>
    <x v="3"/>
    <x v="0"/>
    <x v="5"/>
    <x v="0"/>
    <x v="1"/>
    <x v="0"/>
    <x v="0"/>
    <x v="14"/>
    <x v="15"/>
    <x v="57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2"/>
    <x v="2"/>
    <x v="0"/>
    <x v="4"/>
    <x v="4"/>
    <x v="6"/>
    <x v="2"/>
    <x v="0"/>
    <x v="3"/>
    <x v="0"/>
    <x v="5"/>
    <x v="0"/>
    <x v="1"/>
    <x v="0"/>
    <x v="0"/>
    <x v="42"/>
    <x v="42"/>
    <x v="24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3"/>
    <x v="2"/>
    <x v="0"/>
    <x v="4"/>
    <x v="4"/>
    <x v="6"/>
    <x v="2"/>
    <x v="0"/>
    <x v="3"/>
    <x v="0"/>
    <x v="5"/>
    <x v="0"/>
    <x v="1"/>
    <x v="0"/>
    <x v="0"/>
    <x v="3"/>
    <x v="1"/>
    <x v="50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4"/>
    <x v="2"/>
    <x v="0"/>
    <x v="4"/>
    <x v="4"/>
    <x v="6"/>
    <x v="2"/>
    <x v="0"/>
    <x v="3"/>
    <x v="0"/>
    <x v="5"/>
    <x v="0"/>
    <x v="1"/>
    <x v="0"/>
    <x v="1"/>
    <x v="3"/>
    <x v="1"/>
    <x v="50"/>
    <x v="2"/>
    <x v="0"/>
    <x v="8"/>
    <x v="9"/>
    <x v="9"/>
    <x v="11"/>
    <x v="11"/>
    <x v="11"/>
    <x v="0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5"/>
    <x v="2"/>
    <x v="0"/>
    <x v="4"/>
    <x v="4"/>
    <x v="6"/>
    <x v="2"/>
    <x v="0"/>
    <x v="3"/>
    <x v="0"/>
    <x v="5"/>
    <x v="0"/>
    <x v="1"/>
    <x v="0"/>
    <x v="1"/>
    <x v="34"/>
    <x v="36"/>
    <x v="20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6"/>
    <x v="2"/>
    <x v="0"/>
    <x v="4"/>
    <x v="4"/>
    <x v="6"/>
    <x v="2"/>
    <x v="0"/>
    <x v="3"/>
    <x v="0"/>
    <x v="5"/>
    <x v="0"/>
    <x v="1"/>
    <x v="0"/>
    <x v="1"/>
    <x v="46"/>
    <x v="46"/>
    <x v="42"/>
    <x v="2"/>
    <x v="0"/>
    <x v="8"/>
    <x v="9"/>
    <x v="9"/>
    <x v="11"/>
    <x v="11"/>
    <x v="11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7"/>
    <x v="2"/>
    <x v="0"/>
    <x v="4"/>
    <x v="4"/>
    <x v="6"/>
    <x v="2"/>
    <x v="0"/>
    <x v="3"/>
    <x v="0"/>
    <x v="5"/>
    <x v="0"/>
    <x v="1"/>
    <x v="0"/>
    <x v="1"/>
    <x v="45"/>
    <x v="47"/>
    <x v="34"/>
    <x v="2"/>
    <x v="0"/>
    <x v="8"/>
    <x v="9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8"/>
    <x v="2"/>
    <x v="0"/>
    <x v="4"/>
    <x v="4"/>
    <x v="6"/>
    <x v="2"/>
    <x v="0"/>
    <x v="3"/>
    <x v="0"/>
    <x v="5"/>
    <x v="0"/>
    <x v="1"/>
    <x v="0"/>
    <x v="1"/>
    <x v="23"/>
    <x v="25"/>
    <x v="56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09"/>
    <x v="2"/>
    <x v="0"/>
    <x v="4"/>
    <x v="4"/>
    <x v="6"/>
    <x v="2"/>
    <x v="0"/>
    <x v="3"/>
    <x v="0"/>
    <x v="5"/>
    <x v="0"/>
    <x v="1"/>
    <x v="1"/>
    <x v="0"/>
    <x v="8"/>
    <x v="8"/>
    <x v="25"/>
    <x v="7"/>
    <x v="0"/>
    <x v="8"/>
    <x v="9"/>
    <x v="9"/>
    <x v="11"/>
    <x v="11"/>
    <x v="11"/>
    <x v="7"/>
    <x v="5"/>
    <x v="4"/>
    <x v="7"/>
    <x v="3"/>
    <x v="2"/>
    <x v="1"/>
    <x v="1"/>
    <x v="5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0"/>
    <x v="2"/>
    <x v="0"/>
    <x v="4"/>
    <x v="4"/>
    <x v="6"/>
    <x v="2"/>
    <x v="0"/>
    <x v="3"/>
    <x v="0"/>
    <x v="5"/>
    <x v="0"/>
    <x v="1"/>
    <x v="1"/>
    <x v="0"/>
    <x v="18"/>
    <x v="16"/>
    <x v="9"/>
    <x v="4"/>
    <x v="0"/>
    <x v="8"/>
    <x v="9"/>
    <x v="9"/>
    <x v="11"/>
    <x v="11"/>
    <x v="11"/>
    <x v="7"/>
    <x v="5"/>
    <x v="4"/>
    <x v="2"/>
    <x v="3"/>
    <x v="2"/>
    <x v="1"/>
    <x v="1"/>
    <x v="13"/>
    <x v="1"/>
    <x v="1"/>
    <x v="1"/>
    <x v="1"/>
    <x v="0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1"/>
    <x v="2"/>
    <x v="0"/>
    <x v="4"/>
    <x v="4"/>
    <x v="6"/>
    <x v="2"/>
    <x v="0"/>
    <x v="3"/>
    <x v="0"/>
    <x v="5"/>
    <x v="0"/>
    <x v="1"/>
    <x v="1"/>
    <x v="0"/>
    <x v="11"/>
    <x v="12"/>
    <x v="33"/>
    <x v="2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2"/>
    <x v="2"/>
    <x v="0"/>
    <x v="4"/>
    <x v="4"/>
    <x v="6"/>
    <x v="2"/>
    <x v="0"/>
    <x v="3"/>
    <x v="0"/>
    <x v="5"/>
    <x v="0"/>
    <x v="1"/>
    <x v="1"/>
    <x v="1"/>
    <x v="8"/>
    <x v="8"/>
    <x v="25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3"/>
    <x v="2"/>
    <x v="0"/>
    <x v="4"/>
    <x v="4"/>
    <x v="6"/>
    <x v="2"/>
    <x v="0"/>
    <x v="3"/>
    <x v="0"/>
    <x v="5"/>
    <x v="0"/>
    <x v="1"/>
    <x v="1"/>
    <x v="1"/>
    <x v="15"/>
    <x v="18"/>
    <x v="35"/>
    <x v="10"/>
    <x v="0"/>
    <x v="8"/>
    <x v="9"/>
    <x v="9"/>
    <x v="11"/>
    <x v="11"/>
    <x v="11"/>
    <x v="7"/>
    <x v="5"/>
    <x v="4"/>
    <x v="7"/>
    <x v="3"/>
    <x v="2"/>
    <x v="1"/>
    <x v="1"/>
    <x v="5"/>
    <x v="1"/>
    <x v="1"/>
    <x v="1"/>
    <x v="1"/>
    <x v="1"/>
    <x v="1"/>
    <x v="1"/>
    <x v="1"/>
    <x v="1"/>
    <x v="0"/>
    <x v="1"/>
    <x v="1"/>
    <x v="1"/>
    <x v="1"/>
    <x v="5"/>
    <x v="1"/>
    <x v="1"/>
    <x v="1"/>
    <x v="1"/>
    <x v="1"/>
    <x v="1"/>
    <x v="1"/>
    <x v="1"/>
    <x v="1"/>
    <x v="1"/>
  </r>
  <r>
    <x v="114"/>
    <x v="1"/>
    <x v="3"/>
    <x v="1"/>
    <x v="5"/>
    <x v="2"/>
    <x v="6"/>
    <x v="2"/>
    <x v="2"/>
    <x v="0"/>
    <x v="2"/>
    <x v="0"/>
    <x v="3"/>
    <x v="0"/>
    <x v="0"/>
    <x v="6"/>
    <x v="5"/>
    <x v="14"/>
    <x v="41"/>
    <x v="0"/>
    <x v="8"/>
    <x v="8"/>
    <x v="7"/>
    <x v="9"/>
    <x v="10"/>
    <x v="1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5"/>
    <x v="1"/>
    <x v="3"/>
    <x v="1"/>
    <x v="5"/>
    <x v="2"/>
    <x v="6"/>
    <x v="2"/>
    <x v="2"/>
    <x v="0"/>
    <x v="2"/>
    <x v="0"/>
    <x v="3"/>
    <x v="0"/>
    <x v="0"/>
    <x v="40"/>
    <x v="44"/>
    <x v="40"/>
    <x v="17"/>
    <x v="0"/>
    <x v="8"/>
    <x v="9"/>
    <x v="9"/>
    <x v="11"/>
    <x v="11"/>
    <x v="5"/>
    <x v="5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6"/>
    <x v="1"/>
    <x v="3"/>
    <x v="1"/>
    <x v="5"/>
    <x v="2"/>
    <x v="6"/>
    <x v="2"/>
    <x v="2"/>
    <x v="0"/>
    <x v="2"/>
    <x v="0"/>
    <x v="3"/>
    <x v="0"/>
    <x v="0"/>
    <x v="31"/>
    <x v="34"/>
    <x v="1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7"/>
    <x v="1"/>
    <x v="3"/>
    <x v="1"/>
    <x v="5"/>
    <x v="2"/>
    <x v="6"/>
    <x v="2"/>
    <x v="2"/>
    <x v="0"/>
    <x v="2"/>
    <x v="0"/>
    <x v="3"/>
    <x v="0"/>
    <x v="0"/>
    <x v="46"/>
    <x v="46"/>
    <x v="42"/>
    <x v="22"/>
    <x v="0"/>
    <x v="8"/>
    <x v="9"/>
    <x v="9"/>
    <x v="11"/>
    <x v="11"/>
    <x v="8"/>
    <x v="5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8"/>
    <x v="1"/>
    <x v="3"/>
    <x v="1"/>
    <x v="5"/>
    <x v="2"/>
    <x v="6"/>
    <x v="2"/>
    <x v="2"/>
    <x v="0"/>
    <x v="2"/>
    <x v="0"/>
    <x v="3"/>
    <x v="0"/>
    <x v="0"/>
    <x v="22"/>
    <x v="24"/>
    <x v="0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19"/>
    <x v="1"/>
    <x v="3"/>
    <x v="1"/>
    <x v="5"/>
    <x v="2"/>
    <x v="6"/>
    <x v="2"/>
    <x v="2"/>
    <x v="0"/>
    <x v="2"/>
    <x v="0"/>
    <x v="3"/>
    <x v="0"/>
    <x v="0"/>
    <x v="28"/>
    <x v="33"/>
    <x v="36"/>
    <x v="4"/>
    <x v="0"/>
    <x v="8"/>
    <x v="9"/>
    <x v="9"/>
    <x v="11"/>
    <x v="11"/>
    <x v="11"/>
    <x v="7"/>
    <x v="5"/>
    <x v="0"/>
    <x v="2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0"/>
    <x v="1"/>
    <x v="3"/>
    <x v="1"/>
    <x v="5"/>
    <x v="2"/>
    <x v="6"/>
    <x v="2"/>
    <x v="2"/>
    <x v="0"/>
    <x v="2"/>
    <x v="0"/>
    <x v="3"/>
    <x v="0"/>
    <x v="0"/>
    <x v="39"/>
    <x v="40"/>
    <x v="55"/>
    <x v="10"/>
    <x v="0"/>
    <x v="8"/>
    <x v="9"/>
    <x v="9"/>
    <x v="11"/>
    <x v="3"/>
    <x v="3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1"/>
    <x v="1"/>
    <x v="3"/>
    <x v="1"/>
    <x v="5"/>
    <x v="2"/>
    <x v="6"/>
    <x v="2"/>
    <x v="2"/>
    <x v="0"/>
    <x v="2"/>
    <x v="0"/>
    <x v="3"/>
    <x v="0"/>
    <x v="0"/>
    <x v="17"/>
    <x v="20"/>
    <x v="18"/>
    <x v="4"/>
    <x v="0"/>
    <x v="8"/>
    <x v="9"/>
    <x v="9"/>
    <x v="11"/>
    <x v="0"/>
    <x v="2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2"/>
    <x v="1"/>
    <x v="3"/>
    <x v="1"/>
    <x v="5"/>
    <x v="2"/>
    <x v="6"/>
    <x v="2"/>
    <x v="2"/>
    <x v="0"/>
    <x v="2"/>
    <x v="0"/>
    <x v="3"/>
    <x v="0"/>
    <x v="0"/>
    <x v="51"/>
    <x v="52"/>
    <x v="22"/>
    <x v="10"/>
    <x v="0"/>
    <x v="8"/>
    <x v="9"/>
    <x v="9"/>
    <x v="11"/>
    <x v="11"/>
    <x v="11"/>
    <x v="5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3"/>
    <x v="1"/>
    <x v="3"/>
    <x v="1"/>
    <x v="5"/>
    <x v="2"/>
    <x v="6"/>
    <x v="2"/>
    <x v="2"/>
    <x v="0"/>
    <x v="2"/>
    <x v="0"/>
    <x v="3"/>
    <x v="0"/>
    <x v="0"/>
    <x v="12"/>
    <x v="13"/>
    <x v="23"/>
    <x v="17"/>
    <x v="0"/>
    <x v="8"/>
    <x v="9"/>
    <x v="9"/>
    <x v="11"/>
    <x v="11"/>
    <x v="11"/>
    <x v="7"/>
    <x v="5"/>
    <x v="3"/>
    <x v="6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4"/>
    <x v="1"/>
    <x v="3"/>
    <x v="1"/>
    <x v="5"/>
    <x v="2"/>
    <x v="6"/>
    <x v="2"/>
    <x v="2"/>
    <x v="0"/>
    <x v="2"/>
    <x v="0"/>
    <x v="3"/>
    <x v="0"/>
    <x v="0"/>
    <x v="27"/>
    <x v="29"/>
    <x v="11"/>
    <x v="2"/>
    <x v="0"/>
    <x v="8"/>
    <x v="9"/>
    <x v="9"/>
    <x v="11"/>
    <x v="11"/>
    <x v="11"/>
    <x v="7"/>
    <x v="5"/>
    <x v="1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5"/>
    <x v="1"/>
    <x v="3"/>
    <x v="1"/>
    <x v="5"/>
    <x v="2"/>
    <x v="6"/>
    <x v="2"/>
    <x v="2"/>
    <x v="0"/>
    <x v="2"/>
    <x v="0"/>
    <x v="3"/>
    <x v="0"/>
    <x v="0"/>
    <x v="1"/>
    <x v="4"/>
    <x v="26"/>
    <x v="10"/>
    <x v="0"/>
    <x v="8"/>
    <x v="5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6"/>
    <x v="1"/>
    <x v="3"/>
    <x v="1"/>
    <x v="5"/>
    <x v="2"/>
    <x v="6"/>
    <x v="2"/>
    <x v="2"/>
    <x v="0"/>
    <x v="2"/>
    <x v="0"/>
    <x v="3"/>
    <x v="1"/>
    <x v="0"/>
    <x v="11"/>
    <x v="12"/>
    <x v="33"/>
    <x v="3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4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7"/>
    <x v="1"/>
    <x v="3"/>
    <x v="1"/>
    <x v="5"/>
    <x v="2"/>
    <x v="6"/>
    <x v="2"/>
    <x v="2"/>
    <x v="0"/>
    <x v="2"/>
    <x v="0"/>
    <x v="3"/>
    <x v="1"/>
    <x v="0"/>
    <x v="8"/>
    <x v="8"/>
    <x v="25"/>
    <x v="31"/>
    <x v="0"/>
    <x v="8"/>
    <x v="9"/>
    <x v="9"/>
    <x v="11"/>
    <x v="11"/>
    <x v="11"/>
    <x v="7"/>
    <x v="5"/>
    <x v="4"/>
    <x v="7"/>
    <x v="3"/>
    <x v="2"/>
    <x v="1"/>
    <x v="1"/>
    <x v="7"/>
    <x v="1"/>
    <x v="1"/>
    <x v="1"/>
    <x v="1"/>
    <x v="9"/>
    <x v="1"/>
    <x v="1"/>
    <x v="1"/>
    <x v="1"/>
    <x v="6"/>
    <x v="1"/>
    <x v="1"/>
    <x v="1"/>
    <x v="1"/>
    <x v="5"/>
    <x v="1"/>
    <x v="1"/>
    <x v="1"/>
    <x v="1"/>
    <x v="1"/>
    <x v="1"/>
    <x v="1"/>
    <x v="1"/>
    <x v="1"/>
    <x v="1"/>
  </r>
  <r>
    <x v="128"/>
    <x v="1"/>
    <x v="3"/>
    <x v="1"/>
    <x v="5"/>
    <x v="2"/>
    <x v="6"/>
    <x v="2"/>
    <x v="2"/>
    <x v="0"/>
    <x v="2"/>
    <x v="0"/>
    <x v="3"/>
    <x v="1"/>
    <x v="0"/>
    <x v="53"/>
    <x v="54"/>
    <x v="52"/>
    <x v="2"/>
    <x v="0"/>
    <x v="8"/>
    <x v="9"/>
    <x v="9"/>
    <x v="11"/>
    <x v="11"/>
    <x v="11"/>
    <x v="7"/>
    <x v="5"/>
    <x v="4"/>
    <x v="1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29"/>
    <x v="1"/>
    <x v="3"/>
    <x v="1"/>
    <x v="5"/>
    <x v="2"/>
    <x v="6"/>
    <x v="2"/>
    <x v="2"/>
    <x v="0"/>
    <x v="2"/>
    <x v="0"/>
    <x v="3"/>
    <x v="1"/>
    <x v="0"/>
    <x v="37"/>
    <x v="38"/>
    <x v="19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0"/>
    <x v="2"/>
    <x v="1"/>
    <x v="1"/>
    <x v="5"/>
    <x v="2"/>
    <x v="6"/>
    <x v="2"/>
    <x v="2"/>
    <x v="0"/>
    <x v="2"/>
    <x v="0"/>
    <x v="3"/>
    <x v="0"/>
    <x v="0"/>
    <x v="46"/>
    <x v="46"/>
    <x v="42"/>
    <x v="20"/>
    <x v="0"/>
    <x v="8"/>
    <x v="9"/>
    <x v="9"/>
    <x v="11"/>
    <x v="11"/>
    <x v="11"/>
    <x v="7"/>
    <x v="5"/>
    <x v="4"/>
    <x v="3"/>
    <x v="3"/>
    <x v="2"/>
    <x v="1"/>
    <x v="1"/>
    <x v="13"/>
    <x v="1"/>
    <x v="1"/>
    <x v="1"/>
    <x v="1"/>
    <x v="16"/>
    <x v="1"/>
    <x v="1"/>
    <x v="1"/>
    <x v="1"/>
    <x v="2"/>
    <x v="1"/>
    <x v="1"/>
    <x v="1"/>
    <x v="1"/>
    <x v="2"/>
    <x v="1"/>
    <x v="1"/>
    <x v="1"/>
    <x v="1"/>
    <x v="1"/>
    <x v="1"/>
    <x v="1"/>
    <x v="1"/>
    <x v="1"/>
    <x v="1"/>
  </r>
  <r>
    <x v="131"/>
    <x v="2"/>
    <x v="1"/>
    <x v="1"/>
    <x v="5"/>
    <x v="2"/>
    <x v="6"/>
    <x v="2"/>
    <x v="2"/>
    <x v="0"/>
    <x v="2"/>
    <x v="0"/>
    <x v="3"/>
    <x v="0"/>
    <x v="1"/>
    <x v="46"/>
    <x v="46"/>
    <x v="42"/>
    <x v="24"/>
    <x v="0"/>
    <x v="8"/>
    <x v="9"/>
    <x v="9"/>
    <x v="11"/>
    <x v="5"/>
    <x v="9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2"/>
    <x v="2"/>
    <x v="1"/>
    <x v="1"/>
    <x v="5"/>
    <x v="2"/>
    <x v="6"/>
    <x v="2"/>
    <x v="2"/>
    <x v="0"/>
    <x v="2"/>
    <x v="0"/>
    <x v="3"/>
    <x v="0"/>
    <x v="0"/>
    <x v="44"/>
    <x v="48"/>
    <x v="0"/>
    <x v="2"/>
    <x v="0"/>
    <x v="8"/>
    <x v="9"/>
    <x v="0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3"/>
    <x v="2"/>
    <x v="1"/>
    <x v="1"/>
    <x v="5"/>
    <x v="2"/>
    <x v="6"/>
    <x v="2"/>
    <x v="2"/>
    <x v="0"/>
    <x v="2"/>
    <x v="0"/>
    <x v="3"/>
    <x v="0"/>
    <x v="1"/>
    <x v="44"/>
    <x v="48"/>
    <x v="0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7"/>
    <x v="29"/>
    <x v="11"/>
    <x v="2"/>
    <x v="0"/>
    <x v="8"/>
    <x v="9"/>
    <x v="9"/>
    <x v="11"/>
    <x v="11"/>
    <x v="11"/>
    <x v="7"/>
    <x v="0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7"/>
    <x v="29"/>
    <x v="11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6"/>
    <x v="5"/>
    <x v="14"/>
    <x v="32"/>
    <x v="0"/>
    <x v="5"/>
    <x v="4"/>
    <x v="9"/>
    <x v="11"/>
    <x v="9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6"/>
    <x v="5"/>
    <x v="14"/>
    <x v="33"/>
    <x v="0"/>
    <x v="8"/>
    <x v="9"/>
    <x v="9"/>
    <x v="8"/>
    <x v="9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51"/>
    <x v="52"/>
    <x v="22"/>
    <x v="15"/>
    <x v="0"/>
    <x v="8"/>
    <x v="9"/>
    <x v="9"/>
    <x v="11"/>
    <x v="11"/>
    <x v="6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39"/>
    <x v="40"/>
    <x v="55"/>
    <x v="9"/>
    <x v="0"/>
    <x v="8"/>
    <x v="9"/>
    <x v="9"/>
    <x v="4"/>
    <x v="4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9"/>
    <x v="40"/>
    <x v="55"/>
    <x v="9"/>
    <x v="0"/>
    <x v="8"/>
    <x v="9"/>
    <x v="9"/>
    <x v="6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9"/>
    <x v="10"/>
    <x v="2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1"/>
    <x v="4"/>
    <x v="26"/>
    <x v="17"/>
    <x v="0"/>
    <x v="8"/>
    <x v="7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43"/>
    <x v="44"/>
    <x v="40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7"/>
    <x v="20"/>
    <x v="18"/>
    <x v="1"/>
    <x v="0"/>
    <x v="8"/>
    <x v="0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7"/>
    <x v="6"/>
    <x v="7"/>
    <x v="7"/>
    <x v="0"/>
    <x v="8"/>
    <x v="9"/>
    <x v="9"/>
    <x v="11"/>
    <x v="5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9"/>
    <x v="30"/>
    <x v="51"/>
    <x v="2"/>
    <x v="0"/>
    <x v="8"/>
    <x v="9"/>
    <x v="9"/>
    <x v="11"/>
    <x v="11"/>
    <x v="11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9"/>
    <x v="30"/>
    <x v="51"/>
    <x v="2"/>
    <x v="0"/>
    <x v="8"/>
    <x v="9"/>
    <x v="9"/>
    <x v="11"/>
    <x v="11"/>
    <x v="11"/>
    <x v="1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8"/>
    <x v="33"/>
    <x v="36"/>
    <x v="2"/>
    <x v="0"/>
    <x v="8"/>
    <x v="9"/>
    <x v="9"/>
    <x v="11"/>
    <x v="0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0"/>
    <x v="25"/>
    <x v="27"/>
    <x v="54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5"/>
    <x v="27"/>
    <x v="54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56"/>
    <x v="57"/>
    <x v="47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"/>
    <x v="11"/>
    <x v="32"/>
    <x v="2"/>
    <x v="0"/>
    <x v="8"/>
    <x v="1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24"/>
    <x v="26"/>
    <x v="44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46"/>
    <x v="46"/>
    <x v="42"/>
    <x v="30"/>
    <x v="0"/>
    <x v="8"/>
    <x v="9"/>
    <x v="9"/>
    <x v="11"/>
    <x v="8"/>
    <x v="9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46"/>
    <x v="46"/>
    <x v="42"/>
    <x v="26"/>
    <x v="0"/>
    <x v="8"/>
    <x v="9"/>
    <x v="9"/>
    <x v="11"/>
    <x v="7"/>
    <x v="9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28"/>
    <x v="33"/>
    <x v="36"/>
    <x v="4"/>
    <x v="0"/>
    <x v="8"/>
    <x v="9"/>
    <x v="9"/>
    <x v="11"/>
    <x v="11"/>
    <x v="11"/>
    <x v="7"/>
    <x v="0"/>
    <x v="0"/>
    <x v="1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28"/>
    <x v="33"/>
    <x v="36"/>
    <x v="2"/>
    <x v="0"/>
    <x v="8"/>
    <x v="9"/>
    <x v="9"/>
    <x v="11"/>
    <x v="11"/>
    <x v="11"/>
    <x v="7"/>
    <x v="5"/>
    <x v="0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6"/>
    <x v="5"/>
    <x v="14"/>
    <x v="37"/>
    <x v="0"/>
    <x v="8"/>
    <x v="9"/>
    <x v="9"/>
    <x v="8"/>
    <x v="9"/>
    <x v="8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6"/>
    <x v="5"/>
    <x v="14"/>
    <x v="33"/>
    <x v="0"/>
    <x v="8"/>
    <x v="9"/>
    <x v="9"/>
    <x v="7"/>
    <x v="9"/>
    <x v="5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14"/>
    <x v="15"/>
    <x v="57"/>
    <x v="1"/>
    <x v="0"/>
    <x v="8"/>
    <x v="9"/>
    <x v="9"/>
    <x v="11"/>
    <x v="11"/>
    <x v="11"/>
    <x v="7"/>
    <x v="5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9"/>
    <x v="10"/>
    <x v="2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9"/>
    <x v="10"/>
    <x v="2"/>
    <x v="3"/>
    <x v="0"/>
    <x v="8"/>
    <x v="9"/>
    <x v="9"/>
    <x v="11"/>
    <x v="11"/>
    <x v="11"/>
    <x v="7"/>
    <x v="5"/>
    <x v="4"/>
    <x v="0"/>
    <x v="1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31"/>
    <x v="34"/>
    <x v="12"/>
    <x v="2"/>
    <x v="0"/>
    <x v="8"/>
    <x v="9"/>
    <x v="9"/>
    <x v="11"/>
    <x v="11"/>
    <x v="11"/>
    <x v="7"/>
    <x v="5"/>
    <x v="4"/>
    <x v="7"/>
    <x v="0"/>
    <x v="0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3"/>
    <x v="1"/>
    <x v="50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34"/>
    <x v="36"/>
    <x v="20"/>
    <x v="1"/>
    <x v="0"/>
    <x v="8"/>
    <x v="9"/>
    <x v="9"/>
    <x v="11"/>
    <x v="11"/>
    <x v="11"/>
    <x v="7"/>
    <x v="5"/>
    <x v="4"/>
    <x v="7"/>
    <x v="0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1"/>
    <x v="34"/>
    <x v="36"/>
    <x v="20"/>
    <x v="1"/>
    <x v="0"/>
    <x v="8"/>
    <x v="9"/>
    <x v="9"/>
    <x v="11"/>
    <x v="11"/>
    <x v="11"/>
    <x v="7"/>
    <x v="5"/>
    <x v="4"/>
    <x v="7"/>
    <x v="3"/>
    <x v="0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0"/>
    <x v="0"/>
    <x v="51"/>
    <x v="52"/>
    <x v="22"/>
    <x v="40"/>
    <x v="0"/>
    <x v="8"/>
    <x v="9"/>
    <x v="9"/>
    <x v="11"/>
    <x v="11"/>
    <x v="11"/>
    <x v="7"/>
    <x v="4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1"/>
    <x v="1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1"/>
    <x v="3"/>
    <x v="6"/>
    <x v="6"/>
    <x v="1"/>
    <x v="5"/>
    <x v="2"/>
    <x v="2"/>
    <x v="0"/>
    <x v="2"/>
    <x v="0"/>
    <x v="1"/>
    <x v="1"/>
    <x v="0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0"/>
    <x v="22"/>
    <x v="5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8"/>
    <x v="33"/>
    <x v="36"/>
    <x v="3"/>
    <x v="0"/>
    <x v="8"/>
    <x v="9"/>
    <x v="9"/>
    <x v="11"/>
    <x v="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1"/>
    <x v="34"/>
    <x v="12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6"/>
    <x v="5"/>
    <x v="14"/>
    <x v="39"/>
    <x v="0"/>
    <x v="7"/>
    <x v="7"/>
    <x v="8"/>
    <x v="1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39"/>
    <x v="40"/>
    <x v="55"/>
    <x v="16"/>
    <x v="0"/>
    <x v="8"/>
    <x v="0"/>
    <x v="4"/>
    <x v="5"/>
    <x v="6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7"/>
    <x v="6"/>
    <x v="7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3"/>
    <x v="44"/>
    <x v="40"/>
    <x v="4"/>
    <x v="0"/>
    <x v="8"/>
    <x v="9"/>
    <x v="9"/>
    <x v="0"/>
    <x v="0"/>
    <x v="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2"/>
    <x v="13"/>
    <x v="23"/>
    <x v="1"/>
    <x v="0"/>
    <x v="8"/>
    <x v="9"/>
    <x v="9"/>
    <x v="11"/>
    <x v="11"/>
    <x v="11"/>
    <x v="7"/>
    <x v="5"/>
    <x v="0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7"/>
    <x v="29"/>
    <x v="11"/>
    <x v="3"/>
    <x v="0"/>
    <x v="8"/>
    <x v="9"/>
    <x v="9"/>
    <x v="11"/>
    <x v="11"/>
    <x v="11"/>
    <x v="0"/>
    <x v="0"/>
    <x v="4"/>
    <x v="0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29"/>
    <x v="30"/>
    <x v="51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7"/>
    <x v="20"/>
    <x v="18"/>
    <x v="6"/>
    <x v="0"/>
    <x v="8"/>
    <x v="3"/>
    <x v="2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6"/>
    <x v="46"/>
    <x v="42"/>
    <x v="6"/>
    <x v="0"/>
    <x v="8"/>
    <x v="9"/>
    <x v="9"/>
    <x v="2"/>
    <x v="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4"/>
    <x v="11"/>
    <x v="32"/>
    <x v="3"/>
    <x v="0"/>
    <x v="8"/>
    <x v="1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0"/>
    <x v="1"/>
    <x v="1"/>
    <x v="4"/>
    <x v="26"/>
    <x v="10"/>
    <x v="0"/>
    <x v="5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8"/>
    <x v="8"/>
    <x v="25"/>
    <x v="34"/>
    <x v="0"/>
    <x v="8"/>
    <x v="9"/>
    <x v="9"/>
    <x v="11"/>
    <x v="11"/>
    <x v="11"/>
    <x v="7"/>
    <x v="5"/>
    <x v="4"/>
    <x v="5"/>
    <x v="3"/>
    <x v="2"/>
    <x v="1"/>
    <x v="1"/>
    <x v="10"/>
    <x v="1"/>
    <x v="1"/>
    <x v="1"/>
    <x v="1"/>
    <x v="1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53"/>
    <x v="54"/>
    <x v="52"/>
    <x v="7"/>
    <x v="0"/>
    <x v="8"/>
    <x v="9"/>
    <x v="9"/>
    <x v="11"/>
    <x v="0"/>
    <x v="11"/>
    <x v="7"/>
    <x v="5"/>
    <x v="4"/>
    <x v="4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11"/>
    <x v="12"/>
    <x v="33"/>
    <x v="19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5"/>
    <x v="1"/>
    <x v="1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17"/>
    <x v="20"/>
    <x v="18"/>
    <x v="1"/>
    <x v="0"/>
    <x v="8"/>
    <x v="9"/>
    <x v="0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2"/>
    <x v="1"/>
    <x v="1"/>
    <x v="5"/>
    <x v="2"/>
    <x v="6"/>
    <x v="2"/>
    <x v="2"/>
    <x v="0"/>
    <x v="2"/>
    <x v="0"/>
    <x v="3"/>
    <x v="1"/>
    <x v="1"/>
    <x v="10"/>
    <x v="7"/>
    <x v="49"/>
    <x v="1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0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31"/>
    <x v="34"/>
    <x v="12"/>
    <x v="1"/>
    <x v="0"/>
    <x v="8"/>
    <x v="9"/>
    <x v="9"/>
    <x v="11"/>
    <x v="11"/>
    <x v="11"/>
    <x v="7"/>
    <x v="0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28"/>
    <x v="33"/>
    <x v="36"/>
    <x v="7"/>
    <x v="0"/>
    <x v="8"/>
    <x v="9"/>
    <x v="9"/>
    <x v="11"/>
    <x v="11"/>
    <x v="1"/>
    <x v="4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46"/>
    <x v="46"/>
    <x v="42"/>
    <x v="25"/>
    <x v="0"/>
    <x v="8"/>
    <x v="9"/>
    <x v="9"/>
    <x v="11"/>
    <x v="0"/>
    <x v="7"/>
    <x v="6"/>
    <x v="2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25"/>
    <x v="27"/>
    <x v="54"/>
    <x v="1"/>
    <x v="0"/>
    <x v="8"/>
    <x v="9"/>
    <x v="9"/>
    <x v="0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24"/>
    <x v="26"/>
    <x v="44"/>
    <x v="1"/>
    <x v="0"/>
    <x v="8"/>
    <x v="9"/>
    <x v="9"/>
    <x v="11"/>
    <x v="11"/>
    <x v="11"/>
    <x v="0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3"/>
    <x v="1"/>
    <x v="50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1"/>
    <x v="39"/>
    <x v="40"/>
    <x v="55"/>
    <x v="1"/>
    <x v="0"/>
    <x v="8"/>
    <x v="9"/>
    <x v="9"/>
    <x v="11"/>
    <x v="11"/>
    <x v="0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8"/>
    <x v="8"/>
    <x v="25"/>
    <x v="6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4"/>
    <x v="1"/>
    <x v="1"/>
    <x v="1"/>
    <x v="1"/>
    <x v="0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5"/>
    <x v="18"/>
    <x v="17"/>
    <x v="7"/>
    <x v="0"/>
    <x v="8"/>
    <x v="9"/>
    <x v="9"/>
    <x v="11"/>
    <x v="11"/>
    <x v="11"/>
    <x v="7"/>
    <x v="5"/>
    <x v="4"/>
    <x v="0"/>
    <x v="3"/>
    <x v="2"/>
    <x v="1"/>
    <x v="1"/>
    <x v="3"/>
    <x v="1"/>
    <x v="1"/>
    <x v="1"/>
    <x v="1"/>
    <x v="1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1"/>
    <x v="12"/>
    <x v="33"/>
    <x v="11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3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8"/>
    <x v="17"/>
    <x v="8"/>
    <x v="6"/>
    <x v="0"/>
    <x v="8"/>
    <x v="9"/>
    <x v="9"/>
    <x v="11"/>
    <x v="11"/>
    <x v="11"/>
    <x v="7"/>
    <x v="5"/>
    <x v="4"/>
    <x v="7"/>
    <x v="3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2"/>
    <x v="2"/>
    <x v="29"/>
    <x v="2"/>
    <x v="0"/>
    <x v="8"/>
    <x v="9"/>
    <x v="9"/>
    <x v="11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32"/>
    <x v="28"/>
    <x v="53"/>
    <x v="1"/>
    <x v="0"/>
    <x v="8"/>
    <x v="9"/>
    <x v="9"/>
    <x v="11"/>
    <x v="11"/>
    <x v="11"/>
    <x v="7"/>
    <x v="5"/>
    <x v="4"/>
    <x v="7"/>
    <x v="3"/>
    <x v="2"/>
    <x v="1"/>
    <x v="1"/>
    <x v="0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50"/>
    <x v="53"/>
    <x v="16"/>
    <x v="2"/>
    <x v="0"/>
    <x v="8"/>
    <x v="1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55"/>
    <x v="55"/>
    <x v="19"/>
    <x v="2"/>
    <x v="0"/>
    <x v="8"/>
    <x v="9"/>
    <x v="9"/>
    <x v="11"/>
    <x v="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36"/>
    <x v="43"/>
    <x v="38"/>
    <x v="4"/>
    <x v="0"/>
    <x v="8"/>
    <x v="9"/>
    <x v="9"/>
    <x v="11"/>
    <x v="11"/>
    <x v="11"/>
    <x v="7"/>
    <x v="5"/>
    <x v="4"/>
    <x v="0"/>
    <x v="3"/>
    <x v="2"/>
    <x v="1"/>
    <x v="1"/>
    <x v="2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17"/>
    <x v="20"/>
    <x v="18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1"/>
    <x v="48"/>
    <x v="45"/>
    <x v="46"/>
    <x v="1"/>
    <x v="0"/>
    <x v="8"/>
    <x v="9"/>
    <x v="9"/>
    <x v="11"/>
    <x v="0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0"/>
    <x v="0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1"/>
    <x v="1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47"/>
    <x v="49"/>
    <x v="48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  <r>
    <x v="134"/>
    <x v="0"/>
    <x v="3"/>
    <x v="6"/>
    <x v="6"/>
    <x v="1"/>
    <x v="5"/>
    <x v="1"/>
    <x v="1"/>
    <x v="1"/>
    <x v="4"/>
    <x v="0"/>
    <x v="1"/>
    <x v="1"/>
    <x v="0"/>
    <x v="57"/>
    <x v="32"/>
    <x v="30"/>
    <x v="0"/>
    <x v="0"/>
    <x v="8"/>
    <x v="9"/>
    <x v="9"/>
    <x v="11"/>
    <x v="11"/>
    <x v="11"/>
    <x v="7"/>
    <x v="5"/>
    <x v="4"/>
    <x v="7"/>
    <x v="3"/>
    <x v="2"/>
    <x v="1"/>
    <x v="1"/>
    <x v="13"/>
    <x v="1"/>
    <x v="1"/>
    <x v="1"/>
    <x v="1"/>
    <x v="16"/>
    <x v="1"/>
    <x v="1"/>
    <x v="1"/>
    <x v="1"/>
    <x v="7"/>
    <x v="1"/>
    <x v="1"/>
    <x v="1"/>
    <x v="1"/>
    <x v="5"/>
    <x v="1"/>
    <x v="1"/>
    <x v="1"/>
    <x v="1"/>
    <x v="1"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0" dataCaption="Values" itemPrintTitles="1" indent="0" compact="0" compactData="0">
  <location ref="A3:L68" firstHeaderRow="1" firstDataRow="4" firstDataCol="2"/>
  <pivotFields count="18">
    <pivotField compact="0" outline="0" showAll="0"/>
    <pivotField compact="0" outline="0" showAll="0"/>
    <pivotField axis="axisCol" compact="0" outline="0" showAll="0" defaultSubtotal="0">
      <items count="8">
        <item x="7"/>
        <item x="0"/>
        <item x="1"/>
        <item x="2"/>
        <item x="3"/>
        <item x="4"/>
        <item x="5"/>
        <item x="6"/>
      </items>
    </pivotField>
    <pivotField compact="0" outline="0" showAll="0"/>
    <pivotField compact="0" outline="0" showAll="0"/>
    <pivotField compact="0" outline="0" showAll="0"/>
    <pivotField axis="axisCol" compact="0" outline="0" showAll="0" defaultSubtotal="0">
      <items count="5">
        <item x="4"/>
        <item x="0"/>
        <item x="1"/>
        <item x="2"/>
        <item x="3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4"/>
        <item x="0"/>
        <item x="1"/>
        <item x="2"/>
        <item x="3"/>
        <item t="default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compact="0" outline="0" showAll="0"/>
    <pivotField compact="0" outline="0" showAll="0"/>
    <pivotField axis="axisRow" compact="0" outline="0" showAll="0">
      <items count="60">
        <item x="4"/>
        <item x="8"/>
        <item x="11"/>
        <item x="12"/>
        <item x="14"/>
        <item x="20"/>
        <item x="26"/>
        <item x="37"/>
        <item x="40"/>
        <item x="41"/>
        <item x="46"/>
        <item x="58"/>
        <item x="0"/>
        <item x="1"/>
        <item x="2"/>
        <item x="3"/>
        <item x="5"/>
        <item x="6"/>
        <item x="7"/>
        <item x="9"/>
        <item x="10"/>
        <item x="13"/>
        <item x="15"/>
        <item x="16"/>
        <item x="17"/>
        <item x="18"/>
        <item x="19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2"/>
        <item x="43"/>
        <item x="44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compact="0" outline="0" showAll="0"/>
    <pivotField dataField="1" compact="0" outline="0" showAll="0"/>
  </pivotFields>
  <rowFields count="2">
    <field x="12"/>
    <field x="15"/>
  </rowFields>
  <colFields count="3">
    <field x="6"/>
    <field x="2"/>
    <field x="11"/>
  </colFields>
  <dataFields count="1">
    <dataField name="" fld="17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DataPilot2" cacheId="2" applyNumberFormats="0" applyBorderFormats="0" applyFontFormats="0" applyPatternFormats="0" applyAlignmentFormats="0" applyWidthHeightFormats="0" dataCaption="Values" itemPrintTitles="1" indent="0" compact="0" compactData="0">
  <location ref="A3:K38" firstHeaderRow="1" firstDataRow="2" firstDataCol="6"/>
  <pivotFields count="60">
    <pivotField compact="0" outline="0" showAll="0"/>
    <pivotField axis="axisCol" compact="0" outline="0" showAll="0" defaultSubtotal="0">
      <items count="4">
        <item x="3"/>
        <item x="2"/>
        <item x="1"/>
        <item x="0"/>
      </items>
    </pivotField>
    <pivotField compact="0" outline="0" showAll="0"/>
    <pivotField axis="axisRow" compact="0" outline="0" showAll="0" defaultSubtotal="0">
      <items count="8">
        <item x="7"/>
        <item x="0"/>
        <item x="3"/>
        <item x="2"/>
        <item x="5"/>
        <item x="4"/>
        <item x="1"/>
        <item x="6"/>
      </items>
    </pivotField>
    <pivotField axis="axisRow" compact="0" outline="0" showAll="0" defaultSubtotal="0">
      <items count="8">
        <item x="7"/>
        <item x="2"/>
        <item x="0"/>
        <item x="1"/>
        <item x="3"/>
        <item x="4"/>
        <item x="6"/>
        <item x="5"/>
      </items>
    </pivotField>
    <pivotField compact="0" outline="0" showAll="0"/>
    <pivotField compact="0" outline="0" showAll="0"/>
    <pivotField axis="axisRow" compact="0" outline="0" showAll="0" defaultSubtotal="0">
      <items count="5">
        <item x="4"/>
        <item x="3"/>
        <item x="0"/>
        <item x="2"/>
        <item x="1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5">
        <item x="4"/>
        <item x="0"/>
        <item x="2"/>
        <item x="1"/>
        <item x="3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6">
    <field x="3"/>
    <field x="4"/>
    <field x="7"/>
    <field x="12"/>
    <field x="13"/>
    <field x="14"/>
  </rowFields>
  <colFields count="1">
    <field x="1"/>
  </colFields>
  <dataFields count="1">
    <dataField name="" fld="18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DataPilot1" cacheId="1" applyNumberFormats="0" applyBorderFormats="0" applyFontFormats="0" applyPatternFormats="0" applyAlignmentFormats="0" applyWidthHeightFormats="0" dataCaption="Values" itemPrintTitles="1" indent="0" compact="0" compactData="0">
  <location ref="A3:L37" firstHeaderRow="1" firstDataRow="2" firstDataCol="9"/>
  <pivotFields count="60">
    <pivotField compact="0" outline="0" showAll="0"/>
    <pivotField axis="axisCol" compact="0" outline="0" showAll="0" defaultSubtotal="0">
      <items count="4">
        <item h="1" x="3"/>
        <item x="2"/>
        <item x="0"/>
        <item x="1"/>
      </items>
    </pivotField>
    <pivotField compact="0" outline="0" showAll="0"/>
    <pivotField axis="axisRow" compact="0" outline="0" showAll="0" defaultSubtotal="0">
      <items count="8">
        <item x="7"/>
        <item x="0"/>
        <item x="3"/>
        <item x="2"/>
        <item x="5"/>
        <item x="4"/>
        <item x="1"/>
        <item x="6"/>
      </items>
    </pivotField>
    <pivotField axis="axisRow" compact="0" outline="0" showAll="0" defaultSubtotal="0">
      <items count="8">
        <item x="7"/>
        <item x="2"/>
        <item x="0"/>
        <item x="1"/>
        <item x="3"/>
        <item x="4"/>
        <item x="6"/>
        <item x="5"/>
      </items>
    </pivotField>
    <pivotField compact="0" outline="0" showAll="0"/>
    <pivotField compact="0" outline="0" showAll="0"/>
    <pivotField axis="axisRow" compact="0" outline="0" showAll="0" defaultSubtotal="0">
      <items count="5">
        <item h="1" x="4"/>
        <item x="3"/>
        <item x="0"/>
        <item x="2"/>
        <item x="1"/>
      </items>
    </pivotField>
    <pivotField axis="axisRow" compact="0" outline="0" showAll="0" defaultSubtotal="0">
      <items count="5">
        <item x="4"/>
        <item x="0"/>
        <item x="3"/>
        <item x="2"/>
        <item x="1"/>
      </items>
    </pivotField>
    <pivotField axis="axisRow" compact="0" outline="0" showAll="0" defaultSubtotal="0">
      <items count="3">
        <item x="2"/>
        <item x="0"/>
        <item x="1"/>
      </items>
    </pivotField>
    <pivotField axis="axisRow" compact="0" outline="0" showAll="0" defaultSubtotal="0">
      <items count="7">
        <item x="2"/>
        <item x="6"/>
        <item x="1"/>
        <item x="0"/>
        <item x="3"/>
        <item x="5"/>
        <item x="4"/>
      </items>
    </pivotField>
    <pivotField compact="0" outline="0" showAll="0"/>
    <pivotField axis="axisRow" compact="0" outline="0" showAll="0" defaultSubtotal="0">
      <items count="5">
        <item x="4"/>
        <item x="0"/>
        <item x="2"/>
        <item x="1"/>
        <item x="3"/>
      </items>
    </pivotField>
    <pivotField axis="axisRow" compact="0" outline="0" showAll="0" defaultSubtotal="0">
      <items count="4">
        <item x="0"/>
        <item x="2"/>
        <item x="3"/>
        <item x="1"/>
      </items>
    </pivotField>
    <pivotField axis="axisRow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9">
    <field x="7"/>
    <field x="3"/>
    <field x="4"/>
    <field x="10"/>
    <field x="8"/>
    <field x="9"/>
    <field x="12"/>
    <field x="13"/>
    <field x="14"/>
  </rowFields>
  <colFields count="1">
    <field x="1"/>
  </colFields>
  <dataFields count="1">
    <dataField name="" fld="18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8"/>
  <sheetViews>
    <sheetView zoomScaleNormal="100" workbookViewId="0">
      <selection activeCell="H5" sqref="H5"/>
    </sheetView>
  </sheetViews>
  <sheetFormatPr defaultRowHeight="12.75"/>
  <cols>
    <col min="1" max="2" width="25.28515625" customWidth="1"/>
    <col min="3" max="4" width="12.28515625" customWidth="1"/>
    <col min="5" max="5" width="10.42578125" customWidth="1"/>
    <col min="6" max="6" width="11.28515625" customWidth="1"/>
    <col min="7" max="7" width="10.42578125" customWidth="1"/>
    <col min="8" max="8" width="11.28515625" customWidth="1"/>
    <col min="9" max="9" width="10.42578125" customWidth="1"/>
    <col min="10" max="1025" width="8.7109375" customWidth="1"/>
  </cols>
  <sheetData>
    <row r="3" spans="1:12">
      <c r="A3" s="1" t="s">
        <v>0</v>
      </c>
      <c r="B3" s="2"/>
      <c r="C3" s="3" t="s">
        <v>1</v>
      </c>
      <c r="D3" s="3" t="s">
        <v>2</v>
      </c>
      <c r="E3" s="3" t="s">
        <v>3</v>
      </c>
      <c r="F3" s="4"/>
      <c r="G3" s="4"/>
      <c r="H3" s="4"/>
      <c r="I3" s="4"/>
      <c r="J3" s="4"/>
      <c r="K3" s="4"/>
      <c r="L3" s="5"/>
    </row>
    <row r="4" spans="1:12">
      <c r="A4" s="6"/>
      <c r="B4" s="7"/>
      <c r="C4" s="8" t="s">
        <v>4</v>
      </c>
      <c r="D4" s="9">
        <v>43538</v>
      </c>
      <c r="E4" s="10"/>
      <c r="F4" s="10"/>
      <c r="G4" s="11"/>
      <c r="H4" s="8">
        <v>43564</v>
      </c>
      <c r="I4" s="9">
        <v>43565</v>
      </c>
      <c r="J4" s="11"/>
      <c r="K4" s="8">
        <v>43811</v>
      </c>
      <c r="L4" s="12" t="s">
        <v>5</v>
      </c>
    </row>
    <row r="5" spans="1:12">
      <c r="A5" s="6"/>
      <c r="B5" s="7"/>
      <c r="C5" s="13" t="s">
        <v>4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10</v>
      </c>
      <c r="K5" s="14" t="s">
        <v>12</v>
      </c>
      <c r="L5" s="15"/>
    </row>
    <row r="6" spans="1:12">
      <c r="A6" s="16" t="s">
        <v>13</v>
      </c>
      <c r="B6" s="17" t="s">
        <v>14</v>
      </c>
      <c r="C6" s="18" t="s">
        <v>4</v>
      </c>
      <c r="D6" s="19">
        <v>10</v>
      </c>
      <c r="E6" s="19">
        <v>15</v>
      </c>
      <c r="F6" s="19">
        <v>10</v>
      </c>
      <c r="G6" s="19">
        <v>15</v>
      </c>
      <c r="H6" s="19">
        <v>10</v>
      </c>
      <c r="I6" s="19">
        <v>18</v>
      </c>
      <c r="J6" s="19">
        <v>10</v>
      </c>
      <c r="K6" s="19">
        <v>6</v>
      </c>
      <c r="L6" s="20"/>
    </row>
    <row r="7" spans="1:12">
      <c r="A7" s="21">
        <v>1</v>
      </c>
      <c r="B7" s="22" t="s">
        <v>15</v>
      </c>
      <c r="C7" s="23"/>
      <c r="D7" s="24">
        <v>1</v>
      </c>
      <c r="E7" s="23">
        <v>2</v>
      </c>
      <c r="F7" s="24"/>
      <c r="G7" s="23">
        <v>47</v>
      </c>
      <c r="H7" s="24"/>
      <c r="I7" s="23">
        <v>40</v>
      </c>
      <c r="J7" s="24"/>
      <c r="K7" s="23"/>
      <c r="L7" s="25">
        <v>90</v>
      </c>
    </row>
    <row r="8" spans="1:12">
      <c r="A8" s="26"/>
      <c r="B8" s="27" t="s">
        <v>16</v>
      </c>
      <c r="C8" s="28"/>
      <c r="D8" s="29"/>
      <c r="E8" s="28"/>
      <c r="F8" s="29"/>
      <c r="G8" s="28">
        <v>15</v>
      </c>
      <c r="H8" s="29"/>
      <c r="I8" s="28">
        <v>5</v>
      </c>
      <c r="J8" s="29"/>
      <c r="K8" s="28"/>
      <c r="L8" s="30">
        <v>20</v>
      </c>
    </row>
    <row r="9" spans="1:12">
      <c r="A9" s="26"/>
      <c r="B9" s="27" t="s">
        <v>17</v>
      </c>
      <c r="C9" s="28"/>
      <c r="D9" s="29">
        <v>3</v>
      </c>
      <c r="E9" s="28">
        <v>2</v>
      </c>
      <c r="F9" s="29"/>
      <c r="G9" s="28">
        <v>1</v>
      </c>
      <c r="H9" s="29"/>
      <c r="I9" s="28"/>
      <c r="J9" s="29"/>
      <c r="K9" s="28"/>
      <c r="L9" s="30">
        <v>6</v>
      </c>
    </row>
    <row r="10" spans="1:12">
      <c r="A10" s="26"/>
      <c r="B10" s="27" t="s">
        <v>18</v>
      </c>
      <c r="C10" s="28"/>
      <c r="D10" s="29"/>
      <c r="E10" s="28">
        <v>8</v>
      </c>
      <c r="F10" s="29"/>
      <c r="G10" s="28">
        <v>2</v>
      </c>
      <c r="H10" s="29"/>
      <c r="I10" s="28">
        <v>11</v>
      </c>
      <c r="J10" s="29"/>
      <c r="K10" s="28"/>
      <c r="L10" s="30">
        <v>21</v>
      </c>
    </row>
    <row r="11" spans="1:12">
      <c r="A11" s="26"/>
      <c r="B11" s="27" t="s">
        <v>19</v>
      </c>
      <c r="C11" s="28"/>
      <c r="D11" s="29"/>
      <c r="E11" s="28"/>
      <c r="F11" s="29"/>
      <c r="G11" s="28"/>
      <c r="H11" s="29">
        <v>1</v>
      </c>
      <c r="I11" s="28"/>
      <c r="J11" s="29">
        <v>1</v>
      </c>
      <c r="K11" s="28"/>
      <c r="L11" s="30">
        <v>2</v>
      </c>
    </row>
    <row r="12" spans="1:12">
      <c r="A12" s="26"/>
      <c r="B12" s="27" t="s">
        <v>20</v>
      </c>
      <c r="C12" s="28"/>
      <c r="D12" s="29"/>
      <c r="E12" s="28">
        <v>1</v>
      </c>
      <c r="F12" s="29"/>
      <c r="G12" s="28"/>
      <c r="H12" s="29"/>
      <c r="I12" s="28"/>
      <c r="J12" s="29"/>
      <c r="K12" s="28"/>
      <c r="L12" s="30">
        <v>1</v>
      </c>
    </row>
    <row r="13" spans="1:12">
      <c r="A13" s="26"/>
      <c r="B13" s="27" t="s">
        <v>21</v>
      </c>
      <c r="C13" s="28"/>
      <c r="D13" s="29">
        <v>1</v>
      </c>
      <c r="E13" s="28">
        <v>33</v>
      </c>
      <c r="F13" s="29">
        <v>1</v>
      </c>
      <c r="G13" s="28">
        <v>20</v>
      </c>
      <c r="H13" s="29">
        <v>1</v>
      </c>
      <c r="I13" s="28">
        <v>47</v>
      </c>
      <c r="J13" s="29"/>
      <c r="K13" s="28"/>
      <c r="L13" s="30">
        <v>103</v>
      </c>
    </row>
    <row r="14" spans="1:12">
      <c r="A14" s="26"/>
      <c r="B14" s="27" t="s">
        <v>22</v>
      </c>
      <c r="C14" s="28"/>
      <c r="D14" s="29"/>
      <c r="E14" s="28">
        <v>1</v>
      </c>
      <c r="F14" s="29">
        <v>10</v>
      </c>
      <c r="G14" s="28">
        <v>8</v>
      </c>
      <c r="H14" s="29"/>
      <c r="I14" s="28"/>
      <c r="J14" s="29"/>
      <c r="K14" s="28"/>
      <c r="L14" s="30">
        <v>19</v>
      </c>
    </row>
    <row r="15" spans="1:12">
      <c r="A15" s="26"/>
      <c r="B15" s="27" t="s">
        <v>23</v>
      </c>
      <c r="C15" s="28"/>
      <c r="D15" s="29"/>
      <c r="E15" s="28">
        <v>1</v>
      </c>
      <c r="F15" s="29">
        <v>2</v>
      </c>
      <c r="G15" s="28">
        <v>17</v>
      </c>
      <c r="H15" s="29">
        <v>38</v>
      </c>
      <c r="I15" s="28">
        <v>96</v>
      </c>
      <c r="J15" s="29">
        <v>90</v>
      </c>
      <c r="K15" s="28"/>
      <c r="L15" s="30">
        <v>244</v>
      </c>
    </row>
    <row r="16" spans="1:12">
      <c r="A16" s="26"/>
      <c r="B16" s="27" t="s">
        <v>24</v>
      </c>
      <c r="C16" s="28"/>
      <c r="D16" s="29">
        <v>3</v>
      </c>
      <c r="E16" s="28"/>
      <c r="F16" s="29">
        <v>3</v>
      </c>
      <c r="G16" s="28">
        <v>1</v>
      </c>
      <c r="H16" s="29">
        <v>1</v>
      </c>
      <c r="I16" s="28"/>
      <c r="J16" s="29">
        <v>1</v>
      </c>
      <c r="K16" s="28"/>
      <c r="L16" s="30">
        <v>9</v>
      </c>
    </row>
    <row r="17" spans="1:12">
      <c r="A17" s="26"/>
      <c r="B17" s="27" t="s">
        <v>25</v>
      </c>
      <c r="C17" s="28"/>
      <c r="D17" s="29">
        <v>1</v>
      </c>
      <c r="E17" s="28"/>
      <c r="F17" s="29">
        <v>1</v>
      </c>
      <c r="G17" s="28"/>
      <c r="H17" s="29"/>
      <c r="I17" s="28"/>
      <c r="J17" s="29"/>
      <c r="K17" s="28"/>
      <c r="L17" s="30">
        <v>2</v>
      </c>
    </row>
    <row r="18" spans="1:12">
      <c r="A18" s="26"/>
      <c r="B18" s="27" t="s">
        <v>26</v>
      </c>
      <c r="C18" s="28"/>
      <c r="D18" s="29"/>
      <c r="E18" s="28">
        <v>27</v>
      </c>
      <c r="F18" s="29"/>
      <c r="G18" s="28">
        <v>20</v>
      </c>
      <c r="H18" s="29"/>
      <c r="I18" s="28">
        <v>1330</v>
      </c>
      <c r="J18" s="29">
        <v>160</v>
      </c>
      <c r="K18" s="28"/>
      <c r="L18" s="30">
        <v>1537</v>
      </c>
    </row>
    <row r="19" spans="1:12">
      <c r="A19" s="26"/>
      <c r="B19" s="27" t="s">
        <v>27</v>
      </c>
      <c r="C19" s="28"/>
      <c r="D19" s="29"/>
      <c r="E19" s="28">
        <v>15</v>
      </c>
      <c r="F19" s="29"/>
      <c r="G19" s="28">
        <v>3</v>
      </c>
      <c r="H19" s="29"/>
      <c r="I19" s="28">
        <v>8</v>
      </c>
      <c r="J19" s="29"/>
      <c r="K19" s="28"/>
      <c r="L19" s="30">
        <v>26</v>
      </c>
    </row>
    <row r="20" spans="1:12">
      <c r="A20" s="26"/>
      <c r="B20" s="27" t="s">
        <v>28</v>
      </c>
      <c r="C20" s="28"/>
      <c r="D20" s="29">
        <v>6</v>
      </c>
      <c r="E20" s="28"/>
      <c r="F20" s="29">
        <v>1</v>
      </c>
      <c r="G20" s="28">
        <v>4</v>
      </c>
      <c r="H20" s="29"/>
      <c r="I20" s="28">
        <v>1</v>
      </c>
      <c r="J20" s="29">
        <v>4</v>
      </c>
      <c r="K20" s="28"/>
      <c r="L20" s="30">
        <v>16</v>
      </c>
    </row>
    <row r="21" spans="1:12">
      <c r="A21" s="26"/>
      <c r="B21" s="27" t="s">
        <v>29</v>
      </c>
      <c r="C21" s="28"/>
      <c r="D21" s="29">
        <v>2</v>
      </c>
      <c r="E21" s="28">
        <v>1</v>
      </c>
      <c r="F21" s="29"/>
      <c r="G21" s="28"/>
      <c r="H21" s="29"/>
      <c r="I21" s="28">
        <v>21</v>
      </c>
      <c r="J21" s="29"/>
      <c r="K21" s="28"/>
      <c r="L21" s="30">
        <v>24</v>
      </c>
    </row>
    <row r="22" spans="1:12">
      <c r="A22" s="26"/>
      <c r="B22" s="27" t="s">
        <v>30</v>
      </c>
      <c r="C22" s="28"/>
      <c r="D22" s="29"/>
      <c r="E22" s="28"/>
      <c r="F22" s="29">
        <v>1</v>
      </c>
      <c r="G22" s="28">
        <v>1</v>
      </c>
      <c r="H22" s="29"/>
      <c r="I22" s="28"/>
      <c r="J22" s="29">
        <v>1</v>
      </c>
      <c r="K22" s="28"/>
      <c r="L22" s="30">
        <v>3</v>
      </c>
    </row>
    <row r="23" spans="1:12">
      <c r="A23" s="26"/>
      <c r="B23" s="27" t="s">
        <v>31</v>
      </c>
      <c r="C23" s="28"/>
      <c r="D23" s="29"/>
      <c r="E23" s="28"/>
      <c r="F23" s="29"/>
      <c r="G23" s="28">
        <v>2</v>
      </c>
      <c r="H23" s="29"/>
      <c r="I23" s="28">
        <v>1</v>
      </c>
      <c r="J23" s="29"/>
      <c r="K23" s="28"/>
      <c r="L23" s="30">
        <v>3</v>
      </c>
    </row>
    <row r="24" spans="1:12">
      <c r="A24" s="26"/>
      <c r="B24" s="27" t="s">
        <v>32</v>
      </c>
      <c r="C24" s="28"/>
      <c r="D24" s="29"/>
      <c r="E24" s="28"/>
      <c r="F24" s="29">
        <v>1</v>
      </c>
      <c r="G24" s="28"/>
      <c r="H24" s="29"/>
      <c r="I24" s="28"/>
      <c r="J24" s="29"/>
      <c r="K24" s="28"/>
      <c r="L24" s="30">
        <v>1</v>
      </c>
    </row>
    <row r="25" spans="1:12">
      <c r="A25" s="26"/>
      <c r="B25" s="27" t="s">
        <v>33</v>
      </c>
      <c r="C25" s="28"/>
      <c r="D25" s="29">
        <v>1</v>
      </c>
      <c r="E25" s="28"/>
      <c r="F25" s="29"/>
      <c r="G25" s="28"/>
      <c r="H25" s="29"/>
      <c r="I25" s="28">
        <v>1</v>
      </c>
      <c r="J25" s="29"/>
      <c r="K25" s="28"/>
      <c r="L25" s="30">
        <v>2</v>
      </c>
    </row>
    <row r="26" spans="1:12">
      <c r="A26" s="26"/>
      <c r="B26" s="27" t="s">
        <v>34</v>
      </c>
      <c r="C26" s="28"/>
      <c r="D26" s="29"/>
      <c r="E26" s="28"/>
      <c r="F26" s="29">
        <v>1</v>
      </c>
      <c r="G26" s="28"/>
      <c r="H26" s="29"/>
      <c r="I26" s="28"/>
      <c r="J26" s="29"/>
      <c r="K26" s="28"/>
      <c r="L26" s="30">
        <v>1</v>
      </c>
    </row>
    <row r="27" spans="1:12">
      <c r="A27" s="26"/>
      <c r="B27" s="27" t="s">
        <v>35</v>
      </c>
      <c r="C27" s="28"/>
      <c r="D27" s="29"/>
      <c r="E27" s="28"/>
      <c r="F27" s="29">
        <v>3</v>
      </c>
      <c r="G27" s="28"/>
      <c r="H27" s="29">
        <v>1</v>
      </c>
      <c r="I27" s="28">
        <v>2</v>
      </c>
      <c r="J27" s="29"/>
      <c r="K27" s="28"/>
      <c r="L27" s="30">
        <v>6</v>
      </c>
    </row>
    <row r="28" spans="1:12">
      <c r="A28" s="26"/>
      <c r="B28" s="27" t="s">
        <v>36</v>
      </c>
      <c r="C28" s="28"/>
      <c r="D28" s="29"/>
      <c r="E28" s="28"/>
      <c r="F28" s="29"/>
      <c r="G28" s="28">
        <v>8</v>
      </c>
      <c r="H28" s="29"/>
      <c r="I28" s="28">
        <v>8</v>
      </c>
      <c r="J28" s="29"/>
      <c r="K28" s="28"/>
      <c r="L28" s="30">
        <v>16</v>
      </c>
    </row>
    <row r="29" spans="1:12">
      <c r="A29" s="26"/>
      <c r="B29" s="27" t="s">
        <v>37</v>
      </c>
      <c r="C29" s="28"/>
      <c r="D29" s="29"/>
      <c r="E29" s="28"/>
      <c r="F29" s="29"/>
      <c r="G29" s="28"/>
      <c r="H29" s="29"/>
      <c r="I29" s="28">
        <v>5</v>
      </c>
      <c r="J29" s="29"/>
      <c r="K29" s="28"/>
      <c r="L29" s="30">
        <v>5</v>
      </c>
    </row>
    <row r="30" spans="1:12">
      <c r="A30" s="26"/>
      <c r="B30" s="27" t="s">
        <v>38</v>
      </c>
      <c r="C30" s="28"/>
      <c r="D30" s="29"/>
      <c r="E30" s="28"/>
      <c r="F30" s="29"/>
      <c r="G30" s="28"/>
      <c r="H30" s="29"/>
      <c r="I30" s="28"/>
      <c r="J30" s="29"/>
      <c r="K30" s="28">
        <v>1</v>
      </c>
      <c r="L30" s="30">
        <v>1</v>
      </c>
    </row>
    <row r="31" spans="1:12">
      <c r="A31" s="26"/>
      <c r="B31" s="27" t="s">
        <v>39</v>
      </c>
      <c r="C31" s="28"/>
      <c r="D31" s="29">
        <v>1</v>
      </c>
      <c r="E31" s="28"/>
      <c r="F31" s="29">
        <v>4</v>
      </c>
      <c r="G31" s="28"/>
      <c r="H31" s="29">
        <v>7</v>
      </c>
      <c r="I31" s="28">
        <v>9</v>
      </c>
      <c r="J31" s="29">
        <v>6</v>
      </c>
      <c r="K31" s="28">
        <v>3</v>
      </c>
      <c r="L31" s="30">
        <v>30</v>
      </c>
    </row>
    <row r="32" spans="1:12">
      <c r="A32" s="26"/>
      <c r="B32" s="27" t="s">
        <v>40</v>
      </c>
      <c r="C32" s="28"/>
      <c r="D32" s="29">
        <v>1</v>
      </c>
      <c r="E32" s="28">
        <v>11</v>
      </c>
      <c r="F32" s="29">
        <v>2</v>
      </c>
      <c r="G32" s="28">
        <v>2</v>
      </c>
      <c r="H32" s="29">
        <v>1</v>
      </c>
      <c r="I32" s="28">
        <v>3</v>
      </c>
      <c r="J32" s="29">
        <v>2</v>
      </c>
      <c r="K32" s="28">
        <v>1</v>
      </c>
      <c r="L32" s="30">
        <v>23</v>
      </c>
    </row>
    <row r="33" spans="1:12">
      <c r="A33" s="26"/>
      <c r="B33" s="27" t="s">
        <v>41</v>
      </c>
      <c r="C33" s="28"/>
      <c r="D33" s="29">
        <v>1</v>
      </c>
      <c r="E33" s="28"/>
      <c r="F33" s="29"/>
      <c r="G33" s="28"/>
      <c r="H33" s="29"/>
      <c r="I33" s="28"/>
      <c r="J33" s="29"/>
      <c r="K33" s="28"/>
      <c r="L33" s="30">
        <v>1</v>
      </c>
    </row>
    <row r="34" spans="1:12">
      <c r="A34" s="26"/>
      <c r="B34" s="27" t="s">
        <v>42</v>
      </c>
      <c r="C34" s="28"/>
      <c r="D34" s="29">
        <v>8</v>
      </c>
      <c r="E34" s="28"/>
      <c r="F34" s="29">
        <v>1</v>
      </c>
      <c r="G34" s="28"/>
      <c r="H34" s="29"/>
      <c r="I34" s="28"/>
      <c r="J34" s="29">
        <v>2</v>
      </c>
      <c r="K34" s="28"/>
      <c r="L34" s="30">
        <v>11</v>
      </c>
    </row>
    <row r="35" spans="1:12">
      <c r="A35" s="26"/>
      <c r="B35" s="27" t="s">
        <v>43</v>
      </c>
      <c r="C35" s="28"/>
      <c r="D35" s="29"/>
      <c r="E35" s="28"/>
      <c r="F35" s="29"/>
      <c r="G35" s="28">
        <v>3</v>
      </c>
      <c r="H35" s="29"/>
      <c r="I35" s="28"/>
      <c r="J35" s="29"/>
      <c r="K35" s="28"/>
      <c r="L35" s="30">
        <v>3</v>
      </c>
    </row>
    <row r="36" spans="1:12">
      <c r="A36" s="26"/>
      <c r="B36" s="27" t="s">
        <v>44</v>
      </c>
      <c r="C36" s="28"/>
      <c r="D36" s="29"/>
      <c r="E36" s="28"/>
      <c r="F36" s="29">
        <v>1</v>
      </c>
      <c r="G36" s="28"/>
      <c r="H36" s="29"/>
      <c r="I36" s="28"/>
      <c r="J36" s="29"/>
      <c r="K36" s="28"/>
      <c r="L36" s="30">
        <v>1</v>
      </c>
    </row>
    <row r="37" spans="1:12">
      <c r="A37" s="26"/>
      <c r="B37" s="27" t="s">
        <v>45</v>
      </c>
      <c r="C37" s="28"/>
      <c r="D37" s="29"/>
      <c r="E37" s="28"/>
      <c r="F37" s="29"/>
      <c r="G37" s="28"/>
      <c r="H37" s="29"/>
      <c r="I37" s="28">
        <v>25</v>
      </c>
      <c r="J37" s="29"/>
      <c r="K37" s="28"/>
      <c r="L37" s="30">
        <v>25</v>
      </c>
    </row>
    <row r="38" spans="1:12">
      <c r="A38" s="26"/>
      <c r="B38" s="27" t="s">
        <v>46</v>
      </c>
      <c r="C38" s="28"/>
      <c r="D38" s="29"/>
      <c r="E38" s="28"/>
      <c r="F38" s="29">
        <v>2</v>
      </c>
      <c r="G38" s="28"/>
      <c r="H38" s="29"/>
      <c r="I38" s="28"/>
      <c r="J38" s="29"/>
      <c r="K38" s="28"/>
      <c r="L38" s="30">
        <v>2</v>
      </c>
    </row>
    <row r="39" spans="1:12">
      <c r="A39" s="26"/>
      <c r="B39" s="27" t="s">
        <v>47</v>
      </c>
      <c r="C39" s="28"/>
      <c r="D39" s="29"/>
      <c r="E39" s="28"/>
      <c r="F39" s="29"/>
      <c r="G39" s="28"/>
      <c r="H39" s="29"/>
      <c r="I39" s="28">
        <v>3</v>
      </c>
      <c r="J39" s="29"/>
      <c r="K39" s="28"/>
      <c r="L39" s="30">
        <v>3</v>
      </c>
    </row>
    <row r="40" spans="1:12">
      <c r="A40" s="26"/>
      <c r="B40" s="27" t="s">
        <v>48</v>
      </c>
      <c r="C40" s="28"/>
      <c r="D40" s="29"/>
      <c r="E40" s="28"/>
      <c r="F40" s="29"/>
      <c r="G40" s="28"/>
      <c r="H40" s="29">
        <v>1</v>
      </c>
      <c r="I40" s="28"/>
      <c r="J40" s="29"/>
      <c r="K40" s="28"/>
      <c r="L40" s="30">
        <v>1</v>
      </c>
    </row>
    <row r="41" spans="1:12">
      <c r="A41" s="26"/>
      <c r="B41" s="27" t="s">
        <v>49</v>
      </c>
      <c r="C41" s="28"/>
      <c r="D41" s="29"/>
      <c r="E41" s="28">
        <v>1</v>
      </c>
      <c r="F41" s="29"/>
      <c r="G41" s="28"/>
      <c r="H41" s="29"/>
      <c r="I41" s="28"/>
      <c r="J41" s="29"/>
      <c r="K41" s="28"/>
      <c r="L41" s="30">
        <v>1</v>
      </c>
    </row>
    <row r="42" spans="1:12">
      <c r="A42" s="26"/>
      <c r="B42" s="27" t="s">
        <v>50</v>
      </c>
      <c r="C42" s="28"/>
      <c r="D42" s="29"/>
      <c r="E42" s="28">
        <v>6</v>
      </c>
      <c r="F42" s="29"/>
      <c r="G42" s="28">
        <v>5</v>
      </c>
      <c r="H42" s="29"/>
      <c r="I42" s="28"/>
      <c r="J42" s="29"/>
      <c r="K42" s="28">
        <v>9</v>
      </c>
      <c r="L42" s="30">
        <v>20</v>
      </c>
    </row>
    <row r="43" spans="1:12">
      <c r="A43" s="26"/>
      <c r="B43" s="27" t="s">
        <v>51</v>
      </c>
      <c r="C43" s="28"/>
      <c r="D43" s="29"/>
      <c r="E43" s="28"/>
      <c r="F43" s="29"/>
      <c r="G43" s="28"/>
      <c r="H43" s="29"/>
      <c r="I43" s="28">
        <v>25</v>
      </c>
      <c r="J43" s="29">
        <v>500</v>
      </c>
      <c r="K43" s="28"/>
      <c r="L43" s="30">
        <v>525</v>
      </c>
    </row>
    <row r="44" spans="1:12">
      <c r="A44" s="26"/>
      <c r="B44" s="27" t="s">
        <v>52</v>
      </c>
      <c r="C44" s="28"/>
      <c r="D44" s="29"/>
      <c r="E44" s="28"/>
      <c r="F44" s="29"/>
      <c r="G44" s="28"/>
      <c r="H44" s="29"/>
      <c r="I44" s="28"/>
      <c r="J44" s="29"/>
      <c r="K44" s="28">
        <v>1</v>
      </c>
      <c r="L44" s="30">
        <v>1</v>
      </c>
    </row>
    <row r="45" spans="1:12">
      <c r="A45" s="31"/>
      <c r="B45" s="32" t="s">
        <v>53</v>
      </c>
      <c r="C45" s="33"/>
      <c r="D45" s="34"/>
      <c r="E45" s="33"/>
      <c r="F45" s="34"/>
      <c r="G45" s="33"/>
      <c r="H45" s="34"/>
      <c r="I45" s="33">
        <v>1</v>
      </c>
      <c r="J45" s="34"/>
      <c r="K45" s="33"/>
      <c r="L45" s="35">
        <v>1</v>
      </c>
    </row>
    <row r="46" spans="1:12">
      <c r="A46" s="21">
        <v>2</v>
      </c>
      <c r="B46" s="22" t="s">
        <v>54</v>
      </c>
      <c r="C46" s="24"/>
      <c r="D46" s="23">
        <v>16</v>
      </c>
      <c r="E46" s="24">
        <v>176</v>
      </c>
      <c r="F46" s="23">
        <v>8</v>
      </c>
      <c r="G46" s="24">
        <v>87</v>
      </c>
      <c r="H46" s="23">
        <v>6</v>
      </c>
      <c r="I46" s="24">
        <v>136</v>
      </c>
      <c r="J46" s="23"/>
      <c r="K46" s="24">
        <v>68</v>
      </c>
      <c r="L46" s="25">
        <v>497</v>
      </c>
    </row>
    <row r="47" spans="1:12">
      <c r="A47" s="26"/>
      <c r="B47" s="27" t="s">
        <v>55</v>
      </c>
      <c r="C47" s="29"/>
      <c r="D47" s="28"/>
      <c r="E47" s="29">
        <v>95</v>
      </c>
      <c r="F47" s="28">
        <v>2</v>
      </c>
      <c r="G47" s="29">
        <v>27</v>
      </c>
      <c r="H47" s="28">
        <v>11</v>
      </c>
      <c r="I47" s="29">
        <v>74</v>
      </c>
      <c r="J47" s="28"/>
      <c r="K47" s="29"/>
      <c r="L47" s="30">
        <v>209</v>
      </c>
    </row>
    <row r="48" spans="1:12">
      <c r="A48" s="26"/>
      <c r="B48" s="27" t="s">
        <v>18</v>
      </c>
      <c r="C48" s="29"/>
      <c r="D48" s="28"/>
      <c r="E48" s="29"/>
      <c r="F48" s="28"/>
      <c r="G48" s="29"/>
      <c r="H48" s="28">
        <v>1</v>
      </c>
      <c r="I48" s="29">
        <v>1</v>
      </c>
      <c r="J48" s="28"/>
      <c r="K48" s="29"/>
      <c r="L48" s="30">
        <v>2</v>
      </c>
    </row>
    <row r="49" spans="1:12">
      <c r="A49" s="26"/>
      <c r="B49" s="27" t="s">
        <v>56</v>
      </c>
      <c r="C49" s="29"/>
      <c r="D49" s="28"/>
      <c r="E49" s="29"/>
      <c r="F49" s="28"/>
      <c r="G49" s="29"/>
      <c r="H49" s="28">
        <v>2</v>
      </c>
      <c r="I49" s="29"/>
      <c r="J49" s="28"/>
      <c r="K49" s="29"/>
      <c r="L49" s="30">
        <v>2</v>
      </c>
    </row>
    <row r="50" spans="1:12">
      <c r="A50" s="26"/>
      <c r="B50" s="27" t="s">
        <v>57</v>
      </c>
      <c r="C50" s="29"/>
      <c r="D50" s="28"/>
      <c r="E50" s="29"/>
      <c r="F50" s="28"/>
      <c r="G50" s="29"/>
      <c r="H50" s="28"/>
      <c r="I50" s="29">
        <v>1</v>
      </c>
      <c r="J50" s="28"/>
      <c r="K50" s="29"/>
      <c r="L50" s="30">
        <v>1</v>
      </c>
    </row>
    <row r="51" spans="1:12">
      <c r="A51" s="26"/>
      <c r="B51" s="27" t="s">
        <v>58</v>
      </c>
      <c r="C51" s="29"/>
      <c r="D51" s="28"/>
      <c r="E51" s="29"/>
      <c r="F51" s="28"/>
      <c r="G51" s="29"/>
      <c r="H51" s="28"/>
      <c r="I51" s="29"/>
      <c r="J51" s="28"/>
      <c r="K51" s="29">
        <v>1</v>
      </c>
      <c r="L51" s="30">
        <v>1</v>
      </c>
    </row>
    <row r="52" spans="1:12">
      <c r="A52" s="26"/>
      <c r="B52" s="27" t="s">
        <v>59</v>
      </c>
      <c r="C52" s="29"/>
      <c r="D52" s="28">
        <v>12</v>
      </c>
      <c r="E52" s="29"/>
      <c r="F52" s="28">
        <v>4</v>
      </c>
      <c r="G52" s="29"/>
      <c r="H52" s="28"/>
      <c r="I52" s="29"/>
      <c r="J52" s="28"/>
      <c r="K52" s="29"/>
      <c r="L52" s="30">
        <v>16</v>
      </c>
    </row>
    <row r="53" spans="1:12">
      <c r="A53" s="26"/>
      <c r="B53" s="27" t="s">
        <v>60</v>
      </c>
      <c r="C53" s="29"/>
      <c r="D53" s="28"/>
      <c r="E53" s="29"/>
      <c r="F53" s="28"/>
      <c r="G53" s="29"/>
      <c r="H53" s="28">
        <v>6</v>
      </c>
      <c r="I53" s="29"/>
      <c r="J53" s="28"/>
      <c r="K53" s="29"/>
      <c r="L53" s="30">
        <v>6</v>
      </c>
    </row>
    <row r="54" spans="1:12">
      <c r="A54" s="26"/>
      <c r="B54" s="27" t="s">
        <v>61</v>
      </c>
      <c r="C54" s="29"/>
      <c r="D54" s="28">
        <v>6</v>
      </c>
      <c r="E54" s="29"/>
      <c r="F54" s="28">
        <v>10</v>
      </c>
      <c r="G54" s="29">
        <v>1</v>
      </c>
      <c r="H54" s="28">
        <v>7</v>
      </c>
      <c r="I54" s="29"/>
      <c r="J54" s="28"/>
      <c r="K54" s="29">
        <v>56</v>
      </c>
      <c r="L54" s="30">
        <v>80</v>
      </c>
    </row>
    <row r="55" spans="1:12">
      <c r="A55" s="26"/>
      <c r="B55" s="27" t="s">
        <v>62</v>
      </c>
      <c r="C55" s="29"/>
      <c r="D55" s="28"/>
      <c r="E55" s="29"/>
      <c r="F55" s="28"/>
      <c r="G55" s="29"/>
      <c r="H55" s="28"/>
      <c r="I55" s="29"/>
      <c r="J55" s="28"/>
      <c r="K55" s="29">
        <v>1</v>
      </c>
      <c r="L55" s="30">
        <v>1</v>
      </c>
    </row>
    <row r="56" spans="1:12">
      <c r="A56" s="26"/>
      <c r="B56" s="27" t="s">
        <v>63</v>
      </c>
      <c r="C56" s="29"/>
      <c r="D56" s="28"/>
      <c r="E56" s="29">
        <v>1</v>
      </c>
      <c r="F56" s="28"/>
      <c r="G56" s="29"/>
      <c r="H56" s="28"/>
      <c r="I56" s="29"/>
      <c r="J56" s="28"/>
      <c r="K56" s="29"/>
      <c r="L56" s="30">
        <v>1</v>
      </c>
    </row>
    <row r="57" spans="1:12">
      <c r="A57" s="26"/>
      <c r="B57" s="27" t="s">
        <v>64</v>
      </c>
      <c r="C57" s="29"/>
      <c r="D57" s="28"/>
      <c r="E57" s="29"/>
      <c r="F57" s="28"/>
      <c r="G57" s="29"/>
      <c r="H57" s="28">
        <v>1</v>
      </c>
      <c r="I57" s="29"/>
      <c r="J57" s="28"/>
      <c r="K57" s="29"/>
      <c r="L57" s="30">
        <v>1</v>
      </c>
    </row>
    <row r="58" spans="1:12">
      <c r="A58" s="26"/>
      <c r="B58" s="27" t="s">
        <v>65</v>
      </c>
      <c r="C58" s="29"/>
      <c r="D58" s="28"/>
      <c r="E58" s="29"/>
      <c r="F58" s="28"/>
      <c r="G58" s="29"/>
      <c r="H58" s="28">
        <v>0</v>
      </c>
      <c r="I58" s="29"/>
      <c r="J58" s="28"/>
      <c r="K58" s="29"/>
      <c r="L58" s="30">
        <v>0</v>
      </c>
    </row>
    <row r="59" spans="1:12">
      <c r="A59" s="26"/>
      <c r="B59" s="27" t="s">
        <v>66</v>
      </c>
      <c r="C59" s="29"/>
      <c r="D59" s="28">
        <v>1</v>
      </c>
      <c r="E59" s="29">
        <v>2</v>
      </c>
      <c r="F59" s="28"/>
      <c r="G59" s="29">
        <v>3</v>
      </c>
      <c r="H59" s="28"/>
      <c r="I59" s="29">
        <v>1</v>
      </c>
      <c r="J59" s="28"/>
      <c r="K59" s="29"/>
      <c r="L59" s="30">
        <v>7</v>
      </c>
    </row>
    <row r="60" spans="1:12">
      <c r="A60" s="26"/>
      <c r="B60" s="27" t="s">
        <v>67</v>
      </c>
      <c r="C60" s="29"/>
      <c r="D60" s="28"/>
      <c r="E60" s="29"/>
      <c r="F60" s="28"/>
      <c r="G60" s="29"/>
      <c r="H60" s="28">
        <v>4</v>
      </c>
      <c r="I60" s="29"/>
      <c r="J60" s="28"/>
      <c r="K60" s="29"/>
      <c r="L60" s="30">
        <v>4</v>
      </c>
    </row>
    <row r="61" spans="1:12">
      <c r="A61" s="26"/>
      <c r="B61" s="27" t="s">
        <v>68</v>
      </c>
      <c r="C61" s="29"/>
      <c r="D61" s="28"/>
      <c r="E61" s="29"/>
      <c r="F61" s="28"/>
      <c r="G61" s="29"/>
      <c r="H61" s="28">
        <v>1</v>
      </c>
      <c r="I61" s="29"/>
      <c r="J61" s="28"/>
      <c r="K61" s="29"/>
      <c r="L61" s="30">
        <v>1</v>
      </c>
    </row>
    <row r="62" spans="1:12">
      <c r="A62" s="26"/>
      <c r="B62" s="27" t="s">
        <v>48</v>
      </c>
      <c r="C62" s="29"/>
      <c r="D62" s="28"/>
      <c r="E62" s="29"/>
      <c r="F62" s="28"/>
      <c r="G62" s="29"/>
      <c r="H62" s="28">
        <v>1</v>
      </c>
      <c r="I62" s="29"/>
      <c r="J62" s="28">
        <v>2</v>
      </c>
      <c r="K62" s="29"/>
      <c r="L62" s="30">
        <v>3</v>
      </c>
    </row>
    <row r="63" spans="1:12">
      <c r="A63" s="26"/>
      <c r="B63" s="27" t="s">
        <v>69</v>
      </c>
      <c r="C63" s="29"/>
      <c r="D63" s="28"/>
      <c r="E63" s="29"/>
      <c r="F63" s="28"/>
      <c r="G63" s="29"/>
      <c r="H63" s="28">
        <v>2</v>
      </c>
      <c r="I63" s="29"/>
      <c r="J63" s="28"/>
      <c r="K63" s="29"/>
      <c r="L63" s="30">
        <v>2</v>
      </c>
    </row>
    <row r="64" spans="1:12">
      <c r="A64" s="26"/>
      <c r="B64" s="27" t="s">
        <v>70</v>
      </c>
      <c r="C64" s="29"/>
      <c r="D64" s="28">
        <v>3</v>
      </c>
      <c r="E64" s="29"/>
      <c r="F64" s="28"/>
      <c r="G64" s="29">
        <v>1</v>
      </c>
      <c r="H64" s="28"/>
      <c r="I64" s="29">
        <v>9</v>
      </c>
      <c r="J64" s="28"/>
      <c r="K64" s="29"/>
      <c r="L64" s="30">
        <v>13</v>
      </c>
    </row>
    <row r="65" spans="1:12">
      <c r="A65" s="31"/>
      <c r="B65" s="32" t="s">
        <v>71</v>
      </c>
      <c r="C65" s="34"/>
      <c r="D65" s="33"/>
      <c r="E65" s="34"/>
      <c r="F65" s="33"/>
      <c r="G65" s="34"/>
      <c r="H65" s="33">
        <v>2</v>
      </c>
      <c r="I65" s="34"/>
      <c r="J65" s="33"/>
      <c r="K65" s="34"/>
      <c r="L65" s="35">
        <v>2</v>
      </c>
    </row>
    <row r="66" spans="1:12">
      <c r="A66" s="36" t="s">
        <v>4</v>
      </c>
      <c r="B66" s="37" t="s">
        <v>4</v>
      </c>
      <c r="C66" s="38"/>
      <c r="D66" s="39"/>
      <c r="E66" s="38"/>
      <c r="F66" s="39"/>
      <c r="G66" s="38"/>
      <c r="H66" s="39"/>
      <c r="I66" s="38"/>
      <c r="J66" s="39"/>
      <c r="K66" s="38"/>
      <c r="L66" s="40"/>
    </row>
    <row r="67" spans="1:12">
      <c r="A67" s="36" t="s">
        <v>72</v>
      </c>
      <c r="B67" s="37">
        <v>2</v>
      </c>
      <c r="C67" s="39">
        <v>3655</v>
      </c>
      <c r="D67" s="38"/>
      <c r="E67" s="39"/>
      <c r="F67" s="38"/>
      <c r="G67" s="39"/>
      <c r="H67" s="38"/>
      <c r="I67" s="39"/>
      <c r="J67" s="38"/>
      <c r="K67" s="39"/>
      <c r="L67" s="40">
        <v>3655</v>
      </c>
    </row>
    <row r="68" spans="1:12">
      <c r="A68" s="41" t="s">
        <v>5</v>
      </c>
      <c r="B68" s="42"/>
      <c r="C68" s="43">
        <v>3655</v>
      </c>
      <c r="D68" s="43">
        <v>67</v>
      </c>
      <c r="E68" s="43">
        <v>383</v>
      </c>
      <c r="F68" s="43">
        <v>58</v>
      </c>
      <c r="G68" s="43">
        <v>278</v>
      </c>
      <c r="H68" s="43">
        <v>95</v>
      </c>
      <c r="I68" s="43">
        <v>1864</v>
      </c>
      <c r="J68" s="43">
        <v>769</v>
      </c>
      <c r="K68" s="43">
        <v>141</v>
      </c>
      <c r="L68" s="44">
        <v>7310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999"/>
  <sheetViews>
    <sheetView tabSelected="1" zoomScale="115" zoomScaleNormal="115" workbookViewId="0">
      <pane ySplit="2" topLeftCell="A192" activePane="bottomLeft" state="frozen"/>
      <selection pane="bottomLeft"/>
    </sheetView>
  </sheetViews>
  <sheetFormatPr defaultRowHeight="12.75"/>
  <cols>
    <col min="1" max="1" width="3.7109375" style="45" customWidth="1"/>
    <col min="2" max="2" width="5.28515625" style="46" customWidth="1"/>
    <col min="3" max="3" width="6.7109375" style="46" customWidth="1"/>
    <col min="4" max="4" width="7.42578125" style="46" customWidth="1"/>
    <col min="5" max="5" width="42.140625" style="47" customWidth="1"/>
    <col min="6" max="6" width="10.42578125" style="48" customWidth="1"/>
    <col min="7" max="7" width="10.7109375" style="49" customWidth="1"/>
    <col min="8" max="8" width="10.28515625" style="50" customWidth="1"/>
    <col min="9" max="9" width="3.28515625" style="46" customWidth="1"/>
    <col min="10" max="10" width="4.28515625" style="46" customWidth="1"/>
    <col min="11" max="11" width="5.42578125" style="51" customWidth="1"/>
    <col min="12" max="12" width="5.140625" style="46" customWidth="1"/>
    <col min="13" max="13" width="5.7109375" style="46" customWidth="1"/>
    <col min="14" max="14" width="7.28515625" style="46" customWidth="1"/>
    <col min="15" max="15" width="6" style="52" customWidth="1"/>
    <col min="16" max="16" width="5.28515625" style="46" customWidth="1"/>
    <col min="17" max="17" width="23.28515625" style="53" customWidth="1"/>
    <col min="18" max="18" width="22.42578125" style="54" customWidth="1"/>
    <col min="19" max="19" width="5.28515625" style="55" customWidth="1"/>
    <col min="20" max="20" width="7.28515625" style="56" customWidth="1"/>
    <col min="21" max="23" width="4" style="57" customWidth="1"/>
    <col min="24" max="24" width="4.140625" style="57" customWidth="1"/>
    <col min="25" max="25" width="5" style="57" customWidth="1"/>
    <col min="26" max="26" width="4.140625" style="57" customWidth="1"/>
    <col min="27" max="27" width="4" style="57" customWidth="1"/>
    <col min="28" max="28" width="2.7109375" style="57" customWidth="1"/>
    <col min="29" max="29" width="4" style="57" customWidth="1"/>
    <col min="30" max="30" width="2.7109375" style="57" customWidth="1"/>
    <col min="31" max="31" width="4" style="57" customWidth="1"/>
    <col min="32" max="32" width="2.7109375" style="57" customWidth="1"/>
    <col min="33" max="33" width="5" style="57" customWidth="1"/>
    <col min="34" max="34" width="2.7109375" style="57" customWidth="1"/>
    <col min="35" max="35" width="5" style="57" customWidth="1"/>
    <col min="36" max="36" width="4" style="57" customWidth="1"/>
    <col min="37" max="37" width="6.140625" style="57" customWidth="1"/>
    <col min="38" max="38" width="4" style="57" customWidth="1"/>
    <col min="39" max="39" width="6.140625" style="57" customWidth="1"/>
    <col min="40" max="40" width="4" style="57" customWidth="1"/>
    <col min="41" max="41" width="6.140625" style="57" customWidth="1"/>
    <col min="42" max="42" width="4" style="57" customWidth="1"/>
    <col min="43" max="43" width="6.140625" style="57" customWidth="1"/>
    <col min="44" max="44" width="4" style="57" customWidth="1"/>
    <col min="45" max="45" width="5" style="57" customWidth="1"/>
    <col min="46" max="46" width="4" style="57" customWidth="1"/>
    <col min="47" max="47" width="5" style="57" customWidth="1"/>
    <col min="48" max="48" width="4" style="57" customWidth="1"/>
    <col min="49" max="49" width="5" style="57" customWidth="1"/>
    <col min="50" max="50" width="4" style="57" customWidth="1"/>
    <col min="51" max="51" width="5" style="57" customWidth="1"/>
    <col min="52" max="52" width="4" style="57" customWidth="1"/>
    <col min="53" max="53" width="5" style="57" customWidth="1"/>
    <col min="54" max="54" width="4" style="57" customWidth="1"/>
    <col min="55" max="55" width="5" style="57" customWidth="1"/>
    <col min="56" max="56" width="4" style="57" customWidth="1"/>
    <col min="57" max="57" width="5" style="57" customWidth="1"/>
    <col min="58" max="58" width="4" style="57" customWidth="1"/>
    <col min="59" max="60" width="5" style="57" customWidth="1"/>
    <col min="61" max="61" width="7.28515625" style="46" customWidth="1"/>
    <col min="62" max="63" width="6.28515625" style="46" customWidth="1"/>
    <col min="64" max="64" width="15.7109375" style="46" customWidth="1"/>
    <col min="65" max="1025" width="9.28515625" style="46" customWidth="1"/>
  </cols>
  <sheetData>
    <row r="1" spans="1:89" s="67" customFormat="1">
      <c r="A1" s="58" t="s">
        <v>73</v>
      </c>
      <c r="B1" s="59" t="s">
        <v>74</v>
      </c>
      <c r="C1" s="59" t="s">
        <v>75</v>
      </c>
      <c r="D1" s="59" t="s">
        <v>2</v>
      </c>
      <c r="E1" s="58" t="s">
        <v>76</v>
      </c>
      <c r="F1" s="60" t="s">
        <v>77</v>
      </c>
      <c r="G1" s="61" t="s">
        <v>78</v>
      </c>
      <c r="H1" s="62" t="s">
        <v>1</v>
      </c>
      <c r="I1" s="59" t="s">
        <v>79</v>
      </c>
      <c r="J1" s="59" t="s">
        <v>80</v>
      </c>
      <c r="K1" s="63" t="s">
        <v>81</v>
      </c>
      <c r="L1" s="59" t="s">
        <v>82</v>
      </c>
      <c r="M1" s="59" t="s">
        <v>3</v>
      </c>
      <c r="N1" s="59" t="s">
        <v>13</v>
      </c>
      <c r="O1" s="64" t="s">
        <v>83</v>
      </c>
      <c r="P1" s="59" t="s">
        <v>84</v>
      </c>
      <c r="Q1" s="58" t="s">
        <v>14</v>
      </c>
      <c r="R1" s="60" t="s">
        <v>85</v>
      </c>
      <c r="S1" s="65" t="s">
        <v>86</v>
      </c>
      <c r="T1" s="64" t="s">
        <v>87</v>
      </c>
      <c r="U1" s="66">
        <v>2.5</v>
      </c>
      <c r="V1" s="66">
        <v>5</v>
      </c>
      <c r="W1" s="66">
        <v>7.5</v>
      </c>
      <c r="X1" s="66">
        <v>10</v>
      </c>
      <c r="Y1" s="66">
        <v>12.5</v>
      </c>
      <c r="Z1" s="66">
        <v>15</v>
      </c>
      <c r="AA1" s="66">
        <v>20</v>
      </c>
      <c r="AB1" s="66">
        <v>25</v>
      </c>
      <c r="AC1" s="66">
        <v>30</v>
      </c>
      <c r="AD1" s="66">
        <v>35</v>
      </c>
      <c r="AE1" s="66">
        <v>40</v>
      </c>
      <c r="AF1" s="66">
        <v>50</v>
      </c>
      <c r="AG1" s="66">
        <v>62.5</v>
      </c>
      <c r="AH1" s="66">
        <v>75</v>
      </c>
      <c r="AI1" s="66">
        <v>87.5</v>
      </c>
      <c r="AJ1" s="66">
        <v>100</v>
      </c>
      <c r="AK1" s="66">
        <v>112.5</v>
      </c>
      <c r="AL1" s="66">
        <v>125</v>
      </c>
      <c r="AM1" s="66">
        <v>137.5</v>
      </c>
      <c r="AN1" s="66">
        <v>150</v>
      </c>
      <c r="AO1" s="66">
        <v>162.5</v>
      </c>
      <c r="AP1" s="66">
        <v>175</v>
      </c>
      <c r="AQ1" s="66">
        <v>187.5</v>
      </c>
      <c r="AR1" s="66">
        <v>200</v>
      </c>
      <c r="AS1" s="66">
        <v>250</v>
      </c>
      <c r="AT1" s="66">
        <v>300</v>
      </c>
      <c r="AU1" s="66">
        <v>350</v>
      </c>
      <c r="AV1" s="66">
        <v>400</v>
      </c>
      <c r="AW1" s="66">
        <v>450</v>
      </c>
      <c r="AX1" s="66">
        <v>500</v>
      </c>
      <c r="AY1" s="66">
        <v>550</v>
      </c>
      <c r="AZ1" s="66">
        <v>600</v>
      </c>
      <c r="BA1" s="66">
        <v>650</v>
      </c>
      <c r="BB1" s="66">
        <v>700</v>
      </c>
      <c r="BC1" s="66">
        <v>750</v>
      </c>
      <c r="BD1" s="66">
        <v>800</v>
      </c>
      <c r="BE1" s="66">
        <v>850</v>
      </c>
      <c r="BF1" s="66">
        <v>900</v>
      </c>
      <c r="BG1" s="66">
        <v>950</v>
      </c>
      <c r="BH1" s="66">
        <v>1000</v>
      </c>
      <c r="BI1" s="59" t="s">
        <v>88</v>
      </c>
      <c r="BJ1" s="59" t="s">
        <v>89</v>
      </c>
      <c r="BK1" s="59" t="s">
        <v>90</v>
      </c>
      <c r="BL1" s="59" t="s">
        <v>91</v>
      </c>
      <c r="BM1" s="59" t="s">
        <v>92</v>
      </c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</row>
    <row r="2" spans="1:89" s="79" customFormat="1">
      <c r="A2" s="68"/>
      <c r="B2" s="69"/>
      <c r="C2" s="69"/>
      <c r="D2" s="70"/>
      <c r="E2" s="47"/>
      <c r="F2" s="48"/>
      <c r="G2" s="49"/>
      <c r="H2" s="71"/>
      <c r="I2" s="70"/>
      <c r="J2" s="70"/>
      <c r="K2" s="72">
        <v>0.5</v>
      </c>
      <c r="L2" s="70"/>
      <c r="M2" s="70"/>
      <c r="N2" s="70" t="s">
        <v>72</v>
      </c>
      <c r="O2" s="70" t="s">
        <v>72</v>
      </c>
      <c r="P2" s="70"/>
      <c r="Q2" s="73">
        <v>2</v>
      </c>
      <c r="R2" s="74">
        <v>3</v>
      </c>
      <c r="S2" s="75">
        <f>SUM(S3:S9999)</f>
        <v>3655</v>
      </c>
      <c r="T2" s="70">
        <f>SUM(T3:T9999)</f>
        <v>5</v>
      </c>
      <c r="U2" s="76">
        <v>0.5</v>
      </c>
      <c r="V2" s="76">
        <v>1</v>
      </c>
      <c r="W2" s="76">
        <v>1.5</v>
      </c>
      <c r="X2" s="76">
        <v>2</v>
      </c>
      <c r="Y2" s="76">
        <v>2.5</v>
      </c>
      <c r="Z2" s="76">
        <v>3</v>
      </c>
      <c r="AA2" s="76">
        <v>3.5</v>
      </c>
      <c r="AB2" s="76">
        <v>4</v>
      </c>
      <c r="AC2" s="76">
        <v>4.5</v>
      </c>
      <c r="AD2" s="76">
        <v>5</v>
      </c>
      <c r="AE2" s="76">
        <v>5.5</v>
      </c>
      <c r="AF2" s="76">
        <v>6</v>
      </c>
      <c r="AG2" s="76">
        <v>6.5</v>
      </c>
      <c r="AH2" s="76">
        <v>7</v>
      </c>
      <c r="AI2" s="76">
        <v>7.5</v>
      </c>
      <c r="AJ2" s="76">
        <v>8</v>
      </c>
      <c r="AK2" s="76">
        <v>8.5</v>
      </c>
      <c r="AL2" s="76">
        <v>9</v>
      </c>
      <c r="AM2" s="76">
        <v>9.5</v>
      </c>
      <c r="AN2" s="76">
        <v>10</v>
      </c>
      <c r="AO2" s="76">
        <v>10.5</v>
      </c>
      <c r="AP2" s="76">
        <v>11</v>
      </c>
      <c r="AQ2" s="76">
        <v>11.5</v>
      </c>
      <c r="AR2" s="76">
        <v>12</v>
      </c>
      <c r="AS2" s="76">
        <v>12.5</v>
      </c>
      <c r="AT2" s="76">
        <v>13</v>
      </c>
      <c r="AU2" s="76">
        <v>13.5</v>
      </c>
      <c r="AV2" s="76">
        <v>14</v>
      </c>
      <c r="AW2" s="76">
        <v>14.5</v>
      </c>
      <c r="AX2" s="76">
        <v>15</v>
      </c>
      <c r="AY2" s="76">
        <v>16</v>
      </c>
      <c r="AZ2" s="76">
        <v>17</v>
      </c>
      <c r="BA2" s="76">
        <v>18</v>
      </c>
      <c r="BB2" s="76">
        <v>19</v>
      </c>
      <c r="BC2" s="76">
        <v>20</v>
      </c>
      <c r="BD2" s="76">
        <v>22</v>
      </c>
      <c r="BE2" s="76">
        <v>24</v>
      </c>
      <c r="BF2" s="76">
        <v>26</v>
      </c>
      <c r="BG2" s="76">
        <v>28</v>
      </c>
      <c r="BH2" s="76">
        <v>30</v>
      </c>
      <c r="BI2" s="77">
        <v>4</v>
      </c>
      <c r="BJ2" s="77">
        <v>5</v>
      </c>
      <c r="BK2" s="77">
        <v>6</v>
      </c>
      <c r="BL2" s="70"/>
      <c r="BM2" s="78">
        <v>7</v>
      </c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</row>
    <row r="3" spans="1:89" s="56" customFormat="1">
      <c r="A3" s="47">
        <f>MAX($A$1:$A2)+1</f>
        <v>1</v>
      </c>
      <c r="B3" s="80" t="s">
        <v>93</v>
      </c>
      <c r="C3" s="80" t="s">
        <v>94</v>
      </c>
      <c r="D3" s="56" t="s">
        <v>12</v>
      </c>
      <c r="E3" s="47" t="s">
        <v>95</v>
      </c>
      <c r="F3" s="48">
        <v>-43.139209999999999</v>
      </c>
      <c r="G3" s="49">
        <v>147.96787</v>
      </c>
      <c r="H3" s="81">
        <v>43811</v>
      </c>
      <c r="I3" s="82">
        <v>8</v>
      </c>
      <c r="J3" s="70"/>
      <c r="K3" s="83">
        <v>0.45833333333333298</v>
      </c>
      <c r="L3" s="70" t="s">
        <v>93</v>
      </c>
      <c r="M3" s="70">
        <v>6</v>
      </c>
      <c r="N3" s="70">
        <v>1</v>
      </c>
      <c r="O3" s="70">
        <v>1</v>
      </c>
      <c r="P3" s="46" t="s">
        <v>96</v>
      </c>
      <c r="Q3" s="47" t="str">
        <f>IF($N3=1,IF(ISERROR(VLOOKUP($P3,'M1'!$A:$C,Q$2,0)),"NOT PRESENT",VLOOKUP($P3,'M1'!$A:$C,Q$2,0)),IF($N3=2,IF(ISERROR(VLOOKUP(main!$P3,'M2'!$A:$C,Q$2,0)),"NOT PRESENT",VLOOKUP(main!$P3,'M2'!$A:$C,Q$2,0)),IF($N3=0,IF(ISERROR(VLOOKUP($P3,'M1'!$A:$C,Q$2,0)),IF(ISERROR(VLOOKUP(main!$P3,'M2'!$A:$C,Q$2,0)),"NOT PRESENT",VLOOKUP(main!$P3,'M2'!$A:$C,Q$2,0)),VLOOKUP($P3,'M1'!$A:$C,Q$2,0)),"SPECIFY METHOD")))</f>
        <v>Notolabrus tetricus</v>
      </c>
      <c r="R3" s="47" t="str">
        <f>IF($N3=1,IF(ISERROR(VLOOKUP($P3,'M1'!$A:$C,R$2,0)),"NOT PRESENT",VLOOKUP($P3,'M1'!$A:$C,R$2,0)),IF($N3=2,IF(ISERROR(VLOOKUP(main!$P3,'M2'!$A:$C,R$2,0)),"NOT PRESENT",VLOOKUP(main!$P3,'M2'!$A:$C,R$2,0)),IF($N3=0,IF(ISERROR(VLOOKUP($P3,'M1'!$A:$C,R$2,0)),IF(ISERROR(VLOOKUP(main!$P3,'M2'!$A:$C,R$2,0)),"NOT PRESENT",VLOOKUP(main!$P3,'M2'!$A:$C,R$2,0)),VLOOKUP($P3,'M1'!$A:$C,R$2,0)),"SPECIFY METHOD")))</f>
        <v>Blue-throat wrasse</v>
      </c>
      <c r="S3" s="55">
        <f t="shared" ref="S3:S66" si="0">SUM(T3:BH3)</f>
        <v>1</v>
      </c>
      <c r="T3" s="56">
        <v>0</v>
      </c>
      <c r="U3" s="84"/>
      <c r="V3" s="84"/>
      <c r="W3" s="84"/>
      <c r="X3" s="84"/>
      <c r="Y3" s="84"/>
      <c r="Z3" s="84"/>
      <c r="AA3" s="84">
        <v>1</v>
      </c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56" t="str">
        <f t="shared" ref="BI3:BK22" ca="1" si="1">VLOOKUP($P3,INDIRECT("'M" &amp; $N3 &amp; "'!$A:$G"),BI$2,0)</f>
        <v>No</v>
      </c>
      <c r="BJ3" s="56">
        <f t="shared" ca="1" si="1"/>
        <v>7.5</v>
      </c>
      <c r="BK3" s="56">
        <f t="shared" ca="1" si="1"/>
        <v>35</v>
      </c>
      <c r="BL3" s="56" t="str">
        <f t="shared" ref="BL3:BL66" ca="1" si="2">IF(AND($BI3="Yes", $N3=2), "Yes", IF(ISBLANK(BI3), "", "No"))</f>
        <v>No</v>
      </c>
      <c r="BM3" s="56">
        <f t="shared" ref="BM3:BM66" ca="1" si="3">VLOOKUP($P3,INDIRECT("'M" &amp; $N3 &amp; "'!$A:$G"),BM$2,0)</f>
        <v>50</v>
      </c>
    </row>
    <row r="4" spans="1:89" s="56" customFormat="1">
      <c r="A4" s="47">
        <f>MAX($A$1:$A3)+1</f>
        <v>2</v>
      </c>
      <c r="B4" s="56" t="s">
        <v>93</v>
      </c>
      <c r="C4" s="56" t="s">
        <v>94</v>
      </c>
      <c r="D4" s="56" t="s">
        <v>12</v>
      </c>
      <c r="E4" s="47" t="s">
        <v>95</v>
      </c>
      <c r="F4" s="48">
        <v>-43.139209999999999</v>
      </c>
      <c r="G4" s="49">
        <v>147.96787</v>
      </c>
      <c r="H4" s="85">
        <v>43811</v>
      </c>
      <c r="I4" s="56">
        <v>8</v>
      </c>
      <c r="J4" s="56">
        <v>0</v>
      </c>
      <c r="K4" s="86">
        <v>0.45833333333333298</v>
      </c>
      <c r="L4" s="56" t="s">
        <v>93</v>
      </c>
      <c r="M4" s="56">
        <v>6</v>
      </c>
      <c r="N4" s="56">
        <v>1</v>
      </c>
      <c r="O4" s="56">
        <v>1</v>
      </c>
      <c r="P4" s="46" t="s">
        <v>97</v>
      </c>
      <c r="Q4" s="47" t="str">
        <f>IF($N4=1,IF(ISERROR(VLOOKUP($P4,'M1'!$A:$C,Q$2,0)),"NOT PRESENT",VLOOKUP($P4,'M1'!$A:$C,Q$2,0)),IF($N4=2,IF(ISERROR(VLOOKUP(main!$P4,'M2'!$A:$C,Q$2,0)),"NOT PRESENT",VLOOKUP(main!$P4,'M2'!$A:$C,Q$2,0)),IF($N4=0,IF(ISERROR(VLOOKUP($P4,'M1'!$A:$C,Q$2,0)),IF(ISERROR(VLOOKUP(main!$P4,'M2'!$A:$C,Q$2,0)),"NOT PRESENT",VLOOKUP(main!$P4,'M2'!$A:$C,Q$2,0)),VLOOKUP($P4,'M1'!$A:$C,Q$2,0)),"SPECIFY METHOD")))</f>
        <v>Notolabrus fucicola</v>
      </c>
      <c r="R4" s="47" t="str">
        <f>IF($N4=1,IF(ISERROR(VLOOKUP($P4,'M1'!$A:$C,R$2,0)),"NOT PRESENT",VLOOKUP($P4,'M1'!$A:$C,R$2,0)),IF($N4=2,IF(ISERROR(VLOOKUP(main!$P4,'M2'!$A:$C,R$2,0)),"NOT PRESENT",VLOOKUP(main!$P4,'M2'!$A:$C,R$2,0)),IF($N4=0,IF(ISERROR(VLOOKUP($P4,'M1'!$A:$C,R$2,0)),IF(ISERROR(VLOOKUP(main!$P4,'M2'!$A:$C,R$2,0)),"NOT PRESENT",VLOOKUP(main!$P4,'M2'!$A:$C,R$2,0)),VLOOKUP($P4,'M1'!$A:$C,R$2,0)),"SPECIFY METHOD")))</f>
        <v>Purple wrasse</v>
      </c>
      <c r="S4" s="55">
        <f t="shared" si="0"/>
        <v>3</v>
      </c>
      <c r="T4" s="56">
        <v>0</v>
      </c>
      <c r="U4" s="46"/>
      <c r="V4" s="46"/>
      <c r="W4" s="46"/>
      <c r="X4" s="46"/>
      <c r="Y4" s="46"/>
      <c r="Z4" s="46">
        <v>3</v>
      </c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56" t="str">
        <f t="shared" ca="1" si="1"/>
        <v>No</v>
      </c>
      <c r="BJ4" s="56">
        <f t="shared" ca="1" si="1"/>
        <v>10</v>
      </c>
      <c r="BK4" s="56">
        <f t="shared" ca="1" si="1"/>
        <v>30</v>
      </c>
      <c r="BL4" s="56" t="str">
        <f t="shared" ca="1" si="2"/>
        <v>No</v>
      </c>
      <c r="BM4" s="56">
        <f t="shared" ca="1" si="3"/>
        <v>38</v>
      </c>
    </row>
    <row r="5" spans="1:89" s="56" customFormat="1">
      <c r="A5" s="47">
        <f>MAX($A$1:$A4)+1</f>
        <v>3</v>
      </c>
      <c r="B5" s="56" t="s">
        <v>93</v>
      </c>
      <c r="C5" s="56" t="s">
        <v>94</v>
      </c>
      <c r="D5" s="56" t="s">
        <v>12</v>
      </c>
      <c r="E5" s="47" t="s">
        <v>95</v>
      </c>
      <c r="F5" s="48">
        <v>-43.139209999999999</v>
      </c>
      <c r="G5" s="49">
        <v>147.96787</v>
      </c>
      <c r="H5" s="85">
        <v>43811</v>
      </c>
      <c r="I5" s="56">
        <v>8</v>
      </c>
      <c r="J5" s="56">
        <v>0</v>
      </c>
      <c r="K5" s="86">
        <v>0.45833333333333298</v>
      </c>
      <c r="L5" s="56" t="s">
        <v>93</v>
      </c>
      <c r="M5" s="56">
        <v>6</v>
      </c>
      <c r="N5" s="56">
        <v>1</v>
      </c>
      <c r="O5" s="56">
        <v>1</v>
      </c>
      <c r="P5" s="46" t="s">
        <v>98</v>
      </c>
      <c r="Q5" s="47" t="str">
        <f>IF($N5=1,IF(ISERROR(VLOOKUP($P5,'M1'!$A:$C,Q$2,0)),"NOT PRESENT",VLOOKUP($P5,'M1'!$A:$C,Q$2,0)),IF($N5=2,IF(ISERROR(VLOOKUP(main!$P5,'M2'!$A:$C,Q$2,0)),"NOT PRESENT",VLOOKUP(main!$P5,'M2'!$A:$C,Q$2,0)),IF($N5=0,IF(ISERROR(VLOOKUP($P5,'M1'!$A:$C,Q$2,0)),IF(ISERROR(VLOOKUP(main!$P5,'M2'!$A:$C,Q$2,0)),"NOT PRESENT",VLOOKUP(main!$P5,'M2'!$A:$C,Q$2,0)),VLOOKUP($P5,'M1'!$A:$C,Q$2,0)),"SPECIFY METHOD")))</f>
        <v>Trachinops caudimaculatus</v>
      </c>
      <c r="R5" s="47" t="str">
        <f>IF($N5=1,IF(ISERROR(VLOOKUP($P5,'M1'!$A:$C,R$2,0)),"NOT PRESENT",VLOOKUP($P5,'M1'!$A:$C,R$2,0)),IF($N5=2,IF(ISERROR(VLOOKUP(main!$P5,'M2'!$A:$C,R$2,0)),"NOT PRESENT",VLOOKUP(main!$P5,'M2'!$A:$C,R$2,0)),IF($N5=0,IF(ISERROR(VLOOKUP($P5,'M1'!$A:$C,R$2,0)),IF(ISERROR(VLOOKUP(main!$P5,'M2'!$A:$C,R$2,0)),"NOT PRESENT",VLOOKUP(main!$P5,'M2'!$A:$C,R$2,0)),VLOOKUP($P5,'M1'!$A:$C,R$2,0)),"SPECIFY METHOD")))</f>
        <v>Hulafish</v>
      </c>
      <c r="S5" s="55">
        <f t="shared" si="0"/>
        <v>9</v>
      </c>
      <c r="T5" s="56">
        <v>0</v>
      </c>
      <c r="U5" s="46"/>
      <c r="V5" s="46"/>
      <c r="W5" s="46">
        <v>9</v>
      </c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56" t="str">
        <f t="shared" ca="1" si="1"/>
        <v>No</v>
      </c>
      <c r="BJ5" s="56">
        <f t="shared" ca="1" si="1"/>
        <v>2.5</v>
      </c>
      <c r="BK5" s="56">
        <f t="shared" ca="1" si="1"/>
        <v>10</v>
      </c>
      <c r="BL5" s="56" t="str">
        <f t="shared" ca="1" si="2"/>
        <v>No</v>
      </c>
      <c r="BM5" s="56">
        <f t="shared" ca="1" si="3"/>
        <v>15</v>
      </c>
    </row>
    <row r="6" spans="1:89" s="56" customFormat="1">
      <c r="A6" s="47">
        <f>MAX($A$1:$A5)+1</f>
        <v>4</v>
      </c>
      <c r="B6" s="56" t="s">
        <v>93</v>
      </c>
      <c r="C6" s="56" t="s">
        <v>94</v>
      </c>
      <c r="D6" s="56" t="s">
        <v>12</v>
      </c>
      <c r="E6" s="47" t="s">
        <v>95</v>
      </c>
      <c r="F6" s="48">
        <v>-43.139209999999999</v>
      </c>
      <c r="G6" s="49">
        <v>147.96787</v>
      </c>
      <c r="H6" s="85">
        <v>43811</v>
      </c>
      <c r="I6" s="56">
        <v>8</v>
      </c>
      <c r="J6" s="56">
        <v>0</v>
      </c>
      <c r="K6" s="86">
        <v>0.45833333333333298</v>
      </c>
      <c r="L6" s="56" t="s">
        <v>93</v>
      </c>
      <c r="M6" s="56">
        <v>6</v>
      </c>
      <c r="N6" s="56">
        <v>1</v>
      </c>
      <c r="O6" s="56">
        <v>1</v>
      </c>
      <c r="P6" s="46" t="s">
        <v>99</v>
      </c>
      <c r="Q6" s="47" t="str">
        <f>IF($N6=1,IF(ISERROR(VLOOKUP($P6,'M1'!$A:$C,Q$2,0)),"NOT PRESENT",VLOOKUP($P6,'M1'!$A:$C,Q$2,0)),IF($N6=2,IF(ISERROR(VLOOKUP(main!$P6,'M2'!$A:$C,Q$2,0)),"NOT PRESENT",VLOOKUP(main!$P6,'M2'!$A:$C,Q$2,0)),IF($N6=0,IF(ISERROR(VLOOKUP($P6,'M1'!$A:$C,Q$2,0)),IF(ISERROR(VLOOKUP(main!$P6,'M2'!$A:$C,Q$2,0)),"NOT PRESENT",VLOOKUP(main!$P6,'M2'!$A:$C,Q$2,0)),VLOOKUP($P6,'M1'!$A:$C,Q$2,0)),"SPECIFY METHOD")))</f>
        <v>Urolophus cruciatus</v>
      </c>
      <c r="R6" s="47" t="str">
        <f>IF($N6=1,IF(ISERROR(VLOOKUP($P6,'M1'!$A:$C,R$2,0)),"NOT PRESENT",VLOOKUP($P6,'M1'!$A:$C,R$2,0)),IF($N6=2,IF(ISERROR(VLOOKUP(main!$P6,'M2'!$A:$C,R$2,0)),"NOT PRESENT",VLOOKUP(main!$P6,'M2'!$A:$C,R$2,0)),IF($N6=0,IF(ISERROR(VLOOKUP($P6,'M1'!$A:$C,R$2,0)),IF(ISERROR(VLOOKUP(main!$P6,'M2'!$A:$C,R$2,0)),"NOT PRESENT",VLOOKUP(main!$P6,'M2'!$A:$C,R$2,0)),VLOOKUP($P6,'M1'!$A:$C,R$2,0)),"SPECIFY METHOD")))</f>
        <v>banded stingaree </v>
      </c>
      <c r="S6" s="55">
        <f t="shared" si="0"/>
        <v>1</v>
      </c>
      <c r="T6" s="56">
        <v>0</v>
      </c>
      <c r="U6" s="46"/>
      <c r="V6" s="46"/>
      <c r="W6" s="46"/>
      <c r="X6" s="46"/>
      <c r="Y6" s="46"/>
      <c r="Z6" s="46"/>
      <c r="AA6" s="46"/>
      <c r="AB6" s="46"/>
      <c r="AC6" s="46"/>
      <c r="AD6" s="46">
        <v>1</v>
      </c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56">
        <f t="shared" ca="1" si="1"/>
        <v>0</v>
      </c>
      <c r="BJ6" s="56">
        <f t="shared" ca="1" si="1"/>
        <v>0</v>
      </c>
      <c r="BK6" s="56">
        <f t="shared" ca="1" si="1"/>
        <v>0</v>
      </c>
      <c r="BL6" s="56" t="str">
        <f t="shared" ca="1" si="2"/>
        <v>No</v>
      </c>
      <c r="BM6" s="56">
        <f t="shared" ca="1" si="3"/>
        <v>0</v>
      </c>
    </row>
    <row r="7" spans="1:89" s="56" customFormat="1">
      <c r="A7" s="47">
        <f>MAX($A$1:$A6)+1</f>
        <v>5</v>
      </c>
      <c r="B7" s="56" t="s">
        <v>93</v>
      </c>
      <c r="C7" s="56" t="s">
        <v>94</v>
      </c>
      <c r="D7" s="56" t="s">
        <v>12</v>
      </c>
      <c r="E7" s="47" t="s">
        <v>95</v>
      </c>
      <c r="F7" s="48">
        <v>-43.139209999999999</v>
      </c>
      <c r="G7" s="49">
        <v>147.96787</v>
      </c>
      <c r="H7" s="85">
        <v>43811</v>
      </c>
      <c r="I7" s="56">
        <v>8</v>
      </c>
      <c r="J7" s="56">
        <v>0</v>
      </c>
      <c r="K7" s="86">
        <v>0.45833333333333298</v>
      </c>
      <c r="L7" s="56" t="s">
        <v>93</v>
      </c>
      <c r="M7" s="56">
        <v>6</v>
      </c>
      <c r="N7" s="56">
        <v>1</v>
      </c>
      <c r="O7" s="56">
        <v>2</v>
      </c>
      <c r="P7" s="46" t="s">
        <v>100</v>
      </c>
      <c r="Q7" s="47" t="str">
        <f>IF($N7=1,IF(ISERROR(VLOOKUP($P7,'M1'!$A:$C,Q$2,0)),"NOT PRESENT",VLOOKUP($P7,'M1'!$A:$C,Q$2,0)),IF($N7=2,IF(ISERROR(VLOOKUP(main!$P7,'M2'!$A:$C,Q$2,0)),"NOT PRESENT",VLOOKUP(main!$P7,'M2'!$A:$C,Q$2,0)),IF($N7=0,IF(ISERROR(VLOOKUP($P7,'M1'!$A:$C,Q$2,0)),IF(ISERROR(VLOOKUP(main!$P7,'M2'!$A:$C,Q$2,0)),"NOT PRESENT",VLOOKUP(main!$P7,'M2'!$A:$C,Q$2,0)),VLOOKUP($P7,'M1'!$A:$C,Q$2,0)),"SPECIFY METHOD")))</f>
        <v>No species found</v>
      </c>
      <c r="R7" s="47">
        <f>IF($N7=1,IF(ISERROR(VLOOKUP($P7,'M1'!$A:$C,R$2,0)),"NOT PRESENT",VLOOKUP($P7,'M1'!$A:$C,R$2,0)),IF($N7=2,IF(ISERROR(VLOOKUP(main!$P7,'M2'!$A:$C,R$2,0)),"NOT PRESENT",VLOOKUP(main!$P7,'M2'!$A:$C,R$2,0)),IF($N7=0,IF(ISERROR(VLOOKUP($P7,'M1'!$A:$C,R$2,0)),IF(ISERROR(VLOOKUP(main!$P7,'M2'!$A:$C,R$2,0)),"NOT PRESENT",VLOOKUP(main!$P7,'M2'!$A:$C,R$2,0)),VLOOKUP($P7,'M1'!$A:$C,R$2,0)),"SPECIFY METHOD")))</f>
        <v>0</v>
      </c>
      <c r="S7" s="55">
        <f t="shared" si="0"/>
        <v>1</v>
      </c>
      <c r="T7" s="56">
        <v>1</v>
      </c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56">
        <f t="shared" ca="1" si="1"/>
        <v>0</v>
      </c>
      <c r="BJ7" s="56">
        <f t="shared" ca="1" si="1"/>
        <v>0</v>
      </c>
      <c r="BK7" s="56">
        <f t="shared" ca="1" si="1"/>
        <v>0</v>
      </c>
      <c r="BL7" s="56" t="str">
        <f t="shared" ca="1" si="2"/>
        <v>No</v>
      </c>
      <c r="BM7" s="56">
        <f t="shared" ca="1" si="3"/>
        <v>0</v>
      </c>
    </row>
    <row r="8" spans="1:89" s="46" customFormat="1">
      <c r="A8" s="47">
        <f>MAX($A$1:$A7)+1</f>
        <v>6</v>
      </c>
      <c r="B8" s="56" t="s">
        <v>93</v>
      </c>
      <c r="C8" s="56" t="s">
        <v>94</v>
      </c>
      <c r="D8" s="56" t="s">
        <v>12</v>
      </c>
      <c r="E8" s="47" t="s">
        <v>95</v>
      </c>
      <c r="F8" s="48">
        <v>-43.139209999999999</v>
      </c>
      <c r="G8" s="49">
        <v>147.96787</v>
      </c>
      <c r="H8" s="85">
        <v>43811</v>
      </c>
      <c r="I8" s="56">
        <v>8</v>
      </c>
      <c r="J8" s="56">
        <v>0</v>
      </c>
      <c r="K8" s="86">
        <v>0.45833333333333298</v>
      </c>
      <c r="L8" s="56" t="s">
        <v>93</v>
      </c>
      <c r="M8" s="56">
        <v>6</v>
      </c>
      <c r="N8" s="56">
        <v>2</v>
      </c>
      <c r="O8" s="56">
        <v>1</v>
      </c>
      <c r="P8" s="46" t="s">
        <v>101</v>
      </c>
      <c r="Q8" s="47" t="str">
        <f>IF($N8=1,IF(ISERROR(VLOOKUP($P8,'M1'!$A:$C,Q$2,0)),"NOT PRESENT",VLOOKUP($P8,'M1'!$A:$C,Q$2,0)),IF($N8=2,IF(ISERROR(VLOOKUP(main!$P8,'M2'!$A:$C,Q$2,0)),"NOT PRESENT",VLOOKUP(main!$P8,'M2'!$A:$C,Q$2,0)),IF($N8=0,IF(ISERROR(VLOOKUP($P8,'M1'!$A:$C,Q$2,0)),IF(ISERROR(VLOOKUP(main!$P8,'M2'!$A:$C,Q$2,0)),"NOT PRESENT",VLOOKUP(main!$P8,'M2'!$A:$C,Q$2,0)),VLOOKUP($P8,'M1'!$A:$C,Q$2,0)),"SPECIFY METHOD")))</f>
        <v>Centrostephanus rodgersii</v>
      </c>
      <c r="R8" s="47" t="str">
        <f>IF($N8=1,IF(ISERROR(VLOOKUP($P8,'M1'!$A:$C,R$2,0)),"NOT PRESENT",VLOOKUP($P8,'M1'!$A:$C,R$2,0)),IF($N8=2,IF(ISERROR(VLOOKUP(main!$P8,'M2'!$A:$C,R$2,0)),"NOT PRESENT",VLOOKUP(main!$P8,'M2'!$A:$C,R$2,0)),IF($N8=0,IF(ISERROR(VLOOKUP($P8,'M1'!$A:$C,R$2,0)),IF(ISERROR(VLOOKUP(main!$P8,'M2'!$A:$C,R$2,0)),"NOT PRESENT",VLOOKUP(main!$P8,'M2'!$A:$C,R$2,0)),VLOOKUP($P8,'M1'!$A:$C,R$2,0)),"SPECIFY METHOD")))</f>
        <v>Long-spine urchin</v>
      </c>
      <c r="S8" s="55">
        <f t="shared" si="0"/>
        <v>34</v>
      </c>
      <c r="T8" s="56">
        <v>0</v>
      </c>
      <c r="AI8" s="46">
        <v>34</v>
      </c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56">
        <f t="shared" ca="1" si="1"/>
        <v>0</v>
      </c>
      <c r="BJ8" s="56">
        <f t="shared" ca="1" si="1"/>
        <v>0</v>
      </c>
      <c r="BK8" s="56">
        <f t="shared" ca="1" si="1"/>
        <v>0</v>
      </c>
      <c r="BL8" s="56" t="str">
        <f t="shared" ca="1" si="2"/>
        <v>No</v>
      </c>
      <c r="BM8" s="56">
        <f t="shared" ca="1" si="3"/>
        <v>0</v>
      </c>
    </row>
    <row r="9" spans="1:89" s="46" customFormat="1">
      <c r="A9" s="47">
        <f>MAX($A$1:$A8)+1</f>
        <v>7</v>
      </c>
      <c r="B9" s="87" t="s">
        <v>93</v>
      </c>
      <c r="C9" s="87" t="s">
        <v>94</v>
      </c>
      <c r="D9" s="87" t="s">
        <v>12</v>
      </c>
      <c r="E9" s="47" t="s">
        <v>95</v>
      </c>
      <c r="F9" s="48">
        <v>-43.139209999999999</v>
      </c>
      <c r="G9" s="49">
        <v>147.96787</v>
      </c>
      <c r="H9" s="88">
        <v>43811</v>
      </c>
      <c r="I9" s="56">
        <v>8</v>
      </c>
      <c r="J9" s="56">
        <v>0</v>
      </c>
      <c r="K9" s="86">
        <v>0.45833333333333298</v>
      </c>
      <c r="L9" s="56" t="s">
        <v>93</v>
      </c>
      <c r="M9" s="56">
        <v>6</v>
      </c>
      <c r="N9" s="56">
        <v>2</v>
      </c>
      <c r="O9" s="56">
        <v>1</v>
      </c>
      <c r="P9" s="46" t="s">
        <v>102</v>
      </c>
      <c r="Q9" s="47" t="str">
        <f>IF($N9=1,IF(ISERROR(VLOOKUP($P9,'M1'!$A:$C,Q$2,0)),"NOT PRESENT",VLOOKUP($P9,'M1'!$A:$C,Q$2,0)),IF($N9=2,IF(ISERROR(VLOOKUP(main!$P9,'M2'!$A:$C,Q$2,0)),"NOT PRESENT",VLOOKUP(main!$P9,'M2'!$A:$C,Q$2,0)),IF($N9=0,IF(ISERROR(VLOOKUP($P9,'M1'!$A:$C,Q$2,0)),IF(ISERROR(VLOOKUP(main!$P9,'M2'!$A:$C,Q$2,0)),"NOT PRESENT",VLOOKUP(main!$P9,'M2'!$A:$C,Q$2,0)),VLOOKUP($P9,'M1'!$A:$C,Q$2,0)),"SPECIFY METHOD")))</f>
        <v>Heliocidaris erythrogramma</v>
      </c>
      <c r="R9" s="47" t="str">
        <f>IF($N9=1,IF(ISERROR(VLOOKUP($P9,'M1'!$A:$C,R$2,0)),"NOT PRESENT",VLOOKUP($P9,'M1'!$A:$C,R$2,0)),IF($N9=2,IF(ISERROR(VLOOKUP(main!$P9,'M2'!$A:$C,R$2,0)),"NOT PRESENT",VLOOKUP(main!$P9,'M2'!$A:$C,R$2,0)),IF($N9=0,IF(ISERROR(VLOOKUP($P9,'M1'!$A:$C,R$2,0)),IF(ISERROR(VLOOKUP(main!$P9,'M2'!$A:$C,R$2,0)),"NOT PRESENT",VLOOKUP(main!$P9,'M2'!$A:$C,R$2,0)),VLOOKUP($P9,'M1'!$A:$C,R$2,0)),"SPECIFY METHOD")))</f>
        <v>Purple urchin</v>
      </c>
      <c r="S9" s="55">
        <f t="shared" si="0"/>
        <v>28</v>
      </c>
      <c r="T9" s="56">
        <v>0</v>
      </c>
      <c r="AI9" s="46">
        <v>28</v>
      </c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56" t="str">
        <f t="shared" ca="1" si="1"/>
        <v>Yes</v>
      </c>
      <c r="BJ9" s="56">
        <f t="shared" ca="1" si="1"/>
        <v>2.5</v>
      </c>
      <c r="BK9" s="56">
        <f t="shared" ca="1" si="1"/>
        <v>10</v>
      </c>
      <c r="BL9" s="56" t="str">
        <f t="shared" ca="1" si="2"/>
        <v>Yes</v>
      </c>
      <c r="BM9" s="56">
        <f t="shared" ca="1" si="3"/>
        <v>9</v>
      </c>
    </row>
    <row r="10" spans="1:89" s="46" customFormat="1">
      <c r="A10" s="47">
        <f>MAX($A$1:$A9)+1</f>
        <v>8</v>
      </c>
      <c r="B10" s="56" t="s">
        <v>93</v>
      </c>
      <c r="C10" s="56" t="s">
        <v>94</v>
      </c>
      <c r="D10" s="56" t="s">
        <v>12</v>
      </c>
      <c r="E10" s="47" t="s">
        <v>95</v>
      </c>
      <c r="F10" s="48">
        <v>-43.139209999999999</v>
      </c>
      <c r="G10" s="49">
        <v>147.96787</v>
      </c>
      <c r="H10" s="85">
        <v>43811</v>
      </c>
      <c r="I10" s="56">
        <v>8</v>
      </c>
      <c r="J10" s="56">
        <v>0</v>
      </c>
      <c r="K10" s="86">
        <v>0.45833333333333298</v>
      </c>
      <c r="L10" s="56" t="s">
        <v>93</v>
      </c>
      <c r="M10" s="56">
        <v>6</v>
      </c>
      <c r="N10" s="56">
        <v>2</v>
      </c>
      <c r="O10" s="56">
        <v>1</v>
      </c>
      <c r="P10" s="46" t="s">
        <v>103</v>
      </c>
      <c r="Q10" s="47" t="str">
        <f>IF($N10=1,IF(ISERROR(VLOOKUP($P10,'M1'!$A:$C,Q$2,0)),"NOT PRESENT",VLOOKUP($P10,'M1'!$A:$C,Q$2,0)),IF($N10=2,IF(ISERROR(VLOOKUP(main!$P10,'M2'!$A:$C,Q$2,0)),"NOT PRESENT",VLOOKUP(main!$P10,'M2'!$A:$C,Q$2,0)),IF($N10=0,IF(ISERROR(VLOOKUP($P10,'M1'!$A:$C,Q$2,0)),IF(ISERROR(VLOOKUP(main!$P10,'M2'!$A:$C,Q$2,0)),"NOT PRESENT",VLOOKUP(main!$P10,'M2'!$A:$C,Q$2,0)),VLOOKUP($P10,'M1'!$A:$C,Q$2,0)),"SPECIFY METHOD")))</f>
        <v>Holopneustes inflatus</v>
      </c>
      <c r="R10" s="47" t="str">
        <f>IF($N10=1,IF(ISERROR(VLOOKUP($P10,'M1'!$A:$C,R$2,0)),"NOT PRESENT",VLOOKUP($P10,'M1'!$A:$C,R$2,0)),IF($N10=2,IF(ISERROR(VLOOKUP(main!$P10,'M2'!$A:$C,R$2,0)),"NOT PRESENT",VLOOKUP(main!$P10,'M2'!$A:$C,R$2,0)),IF($N10=0,IF(ISERROR(VLOOKUP($P10,'M1'!$A:$C,R$2,0)),IF(ISERROR(VLOOKUP(main!$P10,'M2'!$A:$C,R$2,0)),"NOT PRESENT",VLOOKUP(main!$P10,'M2'!$A:$C,R$2,0)),VLOOKUP($P10,'M1'!$A:$C,R$2,0)),"SPECIFY METHOD")))</f>
        <v>Short-spine urchin</v>
      </c>
      <c r="S10" s="55">
        <f t="shared" si="0"/>
        <v>1</v>
      </c>
      <c r="T10" s="56">
        <v>0</v>
      </c>
      <c r="AD10" s="46">
        <v>1</v>
      </c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56">
        <f t="shared" ca="1" si="1"/>
        <v>0</v>
      </c>
      <c r="BJ10" s="56">
        <f t="shared" ca="1" si="1"/>
        <v>0</v>
      </c>
      <c r="BK10" s="56">
        <f t="shared" ca="1" si="1"/>
        <v>0</v>
      </c>
      <c r="BL10" s="56" t="str">
        <f t="shared" ca="1" si="2"/>
        <v>No</v>
      </c>
      <c r="BM10" s="56">
        <f t="shared" ca="1" si="3"/>
        <v>0</v>
      </c>
    </row>
    <row r="11" spans="1:89" s="56" customFormat="1">
      <c r="A11" s="47">
        <f>MAX($A$1:$A10)+1</f>
        <v>9</v>
      </c>
      <c r="B11" s="56" t="s">
        <v>93</v>
      </c>
      <c r="C11" s="56" t="s">
        <v>94</v>
      </c>
      <c r="D11" s="56" t="s">
        <v>12</v>
      </c>
      <c r="E11" s="47" t="s">
        <v>95</v>
      </c>
      <c r="F11" s="48">
        <v>-43.139209999999999</v>
      </c>
      <c r="G11" s="49">
        <v>147.96787</v>
      </c>
      <c r="H11" s="85">
        <v>43811</v>
      </c>
      <c r="I11" s="56">
        <v>8</v>
      </c>
      <c r="J11" s="56">
        <v>0</v>
      </c>
      <c r="K11" s="86">
        <v>0.45833333333333298</v>
      </c>
      <c r="L11" s="56" t="s">
        <v>93</v>
      </c>
      <c r="M11" s="56">
        <v>6</v>
      </c>
      <c r="N11" s="56">
        <v>2</v>
      </c>
      <c r="O11" s="56">
        <v>1</v>
      </c>
      <c r="P11" s="46" t="s">
        <v>104</v>
      </c>
      <c r="Q11" s="47" t="str">
        <f>IF($N11=1,IF(ISERROR(VLOOKUP($P11,'M1'!$A:$C,Q$2,0)),"NOT PRESENT",VLOOKUP($P11,'M1'!$A:$C,Q$2,0)),IF($N11=2,IF(ISERROR(VLOOKUP(main!$P11,'M2'!$A:$C,Q$2,0)),"NOT PRESENT",VLOOKUP(main!$P11,'M2'!$A:$C,Q$2,0)),IF($N11=0,IF(ISERROR(VLOOKUP($P11,'M1'!$A:$C,Q$2,0)),IF(ISERROR(VLOOKUP(main!$P11,'M2'!$A:$C,Q$2,0)),"NOT PRESENT",VLOOKUP(main!$P11,'M2'!$A:$C,Q$2,0)),VLOOKUP($P11,'M1'!$A:$C,Q$2,0)),"SPECIFY METHOD")))</f>
        <v>Charonia lampas</v>
      </c>
      <c r="R11" s="47" t="str">
        <f>IF($N11=1,IF(ISERROR(VLOOKUP($P11,'M1'!$A:$C,R$2,0)),"NOT PRESENT",VLOOKUP($P11,'M1'!$A:$C,R$2,0)),IF($N11=2,IF(ISERROR(VLOOKUP(main!$P11,'M2'!$A:$C,R$2,0)),"NOT PRESENT",VLOOKUP(main!$P11,'M2'!$A:$C,R$2,0)),IF($N11=0,IF(ISERROR(VLOOKUP($P11,'M1'!$A:$C,R$2,0)),IF(ISERROR(VLOOKUP(main!$P11,'M2'!$A:$C,R$2,0)),"NOT PRESENT",VLOOKUP(main!$P11,'M2'!$A:$C,R$2,0)),VLOOKUP($P11,'M1'!$A:$C,R$2,0)),"SPECIFY METHOD")))</f>
        <v>red triton shell</v>
      </c>
      <c r="S11" s="55">
        <f t="shared" si="0"/>
        <v>1</v>
      </c>
      <c r="T11" s="56">
        <v>0</v>
      </c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>
        <v>1</v>
      </c>
      <c r="AJ11" s="46"/>
      <c r="AK11" s="46"/>
      <c r="AL11" s="46"/>
      <c r="AM11" s="46"/>
      <c r="AN11" s="46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56" t="str">
        <f t="shared" ca="1" si="1"/>
        <v>Yes</v>
      </c>
      <c r="BJ11" s="56">
        <f t="shared" ca="1" si="1"/>
        <v>2.5</v>
      </c>
      <c r="BK11" s="56">
        <f t="shared" ca="1" si="1"/>
        <v>125</v>
      </c>
      <c r="BL11" s="56" t="str">
        <f t="shared" ca="1" si="2"/>
        <v>Yes</v>
      </c>
      <c r="BM11" s="56">
        <f t="shared" ca="1" si="3"/>
        <v>24</v>
      </c>
    </row>
    <row r="12" spans="1:89" s="56" customFormat="1">
      <c r="A12" s="47">
        <f>MAX($A$1:$A11)+1</f>
        <v>10</v>
      </c>
      <c r="B12" s="56" t="s">
        <v>93</v>
      </c>
      <c r="C12" s="56" t="s">
        <v>94</v>
      </c>
      <c r="D12" s="56" t="s">
        <v>12</v>
      </c>
      <c r="E12" s="47" t="s">
        <v>95</v>
      </c>
      <c r="F12" s="48">
        <v>-43.139209999999999</v>
      </c>
      <c r="G12" s="49">
        <v>147.96787</v>
      </c>
      <c r="H12" s="85">
        <v>43811</v>
      </c>
      <c r="I12" s="56">
        <v>8</v>
      </c>
      <c r="J12" s="56">
        <v>0</v>
      </c>
      <c r="K12" s="86">
        <v>0.45833333333333298</v>
      </c>
      <c r="L12" s="56" t="s">
        <v>93</v>
      </c>
      <c r="M12" s="56">
        <v>6</v>
      </c>
      <c r="N12" s="56">
        <v>2</v>
      </c>
      <c r="O12" s="56">
        <v>2</v>
      </c>
      <c r="P12" s="46" t="s">
        <v>101</v>
      </c>
      <c r="Q12" s="47" t="str">
        <f>IF($N12=1,IF(ISERROR(VLOOKUP($P12,'M1'!$A:$C,Q$2,0)),"NOT PRESENT",VLOOKUP($P12,'M1'!$A:$C,Q$2,0)),IF($N12=2,IF(ISERROR(VLOOKUP(main!$P12,'M2'!$A:$C,Q$2,0)),"NOT PRESENT",VLOOKUP(main!$P12,'M2'!$A:$C,Q$2,0)),IF($N12=0,IF(ISERROR(VLOOKUP($P12,'M1'!$A:$C,Q$2,0)),IF(ISERROR(VLOOKUP(main!$P12,'M2'!$A:$C,Q$2,0)),"NOT PRESENT",VLOOKUP(main!$P12,'M2'!$A:$C,Q$2,0)),VLOOKUP($P12,'M1'!$A:$C,Q$2,0)),"SPECIFY METHOD")))</f>
        <v>Centrostephanus rodgersii</v>
      </c>
      <c r="R12" s="47" t="str">
        <f>IF($N12=1,IF(ISERROR(VLOOKUP($P12,'M1'!$A:$C,R$2,0)),"NOT PRESENT",VLOOKUP($P12,'M1'!$A:$C,R$2,0)),IF($N12=2,IF(ISERROR(VLOOKUP(main!$P12,'M2'!$A:$C,R$2,0)),"NOT PRESENT",VLOOKUP(main!$P12,'M2'!$A:$C,R$2,0)),IF($N12=0,IF(ISERROR(VLOOKUP($P12,'M1'!$A:$C,R$2,0)),IF(ISERROR(VLOOKUP(main!$P12,'M2'!$A:$C,R$2,0)),"NOT PRESENT",VLOOKUP(main!$P12,'M2'!$A:$C,R$2,0)),VLOOKUP($P12,'M1'!$A:$C,R$2,0)),"SPECIFY METHOD")))</f>
        <v>Long-spine urchin</v>
      </c>
      <c r="S12" s="55">
        <f t="shared" si="0"/>
        <v>34</v>
      </c>
      <c r="T12" s="56">
        <v>0</v>
      </c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>
        <v>34</v>
      </c>
      <c r="AJ12" s="46"/>
      <c r="AK12" s="46"/>
      <c r="AL12" s="46"/>
      <c r="AM12" s="46"/>
      <c r="AN12" s="46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56">
        <f t="shared" ca="1" si="1"/>
        <v>0</v>
      </c>
      <c r="BJ12" s="56">
        <f t="shared" ca="1" si="1"/>
        <v>0</v>
      </c>
      <c r="BK12" s="56">
        <f t="shared" ca="1" si="1"/>
        <v>0</v>
      </c>
      <c r="BL12" s="56" t="str">
        <f t="shared" ca="1" si="2"/>
        <v>No</v>
      </c>
      <c r="BM12" s="56">
        <f t="shared" ca="1" si="3"/>
        <v>0</v>
      </c>
    </row>
    <row r="13" spans="1:89" s="56" customFormat="1">
      <c r="A13" s="47">
        <f>MAX($A$1:$A12)+1</f>
        <v>11</v>
      </c>
      <c r="B13" s="56" t="s">
        <v>93</v>
      </c>
      <c r="C13" s="56" t="s">
        <v>94</v>
      </c>
      <c r="D13" s="56" t="s">
        <v>12</v>
      </c>
      <c r="E13" s="47" t="s">
        <v>95</v>
      </c>
      <c r="F13" s="48">
        <v>-43.139209999999999</v>
      </c>
      <c r="G13" s="49">
        <v>147.96787</v>
      </c>
      <c r="H13" s="85">
        <v>43811</v>
      </c>
      <c r="I13" s="56">
        <v>8</v>
      </c>
      <c r="J13" s="56">
        <v>0</v>
      </c>
      <c r="K13" s="86">
        <v>0.45833333333333298</v>
      </c>
      <c r="L13" s="56" t="s">
        <v>93</v>
      </c>
      <c r="M13" s="56">
        <v>6</v>
      </c>
      <c r="N13" s="56">
        <v>2</v>
      </c>
      <c r="O13" s="56">
        <v>2</v>
      </c>
      <c r="P13" s="46" t="s">
        <v>102</v>
      </c>
      <c r="Q13" s="47" t="str">
        <f>IF($N13=1,IF(ISERROR(VLOOKUP($P13,'M1'!$A:$C,Q$2,0)),"NOT PRESENT",VLOOKUP($P13,'M1'!$A:$C,Q$2,0)),IF($N13=2,IF(ISERROR(VLOOKUP(main!$P13,'M2'!$A:$C,Q$2,0)),"NOT PRESENT",VLOOKUP(main!$P13,'M2'!$A:$C,Q$2,0)),IF($N13=0,IF(ISERROR(VLOOKUP($P13,'M1'!$A:$C,Q$2,0)),IF(ISERROR(VLOOKUP(main!$P13,'M2'!$A:$C,Q$2,0)),"NOT PRESENT",VLOOKUP(main!$P13,'M2'!$A:$C,Q$2,0)),VLOOKUP($P13,'M1'!$A:$C,Q$2,0)),"SPECIFY METHOD")))</f>
        <v>Heliocidaris erythrogramma</v>
      </c>
      <c r="R13" s="47" t="str">
        <f>IF($N13=1,IF(ISERROR(VLOOKUP($P13,'M1'!$A:$C,R$2,0)),"NOT PRESENT",VLOOKUP($P13,'M1'!$A:$C,R$2,0)),IF($N13=2,IF(ISERROR(VLOOKUP(main!$P13,'M2'!$A:$C,R$2,0)),"NOT PRESENT",VLOOKUP(main!$P13,'M2'!$A:$C,R$2,0)),IF($N13=0,IF(ISERROR(VLOOKUP($P13,'M1'!$A:$C,R$2,0)),IF(ISERROR(VLOOKUP(main!$P13,'M2'!$A:$C,R$2,0)),"NOT PRESENT",VLOOKUP(main!$P13,'M2'!$A:$C,R$2,0)),VLOOKUP($P13,'M1'!$A:$C,R$2,0)),"SPECIFY METHOD")))</f>
        <v>Purple urchin</v>
      </c>
      <c r="S13" s="55">
        <f t="shared" si="0"/>
        <v>28</v>
      </c>
      <c r="T13" s="56">
        <v>0</v>
      </c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>
        <v>28</v>
      </c>
      <c r="AJ13" s="46"/>
      <c r="AK13" s="46"/>
      <c r="AL13" s="46"/>
      <c r="AM13" s="46"/>
      <c r="AN13" s="46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90"/>
      <c r="BG13" s="84"/>
      <c r="BH13" s="84"/>
      <c r="BI13" s="56" t="str">
        <f t="shared" ca="1" si="1"/>
        <v>Yes</v>
      </c>
      <c r="BJ13" s="56">
        <f t="shared" ca="1" si="1"/>
        <v>2.5</v>
      </c>
      <c r="BK13" s="56">
        <f t="shared" ca="1" si="1"/>
        <v>10</v>
      </c>
      <c r="BL13" s="56" t="str">
        <f t="shared" ca="1" si="2"/>
        <v>Yes</v>
      </c>
      <c r="BM13" s="56">
        <f t="shared" ca="1" si="3"/>
        <v>9</v>
      </c>
    </row>
    <row r="14" spans="1:89" s="56" customFormat="1">
      <c r="A14" s="47">
        <f>MAX($A$1:$A13)+1</f>
        <v>12</v>
      </c>
      <c r="B14" s="56" t="s">
        <v>93</v>
      </c>
      <c r="D14" s="56" t="s">
        <v>7</v>
      </c>
      <c r="E14" s="47" t="s">
        <v>105</v>
      </c>
      <c r="F14" s="48">
        <v>-41.253706000000001</v>
      </c>
      <c r="G14" s="49">
        <v>148.33974900000001</v>
      </c>
      <c r="H14" s="85">
        <v>43538</v>
      </c>
      <c r="I14" s="56">
        <v>15</v>
      </c>
      <c r="J14" s="56">
        <v>0</v>
      </c>
      <c r="K14" s="86">
        <v>0.39583333333333298</v>
      </c>
      <c r="L14" s="56" t="s">
        <v>93</v>
      </c>
      <c r="M14" s="56">
        <v>15</v>
      </c>
      <c r="N14" s="56">
        <v>1</v>
      </c>
      <c r="O14" s="56">
        <v>1</v>
      </c>
      <c r="P14" s="46" t="s">
        <v>106</v>
      </c>
      <c r="Q14" s="47" t="str">
        <f>IF($N14=1,IF(ISERROR(VLOOKUP($P14,'M1'!$A:$C,Q$2,0)),"NOT PRESENT",VLOOKUP($P14,'M1'!$A:$C,Q$2,0)),IF($N14=2,IF(ISERROR(VLOOKUP(main!$P14,'M2'!$A:$C,Q$2,0)),"NOT PRESENT",VLOOKUP(main!$P14,'M2'!$A:$C,Q$2,0)),IF($N14=0,IF(ISERROR(VLOOKUP($P14,'M1'!$A:$C,Q$2,0)),IF(ISERROR(VLOOKUP(main!$P14,'M2'!$A:$C,Q$2,0)),"NOT PRESENT",VLOOKUP(main!$P14,'M2'!$A:$C,Q$2,0)),VLOOKUP($P14,'M1'!$A:$C,Q$2,0)),"SPECIFY METHOD")))</f>
        <v>Caesioperca rasor</v>
      </c>
      <c r="R14" s="47" t="str">
        <f>IF($N14=1,IF(ISERROR(VLOOKUP($P14,'M1'!$A:$C,R$2,0)),"NOT PRESENT",VLOOKUP($P14,'M1'!$A:$C,R$2,0)),IF($N14=2,IF(ISERROR(VLOOKUP(main!$P14,'M2'!$A:$C,R$2,0)),"NOT PRESENT",VLOOKUP(main!$P14,'M2'!$A:$C,R$2,0)),IF($N14=0,IF(ISERROR(VLOOKUP($P14,'M1'!$A:$C,R$2,0)),IF(ISERROR(VLOOKUP(main!$P14,'M2'!$A:$C,R$2,0)),"NOT PRESENT",VLOOKUP(main!$P14,'M2'!$A:$C,R$2,0)),VLOOKUP($P14,'M1'!$A:$C,R$2,0)),"SPECIFY METHOD")))</f>
        <v>Barber perch</v>
      </c>
      <c r="S14" s="55">
        <f t="shared" si="0"/>
        <v>12</v>
      </c>
      <c r="T14" s="56">
        <v>0</v>
      </c>
      <c r="U14" s="46">
        <v>5</v>
      </c>
      <c r="V14" s="46"/>
      <c r="W14" s="46"/>
      <c r="X14" s="46">
        <v>2</v>
      </c>
      <c r="Y14" s="46">
        <v>5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56" t="str">
        <f t="shared" ca="1" si="1"/>
        <v>No</v>
      </c>
      <c r="BJ14" s="56">
        <f t="shared" ca="1" si="1"/>
        <v>5</v>
      </c>
      <c r="BK14" s="56">
        <f t="shared" ca="1" si="1"/>
        <v>20</v>
      </c>
      <c r="BL14" s="56" t="str">
        <f t="shared" ca="1" si="2"/>
        <v>No</v>
      </c>
      <c r="BM14" s="56">
        <f t="shared" ca="1" si="3"/>
        <v>25</v>
      </c>
    </row>
    <row r="15" spans="1:89" s="56" customFormat="1">
      <c r="A15" s="47">
        <f>MAX($A$1:$A14)+1</f>
        <v>13</v>
      </c>
      <c r="B15" s="56" t="s">
        <v>93</v>
      </c>
      <c r="C15" s="56">
        <v>0</v>
      </c>
      <c r="D15" s="56" t="s">
        <v>7</v>
      </c>
      <c r="E15" s="47" t="s">
        <v>105</v>
      </c>
      <c r="F15" s="48">
        <v>-41.253706000000001</v>
      </c>
      <c r="G15" s="49">
        <v>148.33974900000001</v>
      </c>
      <c r="H15" s="85">
        <v>43538</v>
      </c>
      <c r="I15" s="56">
        <v>15</v>
      </c>
      <c r="J15" s="56">
        <v>0</v>
      </c>
      <c r="K15" s="86">
        <v>0.39583333333333298</v>
      </c>
      <c r="L15" s="56" t="s">
        <v>93</v>
      </c>
      <c r="M15" s="56">
        <v>15</v>
      </c>
      <c r="N15" s="56">
        <v>1</v>
      </c>
      <c r="O15" s="56">
        <v>2</v>
      </c>
      <c r="P15" s="46" t="s">
        <v>106</v>
      </c>
      <c r="Q15" s="47" t="str">
        <f>IF($N15=1,IF(ISERROR(VLOOKUP($P15,'M1'!$A:$C,Q$2,0)),"NOT PRESENT",VLOOKUP($P15,'M1'!$A:$C,Q$2,0)),IF($N15=2,IF(ISERROR(VLOOKUP(main!$P15,'M2'!$A:$C,Q$2,0)),"NOT PRESENT",VLOOKUP(main!$P15,'M2'!$A:$C,Q$2,0)),IF($N15=0,IF(ISERROR(VLOOKUP($P15,'M1'!$A:$C,Q$2,0)),IF(ISERROR(VLOOKUP(main!$P15,'M2'!$A:$C,Q$2,0)),"NOT PRESENT",VLOOKUP(main!$P15,'M2'!$A:$C,Q$2,0)),VLOOKUP($P15,'M1'!$A:$C,Q$2,0)),"SPECIFY METHOD")))</f>
        <v>Caesioperca rasor</v>
      </c>
      <c r="R15" s="47" t="str">
        <f>IF($N15=1,IF(ISERROR(VLOOKUP($P15,'M1'!$A:$C,R$2,0)),"NOT PRESENT",VLOOKUP($P15,'M1'!$A:$C,R$2,0)),IF($N15=2,IF(ISERROR(VLOOKUP(main!$P15,'M2'!$A:$C,R$2,0)),"NOT PRESENT",VLOOKUP(main!$P15,'M2'!$A:$C,R$2,0)),IF($N15=0,IF(ISERROR(VLOOKUP($P15,'M1'!$A:$C,R$2,0)),IF(ISERROR(VLOOKUP(main!$P15,'M2'!$A:$C,R$2,0)),"NOT PRESENT",VLOOKUP(main!$P15,'M2'!$A:$C,R$2,0)),VLOOKUP($P15,'M1'!$A:$C,R$2,0)),"SPECIFY METHOD")))</f>
        <v>Barber perch</v>
      </c>
      <c r="S15" s="55">
        <f t="shared" si="0"/>
        <v>3</v>
      </c>
      <c r="T15" s="56">
        <v>0</v>
      </c>
      <c r="U15" s="46"/>
      <c r="V15" s="46"/>
      <c r="W15" s="46"/>
      <c r="X15" s="46">
        <v>3</v>
      </c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56" t="str">
        <f t="shared" ca="1" si="1"/>
        <v>No</v>
      </c>
      <c r="BJ15" s="56">
        <f t="shared" ca="1" si="1"/>
        <v>5</v>
      </c>
      <c r="BK15" s="56">
        <f t="shared" ca="1" si="1"/>
        <v>20</v>
      </c>
      <c r="BL15" s="56" t="str">
        <f t="shared" ca="1" si="2"/>
        <v>No</v>
      </c>
      <c r="BM15" s="56">
        <f t="shared" ca="1" si="3"/>
        <v>25</v>
      </c>
    </row>
    <row r="16" spans="1:89" s="56" customFormat="1">
      <c r="A16" s="47">
        <f>MAX($A$1:$A15)+1</f>
        <v>14</v>
      </c>
      <c r="B16" s="56" t="s">
        <v>93</v>
      </c>
      <c r="C16" s="56">
        <v>0</v>
      </c>
      <c r="D16" s="56" t="s">
        <v>7</v>
      </c>
      <c r="E16" s="47" t="s">
        <v>105</v>
      </c>
      <c r="F16" s="48">
        <v>-41.253706000000001</v>
      </c>
      <c r="G16" s="49">
        <v>148.33974900000001</v>
      </c>
      <c r="H16" s="85">
        <v>43538</v>
      </c>
      <c r="I16" s="56">
        <v>15</v>
      </c>
      <c r="J16" s="56">
        <v>0</v>
      </c>
      <c r="K16" s="86">
        <v>0.39583333333333298</v>
      </c>
      <c r="L16" s="56" t="s">
        <v>93</v>
      </c>
      <c r="M16" s="56">
        <v>15</v>
      </c>
      <c r="N16" s="56">
        <v>1</v>
      </c>
      <c r="O16" s="56">
        <v>1</v>
      </c>
      <c r="P16" s="46" t="s">
        <v>96</v>
      </c>
      <c r="Q16" s="47" t="str">
        <f>IF($N16=1,IF(ISERROR(VLOOKUP($P16,'M1'!$A:$C,Q$2,0)),"NOT PRESENT",VLOOKUP($P16,'M1'!$A:$C,Q$2,0)),IF($N16=2,IF(ISERROR(VLOOKUP(main!$P16,'M2'!$A:$C,Q$2,0)),"NOT PRESENT",VLOOKUP(main!$P16,'M2'!$A:$C,Q$2,0)),IF($N16=0,IF(ISERROR(VLOOKUP($P16,'M1'!$A:$C,Q$2,0)),IF(ISERROR(VLOOKUP(main!$P16,'M2'!$A:$C,Q$2,0)),"NOT PRESENT",VLOOKUP(main!$P16,'M2'!$A:$C,Q$2,0)),VLOOKUP($P16,'M1'!$A:$C,Q$2,0)),"SPECIFY METHOD")))</f>
        <v>Notolabrus tetricus</v>
      </c>
      <c r="R16" s="47" t="str">
        <f>IF($N16=1,IF(ISERROR(VLOOKUP($P16,'M1'!$A:$C,R$2,0)),"NOT PRESENT",VLOOKUP($P16,'M1'!$A:$C,R$2,0)),IF($N16=2,IF(ISERROR(VLOOKUP(main!$P16,'M2'!$A:$C,R$2,0)),"NOT PRESENT",VLOOKUP(main!$P16,'M2'!$A:$C,R$2,0)),IF($N16=0,IF(ISERROR(VLOOKUP($P16,'M1'!$A:$C,R$2,0)),IF(ISERROR(VLOOKUP(main!$P16,'M2'!$A:$C,R$2,0)),"NOT PRESENT",VLOOKUP(main!$P16,'M2'!$A:$C,R$2,0)),VLOOKUP($P16,'M1'!$A:$C,R$2,0)),"SPECIFY METHOD")))</f>
        <v>Blue-throat wrasse</v>
      </c>
      <c r="S16" s="55">
        <f t="shared" si="0"/>
        <v>7</v>
      </c>
      <c r="T16" s="56">
        <v>0</v>
      </c>
      <c r="U16" s="46"/>
      <c r="V16" s="46"/>
      <c r="W16" s="46"/>
      <c r="X16" s="46"/>
      <c r="Y16" s="46"/>
      <c r="Z16" s="46">
        <v>3</v>
      </c>
      <c r="AA16" s="46">
        <v>2</v>
      </c>
      <c r="AB16" s="46">
        <v>2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56" t="str">
        <f t="shared" ca="1" si="1"/>
        <v>No</v>
      </c>
      <c r="BJ16" s="56">
        <f t="shared" ca="1" si="1"/>
        <v>7.5</v>
      </c>
      <c r="BK16" s="56">
        <f t="shared" ca="1" si="1"/>
        <v>35</v>
      </c>
      <c r="BL16" s="56" t="str">
        <f t="shared" ca="1" si="2"/>
        <v>No</v>
      </c>
      <c r="BM16" s="56">
        <f t="shared" ca="1" si="3"/>
        <v>50</v>
      </c>
    </row>
    <row r="17" spans="1:65" s="56" customFormat="1">
      <c r="A17" s="47">
        <f>MAX($A$1:$A16)+1</f>
        <v>15</v>
      </c>
      <c r="B17" s="56" t="s">
        <v>93</v>
      </c>
      <c r="C17" s="56">
        <v>0</v>
      </c>
      <c r="D17" s="56" t="s">
        <v>7</v>
      </c>
      <c r="E17" s="47" t="s">
        <v>105</v>
      </c>
      <c r="F17" s="48">
        <v>-41.253706000000001</v>
      </c>
      <c r="G17" s="49">
        <v>148.33974900000001</v>
      </c>
      <c r="H17" s="85">
        <v>43538</v>
      </c>
      <c r="I17" s="56">
        <v>15</v>
      </c>
      <c r="J17" s="56">
        <v>0</v>
      </c>
      <c r="K17" s="86">
        <v>0.39583333333333298</v>
      </c>
      <c r="L17" s="56" t="s">
        <v>93</v>
      </c>
      <c r="M17" s="56">
        <v>15</v>
      </c>
      <c r="N17" s="56">
        <v>1</v>
      </c>
      <c r="O17" s="56">
        <v>2</v>
      </c>
      <c r="P17" s="46" t="s">
        <v>96</v>
      </c>
      <c r="Q17" s="47" t="str">
        <f>IF($N17=1,IF(ISERROR(VLOOKUP($P17,'M1'!$A:$C,Q$2,0)),"NOT PRESENT",VLOOKUP($P17,'M1'!$A:$C,Q$2,0)),IF($N17=2,IF(ISERROR(VLOOKUP(main!$P17,'M2'!$A:$C,Q$2,0)),"NOT PRESENT",VLOOKUP(main!$P17,'M2'!$A:$C,Q$2,0)),IF($N17=0,IF(ISERROR(VLOOKUP($P17,'M1'!$A:$C,Q$2,0)),IF(ISERROR(VLOOKUP(main!$P17,'M2'!$A:$C,Q$2,0)),"NOT PRESENT",VLOOKUP(main!$P17,'M2'!$A:$C,Q$2,0)),VLOOKUP($P17,'M1'!$A:$C,Q$2,0)),"SPECIFY METHOD")))</f>
        <v>Notolabrus tetricus</v>
      </c>
      <c r="R17" s="47" t="str">
        <f>IF($N17=1,IF(ISERROR(VLOOKUP($P17,'M1'!$A:$C,R$2,0)),"NOT PRESENT",VLOOKUP($P17,'M1'!$A:$C,R$2,0)),IF($N17=2,IF(ISERROR(VLOOKUP(main!$P17,'M2'!$A:$C,R$2,0)),"NOT PRESENT",VLOOKUP(main!$P17,'M2'!$A:$C,R$2,0)),IF($N17=0,IF(ISERROR(VLOOKUP($P17,'M1'!$A:$C,R$2,0)),IF(ISERROR(VLOOKUP(main!$P17,'M2'!$A:$C,R$2,0)),"NOT PRESENT",VLOOKUP(main!$P17,'M2'!$A:$C,R$2,0)),VLOOKUP($P17,'M1'!$A:$C,R$2,0)),"SPECIFY METHOD")))</f>
        <v>Blue-throat wrasse</v>
      </c>
      <c r="S17" s="55">
        <f t="shared" si="0"/>
        <v>4</v>
      </c>
      <c r="T17" s="56">
        <v>0</v>
      </c>
      <c r="U17" s="46"/>
      <c r="V17" s="46"/>
      <c r="W17" s="46"/>
      <c r="X17" s="46"/>
      <c r="Y17" s="46"/>
      <c r="Z17" s="46">
        <v>2</v>
      </c>
      <c r="AA17" s="46">
        <v>1</v>
      </c>
      <c r="AB17" s="46"/>
      <c r="AC17" s="46">
        <v>1</v>
      </c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56" t="str">
        <f t="shared" ca="1" si="1"/>
        <v>No</v>
      </c>
      <c r="BJ17" s="56">
        <f t="shared" ca="1" si="1"/>
        <v>7.5</v>
      </c>
      <c r="BK17" s="56">
        <f t="shared" ca="1" si="1"/>
        <v>35</v>
      </c>
      <c r="BL17" s="56" t="str">
        <f t="shared" ca="1" si="2"/>
        <v>No</v>
      </c>
      <c r="BM17" s="56">
        <f t="shared" ca="1" si="3"/>
        <v>50</v>
      </c>
    </row>
    <row r="18" spans="1:65" s="56" customFormat="1">
      <c r="A18" s="47">
        <f>MAX($A$1:$A17)+1</f>
        <v>16</v>
      </c>
      <c r="B18" s="56" t="s">
        <v>93</v>
      </c>
      <c r="C18" s="56">
        <v>0</v>
      </c>
      <c r="D18" s="56" t="s">
        <v>7</v>
      </c>
      <c r="E18" s="47" t="s">
        <v>105</v>
      </c>
      <c r="F18" s="48">
        <v>-41.253706000000001</v>
      </c>
      <c r="G18" s="49">
        <v>148.33974900000001</v>
      </c>
      <c r="H18" s="85">
        <v>43538</v>
      </c>
      <c r="I18" s="56">
        <v>15</v>
      </c>
      <c r="J18" s="56">
        <v>0</v>
      </c>
      <c r="K18" s="86">
        <v>0.39583333333333298</v>
      </c>
      <c r="L18" s="56" t="s">
        <v>93</v>
      </c>
      <c r="M18" s="56">
        <v>15</v>
      </c>
      <c r="N18" s="56">
        <v>1</v>
      </c>
      <c r="O18" s="56">
        <v>1</v>
      </c>
      <c r="P18" s="46" t="s">
        <v>107</v>
      </c>
      <c r="Q18" s="47" t="str">
        <f>IF($N18=1,IF(ISERROR(VLOOKUP($P18,'M1'!$A:$C,Q$2,0)),"NOT PRESENT",VLOOKUP($P18,'M1'!$A:$C,Q$2,0)),IF($N18=2,IF(ISERROR(VLOOKUP(main!$P18,'M2'!$A:$C,Q$2,0)),"NOT PRESENT",VLOOKUP(main!$P18,'M2'!$A:$C,Q$2,0)),IF($N18=0,IF(ISERROR(VLOOKUP($P18,'M1'!$A:$C,Q$2,0)),IF(ISERROR(VLOOKUP(main!$P18,'M2'!$A:$C,Q$2,0)),"NOT PRESENT",VLOOKUP(main!$P18,'M2'!$A:$C,Q$2,0)),VLOOKUP($P18,'M1'!$A:$C,Q$2,0)),"SPECIFY METHOD")))</f>
        <v>Parma microlepis</v>
      </c>
      <c r="R18" s="47" t="str">
        <f>IF($N18=1,IF(ISERROR(VLOOKUP($P18,'M1'!$A:$C,R$2,0)),"NOT PRESENT",VLOOKUP($P18,'M1'!$A:$C,R$2,0)),IF($N18=2,IF(ISERROR(VLOOKUP(main!$P18,'M2'!$A:$C,R$2,0)),"NOT PRESENT",VLOOKUP(main!$P18,'M2'!$A:$C,R$2,0)),IF($N18=0,IF(ISERROR(VLOOKUP($P18,'M1'!$A:$C,R$2,0)),IF(ISERROR(VLOOKUP(main!$P18,'M2'!$A:$C,R$2,0)),"NOT PRESENT",VLOOKUP(main!$P18,'M2'!$A:$C,R$2,0)),VLOOKUP($P18,'M1'!$A:$C,R$2,0)),"SPECIFY METHOD")))</f>
        <v>White-ear</v>
      </c>
      <c r="S18" s="55">
        <f t="shared" si="0"/>
        <v>12</v>
      </c>
      <c r="T18" s="56">
        <v>0</v>
      </c>
      <c r="U18" s="46"/>
      <c r="V18" s="46"/>
      <c r="W18" s="46"/>
      <c r="X18" s="46"/>
      <c r="Y18" s="46">
        <v>5</v>
      </c>
      <c r="Z18" s="46">
        <v>7</v>
      </c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56">
        <f t="shared" ca="1" si="1"/>
        <v>0</v>
      </c>
      <c r="BJ18" s="56">
        <f t="shared" ca="1" si="1"/>
        <v>0</v>
      </c>
      <c r="BK18" s="56">
        <f t="shared" ca="1" si="1"/>
        <v>0</v>
      </c>
      <c r="BL18" s="56" t="str">
        <f t="shared" ca="1" si="2"/>
        <v>No</v>
      </c>
      <c r="BM18" s="56">
        <f t="shared" ca="1" si="3"/>
        <v>0</v>
      </c>
    </row>
    <row r="19" spans="1:65" s="56" customFormat="1">
      <c r="A19" s="47">
        <f>MAX($A$1:$A18)+1</f>
        <v>17</v>
      </c>
      <c r="B19" s="56" t="s">
        <v>93</v>
      </c>
      <c r="C19" s="56">
        <v>0</v>
      </c>
      <c r="D19" s="56" t="s">
        <v>7</v>
      </c>
      <c r="E19" s="47" t="s">
        <v>105</v>
      </c>
      <c r="F19" s="48">
        <v>-41.253706000000001</v>
      </c>
      <c r="G19" s="49">
        <v>148.33974900000001</v>
      </c>
      <c r="H19" s="85">
        <v>43538</v>
      </c>
      <c r="I19" s="56">
        <v>15</v>
      </c>
      <c r="J19" s="56">
        <v>0</v>
      </c>
      <c r="K19" s="86">
        <v>0.39583333333333298</v>
      </c>
      <c r="L19" s="56" t="s">
        <v>93</v>
      </c>
      <c r="M19" s="56">
        <v>15</v>
      </c>
      <c r="N19" s="56">
        <v>1</v>
      </c>
      <c r="O19" s="56">
        <v>2</v>
      </c>
      <c r="P19" s="46" t="s">
        <v>107</v>
      </c>
      <c r="Q19" s="47" t="str">
        <f>IF($N19=1,IF(ISERROR(VLOOKUP($P19,'M1'!$A:$C,Q$2,0)),"NOT PRESENT",VLOOKUP($P19,'M1'!$A:$C,Q$2,0)),IF($N19=2,IF(ISERROR(VLOOKUP(main!$P19,'M2'!$A:$C,Q$2,0)),"NOT PRESENT",VLOOKUP(main!$P19,'M2'!$A:$C,Q$2,0)),IF($N19=0,IF(ISERROR(VLOOKUP($P19,'M1'!$A:$C,Q$2,0)),IF(ISERROR(VLOOKUP(main!$P19,'M2'!$A:$C,Q$2,0)),"NOT PRESENT",VLOOKUP(main!$P19,'M2'!$A:$C,Q$2,0)),VLOOKUP($P19,'M1'!$A:$C,Q$2,0)),"SPECIFY METHOD")))</f>
        <v>Parma microlepis</v>
      </c>
      <c r="R19" s="47" t="str">
        <f>IF($N19=1,IF(ISERROR(VLOOKUP($P19,'M1'!$A:$C,R$2,0)),"NOT PRESENT",VLOOKUP($P19,'M1'!$A:$C,R$2,0)),IF($N19=2,IF(ISERROR(VLOOKUP(main!$P19,'M2'!$A:$C,R$2,0)),"NOT PRESENT",VLOOKUP(main!$P19,'M2'!$A:$C,R$2,0)),IF($N19=0,IF(ISERROR(VLOOKUP($P19,'M1'!$A:$C,R$2,0)),IF(ISERROR(VLOOKUP(main!$P19,'M2'!$A:$C,R$2,0)),"NOT PRESENT",VLOOKUP(main!$P19,'M2'!$A:$C,R$2,0)),VLOOKUP($P19,'M1'!$A:$C,R$2,0)),"SPECIFY METHOD")))</f>
        <v>White-ear</v>
      </c>
      <c r="S19" s="55">
        <f t="shared" si="0"/>
        <v>21</v>
      </c>
      <c r="T19" s="56">
        <v>0</v>
      </c>
      <c r="U19" s="46">
        <v>1</v>
      </c>
      <c r="V19" s="46"/>
      <c r="W19" s="46"/>
      <c r="X19" s="46"/>
      <c r="Y19" s="46">
        <v>10</v>
      </c>
      <c r="Z19" s="46">
        <v>10</v>
      </c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56">
        <f t="shared" ca="1" si="1"/>
        <v>0</v>
      </c>
      <c r="BJ19" s="56">
        <f t="shared" ca="1" si="1"/>
        <v>0</v>
      </c>
      <c r="BK19" s="56">
        <f t="shared" ca="1" si="1"/>
        <v>0</v>
      </c>
      <c r="BL19" s="56" t="str">
        <f t="shared" ca="1" si="2"/>
        <v>No</v>
      </c>
      <c r="BM19" s="56">
        <f t="shared" ca="1" si="3"/>
        <v>0</v>
      </c>
    </row>
    <row r="20" spans="1:65" s="56" customFormat="1">
      <c r="A20" s="47">
        <f>MAX($A$1:$A19)+1</f>
        <v>18</v>
      </c>
      <c r="B20" s="56" t="s">
        <v>93</v>
      </c>
      <c r="C20" s="56">
        <v>0</v>
      </c>
      <c r="D20" s="56" t="s">
        <v>7</v>
      </c>
      <c r="E20" s="47" t="s">
        <v>105</v>
      </c>
      <c r="F20" s="48">
        <v>-41.253706000000001</v>
      </c>
      <c r="G20" s="49">
        <v>148.33974900000001</v>
      </c>
      <c r="H20" s="85">
        <v>43538</v>
      </c>
      <c r="I20" s="56">
        <v>15</v>
      </c>
      <c r="J20" s="56">
        <v>0</v>
      </c>
      <c r="K20" s="86">
        <v>0.39583333333333298</v>
      </c>
      <c r="L20" s="56" t="s">
        <v>93</v>
      </c>
      <c r="M20" s="56">
        <v>15</v>
      </c>
      <c r="N20" s="56">
        <v>1</v>
      </c>
      <c r="O20" s="56">
        <v>1</v>
      </c>
      <c r="P20" s="46" t="s">
        <v>98</v>
      </c>
      <c r="Q20" s="47" t="str">
        <f>IF($N20=1,IF(ISERROR(VLOOKUP($P20,'M1'!$A:$C,Q$2,0)),"NOT PRESENT",VLOOKUP($P20,'M1'!$A:$C,Q$2,0)),IF($N20=2,IF(ISERROR(VLOOKUP(main!$P20,'M2'!$A:$C,Q$2,0)),"NOT PRESENT",VLOOKUP(main!$P20,'M2'!$A:$C,Q$2,0)),IF($N20=0,IF(ISERROR(VLOOKUP($P20,'M1'!$A:$C,Q$2,0)),IF(ISERROR(VLOOKUP(main!$P20,'M2'!$A:$C,Q$2,0)),"NOT PRESENT",VLOOKUP(main!$P20,'M2'!$A:$C,Q$2,0)),VLOOKUP($P20,'M1'!$A:$C,Q$2,0)),"SPECIFY METHOD")))</f>
        <v>Trachinops caudimaculatus</v>
      </c>
      <c r="R20" s="47" t="str">
        <f>IF($N20=1,IF(ISERROR(VLOOKUP($P20,'M1'!$A:$C,R$2,0)),"NOT PRESENT",VLOOKUP($P20,'M1'!$A:$C,R$2,0)),IF($N20=2,IF(ISERROR(VLOOKUP(main!$P20,'M2'!$A:$C,R$2,0)),"NOT PRESENT",VLOOKUP(main!$P20,'M2'!$A:$C,R$2,0)),IF($N20=0,IF(ISERROR(VLOOKUP($P20,'M1'!$A:$C,R$2,0)),IF(ISERROR(VLOOKUP(main!$P20,'M2'!$A:$C,R$2,0)),"NOT PRESENT",VLOOKUP(main!$P20,'M2'!$A:$C,R$2,0)),VLOOKUP($P20,'M1'!$A:$C,R$2,0)),"SPECIFY METHOD")))</f>
        <v>Hulafish</v>
      </c>
      <c r="S20" s="55">
        <f t="shared" si="0"/>
        <v>4</v>
      </c>
      <c r="T20" s="56">
        <v>0</v>
      </c>
      <c r="U20" s="46"/>
      <c r="V20" s="46">
        <v>3</v>
      </c>
      <c r="W20" s="46">
        <v>1</v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56" t="str">
        <f t="shared" ca="1" si="1"/>
        <v>No</v>
      </c>
      <c r="BJ20" s="56">
        <f t="shared" ca="1" si="1"/>
        <v>2.5</v>
      </c>
      <c r="BK20" s="56">
        <f t="shared" ca="1" si="1"/>
        <v>10</v>
      </c>
      <c r="BL20" s="56" t="str">
        <f t="shared" ca="1" si="2"/>
        <v>No</v>
      </c>
      <c r="BM20" s="56">
        <f t="shared" ca="1" si="3"/>
        <v>15</v>
      </c>
    </row>
    <row r="21" spans="1:65" s="56" customFormat="1">
      <c r="A21" s="47">
        <f>MAX($A$1:$A20)+1</f>
        <v>19</v>
      </c>
      <c r="B21" s="56" t="s">
        <v>93</v>
      </c>
      <c r="C21" s="56">
        <v>0</v>
      </c>
      <c r="D21" s="56" t="s">
        <v>7</v>
      </c>
      <c r="E21" s="47" t="s">
        <v>105</v>
      </c>
      <c r="F21" s="48">
        <v>-41.253706000000001</v>
      </c>
      <c r="G21" s="49">
        <v>148.33974900000001</v>
      </c>
      <c r="H21" s="85">
        <v>43538</v>
      </c>
      <c r="I21" s="56">
        <v>15</v>
      </c>
      <c r="J21" s="56">
        <v>0</v>
      </c>
      <c r="K21" s="86">
        <v>0.39583333333333298</v>
      </c>
      <c r="L21" s="56" t="s">
        <v>93</v>
      </c>
      <c r="M21" s="56">
        <v>15</v>
      </c>
      <c r="N21" s="56">
        <v>1</v>
      </c>
      <c r="O21" s="56">
        <v>2</v>
      </c>
      <c r="P21" s="46" t="s">
        <v>98</v>
      </c>
      <c r="Q21" s="47" t="str">
        <f>IF($N21=1,IF(ISERROR(VLOOKUP($P21,'M1'!$A:$C,Q$2,0)),"NOT PRESENT",VLOOKUP($P21,'M1'!$A:$C,Q$2,0)),IF($N21=2,IF(ISERROR(VLOOKUP(main!$P21,'M2'!$A:$C,Q$2,0)),"NOT PRESENT",VLOOKUP(main!$P21,'M2'!$A:$C,Q$2,0)),IF($N21=0,IF(ISERROR(VLOOKUP($P21,'M1'!$A:$C,Q$2,0)),IF(ISERROR(VLOOKUP(main!$P21,'M2'!$A:$C,Q$2,0)),"NOT PRESENT",VLOOKUP(main!$P21,'M2'!$A:$C,Q$2,0)),VLOOKUP($P21,'M1'!$A:$C,Q$2,0)),"SPECIFY METHOD")))</f>
        <v>Trachinops caudimaculatus</v>
      </c>
      <c r="R21" s="47" t="str">
        <f>IF($N21=1,IF(ISERROR(VLOOKUP($P21,'M1'!$A:$C,R$2,0)),"NOT PRESENT",VLOOKUP($P21,'M1'!$A:$C,R$2,0)),IF($N21=2,IF(ISERROR(VLOOKUP(main!$P21,'M2'!$A:$C,R$2,0)),"NOT PRESENT",VLOOKUP(main!$P21,'M2'!$A:$C,R$2,0)),IF($N21=0,IF(ISERROR(VLOOKUP($P21,'M1'!$A:$C,R$2,0)),IF(ISERROR(VLOOKUP(main!$P21,'M2'!$A:$C,R$2,0)),"NOT PRESENT",VLOOKUP(main!$P21,'M2'!$A:$C,R$2,0)),VLOOKUP($P21,'M1'!$A:$C,R$2,0)),"SPECIFY METHOD")))</f>
        <v>Hulafish</v>
      </c>
      <c r="S21" s="55">
        <f t="shared" si="0"/>
        <v>2</v>
      </c>
      <c r="T21" s="56">
        <v>0</v>
      </c>
      <c r="U21" s="46"/>
      <c r="V21" s="46">
        <v>2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56" t="str">
        <f t="shared" ca="1" si="1"/>
        <v>No</v>
      </c>
      <c r="BJ21" s="56">
        <f t="shared" ca="1" si="1"/>
        <v>2.5</v>
      </c>
      <c r="BK21" s="56">
        <f t="shared" ca="1" si="1"/>
        <v>10</v>
      </c>
      <c r="BL21" s="56" t="str">
        <f t="shared" ca="1" si="2"/>
        <v>No</v>
      </c>
      <c r="BM21" s="56">
        <f t="shared" ca="1" si="3"/>
        <v>15</v>
      </c>
    </row>
    <row r="22" spans="1:65" s="56" customFormat="1">
      <c r="A22" s="47">
        <f>MAX($A$1:$A21)+1</f>
        <v>20</v>
      </c>
      <c r="B22" s="56" t="s">
        <v>93</v>
      </c>
      <c r="C22" s="56">
        <v>0</v>
      </c>
      <c r="D22" s="56" t="s">
        <v>7</v>
      </c>
      <c r="E22" s="47" t="s">
        <v>105</v>
      </c>
      <c r="F22" s="48">
        <v>-41.253706000000001</v>
      </c>
      <c r="G22" s="49">
        <v>148.33974900000001</v>
      </c>
      <c r="H22" s="85">
        <v>43538</v>
      </c>
      <c r="I22" s="56">
        <v>15</v>
      </c>
      <c r="J22" s="56">
        <v>0</v>
      </c>
      <c r="K22" s="86">
        <v>0.39583333333333298</v>
      </c>
      <c r="L22" s="56" t="s">
        <v>93</v>
      </c>
      <c r="M22" s="56">
        <v>15</v>
      </c>
      <c r="N22" s="56">
        <v>1</v>
      </c>
      <c r="O22" s="56">
        <v>1</v>
      </c>
      <c r="P22" s="46" t="s">
        <v>108</v>
      </c>
      <c r="Q22" s="47" t="str">
        <f>IF($N22=1,IF(ISERROR(VLOOKUP($P22,'M1'!$A:$C,Q$2,0)),"NOT PRESENT",VLOOKUP($P22,'M1'!$A:$C,Q$2,0)),IF($N22=2,IF(ISERROR(VLOOKUP(main!$P22,'M2'!$A:$C,Q$2,0)),"NOT PRESENT",VLOOKUP(main!$P22,'M2'!$A:$C,Q$2,0)),IF($N22=0,IF(ISERROR(VLOOKUP($P22,'M1'!$A:$C,Q$2,0)),IF(ISERROR(VLOOKUP(main!$P22,'M2'!$A:$C,Q$2,0)),"NOT PRESENT",VLOOKUP(main!$P22,'M2'!$A:$C,Q$2,0)),VLOOKUP($P22,'M1'!$A:$C,Q$2,0)),"SPECIFY METHOD")))</f>
        <v>Pempheris multiradiata</v>
      </c>
      <c r="R22" s="47" t="str">
        <f>IF($N22=1,IF(ISERROR(VLOOKUP($P22,'M1'!$A:$C,R$2,0)),"NOT PRESENT",VLOOKUP($P22,'M1'!$A:$C,R$2,0)),IF($N22=2,IF(ISERROR(VLOOKUP(main!$P22,'M2'!$A:$C,R$2,0)),"NOT PRESENT",VLOOKUP(main!$P22,'M2'!$A:$C,R$2,0)),IF($N22=0,IF(ISERROR(VLOOKUP($P22,'M1'!$A:$C,R$2,0)),IF(ISERROR(VLOOKUP(main!$P22,'M2'!$A:$C,R$2,0)),"NOT PRESENT",VLOOKUP(main!$P22,'M2'!$A:$C,R$2,0)),VLOOKUP($P22,'M1'!$A:$C,R$2,0)),"SPECIFY METHOD")))</f>
        <v>Common bullseye</v>
      </c>
      <c r="S22" s="55">
        <f t="shared" si="0"/>
        <v>1</v>
      </c>
      <c r="T22" s="56">
        <v>0</v>
      </c>
      <c r="U22" s="46"/>
      <c r="V22" s="46">
        <v>1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56" t="str">
        <f t="shared" ca="1" si="1"/>
        <v>No</v>
      </c>
      <c r="BJ22" s="56">
        <f t="shared" ca="1" si="1"/>
        <v>2.5</v>
      </c>
      <c r="BK22" s="56">
        <f t="shared" ca="1" si="1"/>
        <v>15</v>
      </c>
      <c r="BL22" s="56" t="str">
        <f t="shared" ca="1" si="2"/>
        <v>No</v>
      </c>
      <c r="BM22" s="56">
        <f t="shared" ca="1" si="3"/>
        <v>28</v>
      </c>
    </row>
    <row r="23" spans="1:65" s="46" customFormat="1">
      <c r="A23" s="47">
        <f>MAX($A$1:$A22)+1</f>
        <v>21</v>
      </c>
      <c r="B23" s="56" t="s">
        <v>93</v>
      </c>
      <c r="C23" s="56">
        <v>0</v>
      </c>
      <c r="D23" s="56" t="s">
        <v>7</v>
      </c>
      <c r="E23" s="47" t="s">
        <v>105</v>
      </c>
      <c r="F23" s="48">
        <v>-41.253706000000001</v>
      </c>
      <c r="G23" s="49">
        <v>148.33974900000001</v>
      </c>
      <c r="H23" s="50">
        <v>43538</v>
      </c>
      <c r="I23" s="56">
        <v>15</v>
      </c>
      <c r="J23" s="56">
        <v>0</v>
      </c>
      <c r="K23" s="86">
        <v>0.39583333333333298</v>
      </c>
      <c r="L23" s="56" t="s">
        <v>93</v>
      </c>
      <c r="M23" s="56">
        <v>15</v>
      </c>
      <c r="N23" s="56">
        <v>1</v>
      </c>
      <c r="O23" s="56">
        <v>1</v>
      </c>
      <c r="P23" s="46" t="s">
        <v>109</v>
      </c>
      <c r="Q23" s="47" t="str">
        <f>IF($N23=1,IF(ISERROR(VLOOKUP($P23,'M1'!$A:$C,Q$2,0)),"NOT PRESENT",VLOOKUP($P23,'M1'!$A:$C,Q$2,0)),IF($N23=2,IF(ISERROR(VLOOKUP(main!$P23,'M2'!$A:$C,Q$2,0)),"NOT PRESENT",VLOOKUP(main!$P23,'M2'!$A:$C,Q$2,0)),IF($N23=0,IF(ISERROR(VLOOKUP($P23,'M1'!$A:$C,Q$2,0)),IF(ISERROR(VLOOKUP(main!$P23,'M2'!$A:$C,Q$2,0)),"NOT PRESENT",VLOOKUP(main!$P23,'M2'!$A:$C,Q$2,0)),VLOOKUP($P23,'M1'!$A:$C,Q$2,0)),"SPECIFY METHOD")))</f>
        <v>Hypoplectrodes maccullochi</v>
      </c>
      <c r="R23" s="47" t="str">
        <f>IF($N23=1,IF(ISERROR(VLOOKUP($P23,'M1'!$A:$C,R$2,0)),"NOT PRESENT",VLOOKUP($P23,'M1'!$A:$C,R$2,0)),IF($N23=2,IF(ISERROR(VLOOKUP(main!$P23,'M2'!$A:$C,R$2,0)),"NOT PRESENT",VLOOKUP(main!$P23,'M2'!$A:$C,R$2,0)),IF($N23=0,IF(ISERROR(VLOOKUP($P23,'M1'!$A:$C,R$2,0)),IF(ISERROR(VLOOKUP(main!$P23,'M2'!$A:$C,R$2,0)),"NOT PRESENT",VLOOKUP(main!$P23,'M2'!$A:$C,R$2,0)),VLOOKUP($P23,'M1'!$A:$C,R$2,0)),"SPECIFY METHOD")))</f>
        <v>Half-banded seaperch</v>
      </c>
      <c r="S23" s="55">
        <f t="shared" si="0"/>
        <v>4</v>
      </c>
      <c r="T23" s="56">
        <v>0</v>
      </c>
      <c r="W23" s="46">
        <v>4</v>
      </c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56">
        <f t="shared" ref="BI23:BK42" ca="1" si="4">VLOOKUP($P23,INDIRECT("'M" &amp; $N23 &amp; "'!$A:$G"),BI$2,0)</f>
        <v>0</v>
      </c>
      <c r="BJ23" s="56">
        <f t="shared" ca="1" si="4"/>
        <v>0</v>
      </c>
      <c r="BK23" s="56">
        <f t="shared" ca="1" si="4"/>
        <v>0</v>
      </c>
      <c r="BL23" s="56" t="str">
        <f t="shared" ca="1" si="2"/>
        <v>No</v>
      </c>
      <c r="BM23" s="56">
        <f t="shared" ca="1" si="3"/>
        <v>0</v>
      </c>
    </row>
    <row r="24" spans="1:65" s="46" customFormat="1">
      <c r="A24" s="47">
        <f>MAX($A$1:$A23)+1</f>
        <v>22</v>
      </c>
      <c r="B24" s="56" t="s">
        <v>93</v>
      </c>
      <c r="C24" s="56">
        <v>0</v>
      </c>
      <c r="D24" s="56" t="s">
        <v>7</v>
      </c>
      <c r="E24" s="47" t="s">
        <v>105</v>
      </c>
      <c r="F24" s="48">
        <v>-41.253706000000001</v>
      </c>
      <c r="G24" s="49">
        <v>148.33974900000001</v>
      </c>
      <c r="H24" s="50">
        <v>43538</v>
      </c>
      <c r="I24" s="56">
        <v>15</v>
      </c>
      <c r="J24" s="56">
        <v>0</v>
      </c>
      <c r="K24" s="86">
        <v>0.39583333333333298</v>
      </c>
      <c r="L24" s="56" t="s">
        <v>93</v>
      </c>
      <c r="M24" s="56">
        <v>15</v>
      </c>
      <c r="N24" s="56">
        <v>1</v>
      </c>
      <c r="O24" s="56">
        <v>2</v>
      </c>
      <c r="P24" s="46" t="s">
        <v>109</v>
      </c>
      <c r="Q24" s="47" t="str">
        <f>IF($N24=1,IF(ISERROR(VLOOKUP($P24,'M1'!$A:$C,Q$2,0)),"NOT PRESENT",VLOOKUP($P24,'M1'!$A:$C,Q$2,0)),IF($N24=2,IF(ISERROR(VLOOKUP(main!$P24,'M2'!$A:$C,Q$2,0)),"NOT PRESENT",VLOOKUP(main!$P24,'M2'!$A:$C,Q$2,0)),IF($N24=0,IF(ISERROR(VLOOKUP($P24,'M1'!$A:$C,Q$2,0)),IF(ISERROR(VLOOKUP(main!$P24,'M2'!$A:$C,Q$2,0)),"NOT PRESENT",VLOOKUP(main!$P24,'M2'!$A:$C,Q$2,0)),VLOOKUP($P24,'M1'!$A:$C,Q$2,0)),"SPECIFY METHOD")))</f>
        <v>Hypoplectrodes maccullochi</v>
      </c>
      <c r="R24" s="47" t="str">
        <f>IF($N24=1,IF(ISERROR(VLOOKUP($P24,'M1'!$A:$C,R$2,0)),"NOT PRESENT",VLOOKUP($P24,'M1'!$A:$C,R$2,0)),IF($N24=2,IF(ISERROR(VLOOKUP(main!$P24,'M2'!$A:$C,R$2,0)),"NOT PRESENT",VLOOKUP(main!$P24,'M2'!$A:$C,R$2,0)),IF($N24=0,IF(ISERROR(VLOOKUP($P24,'M1'!$A:$C,R$2,0)),IF(ISERROR(VLOOKUP(main!$P24,'M2'!$A:$C,R$2,0)),"NOT PRESENT",VLOOKUP(main!$P24,'M2'!$A:$C,R$2,0)),VLOOKUP($P24,'M1'!$A:$C,R$2,0)),"SPECIFY METHOD")))</f>
        <v>Half-banded seaperch</v>
      </c>
      <c r="S24" s="55">
        <f t="shared" si="0"/>
        <v>4</v>
      </c>
      <c r="T24" s="56">
        <v>0</v>
      </c>
      <c r="V24" s="46">
        <v>1</v>
      </c>
      <c r="W24" s="46">
        <v>3</v>
      </c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56">
        <f t="shared" ca="1" si="4"/>
        <v>0</v>
      </c>
      <c r="BJ24" s="56">
        <f t="shared" ca="1" si="4"/>
        <v>0</v>
      </c>
      <c r="BK24" s="56">
        <f t="shared" ca="1" si="4"/>
        <v>0</v>
      </c>
      <c r="BL24" s="56" t="str">
        <f t="shared" ca="1" si="2"/>
        <v>No</v>
      </c>
      <c r="BM24" s="56">
        <f t="shared" ca="1" si="3"/>
        <v>0</v>
      </c>
    </row>
    <row r="25" spans="1:65" s="46" customFormat="1">
      <c r="A25" s="47">
        <f>MAX($A$1:$A24)+1</f>
        <v>23</v>
      </c>
      <c r="B25" s="56" t="s">
        <v>93</v>
      </c>
      <c r="C25" s="56">
        <v>0</v>
      </c>
      <c r="D25" s="56" t="s">
        <v>7</v>
      </c>
      <c r="E25" s="47" t="s">
        <v>105</v>
      </c>
      <c r="F25" s="48">
        <v>-41.253706000000001</v>
      </c>
      <c r="G25" s="49">
        <v>148.33974900000001</v>
      </c>
      <c r="H25" s="50">
        <v>43538</v>
      </c>
      <c r="I25" s="56">
        <v>15</v>
      </c>
      <c r="J25" s="56">
        <v>0</v>
      </c>
      <c r="K25" s="86">
        <v>0.39583333333333298</v>
      </c>
      <c r="L25" s="56" t="s">
        <v>93</v>
      </c>
      <c r="M25" s="56">
        <v>15</v>
      </c>
      <c r="N25" s="56">
        <v>1</v>
      </c>
      <c r="O25" s="56">
        <v>1</v>
      </c>
      <c r="P25" s="46" t="s">
        <v>110</v>
      </c>
      <c r="Q25" s="47" t="str">
        <f>IF($N25=1,IF(ISERROR(VLOOKUP($P25,'M1'!$A:$C,Q$2,0)),"NOT PRESENT",VLOOKUP($P25,'M1'!$A:$C,Q$2,0)),IF($N25=2,IF(ISERROR(VLOOKUP(main!$P25,'M2'!$A:$C,Q$2,0)),"NOT PRESENT",VLOOKUP(main!$P25,'M2'!$A:$C,Q$2,0)),IF($N25=0,IF(ISERROR(VLOOKUP($P25,'M1'!$A:$C,Q$2,0)),IF(ISERROR(VLOOKUP(main!$P25,'M2'!$A:$C,Q$2,0)),"NOT PRESENT",VLOOKUP(main!$P25,'M2'!$A:$C,Q$2,0)),VLOOKUP($P25,'M1'!$A:$C,Q$2,0)),"SPECIFY METHOD")))</f>
        <v>Dinolestes lewini</v>
      </c>
      <c r="R25" s="47" t="str">
        <f>IF($N25=1,IF(ISERROR(VLOOKUP($P25,'M1'!$A:$C,R$2,0)),"NOT PRESENT",VLOOKUP($P25,'M1'!$A:$C,R$2,0)),IF($N25=2,IF(ISERROR(VLOOKUP(main!$P25,'M2'!$A:$C,R$2,0)),"NOT PRESENT",VLOOKUP(main!$P25,'M2'!$A:$C,R$2,0)),IF($N25=0,IF(ISERROR(VLOOKUP($P25,'M1'!$A:$C,R$2,0)),IF(ISERROR(VLOOKUP(main!$P25,'M2'!$A:$C,R$2,0)),"NOT PRESENT",VLOOKUP(main!$P25,'M2'!$A:$C,R$2,0)),VLOOKUP($P25,'M1'!$A:$C,R$2,0)),"SPECIFY METHOD")))</f>
        <v>Long-fin pike</v>
      </c>
      <c r="S25" s="55">
        <f t="shared" si="0"/>
        <v>1</v>
      </c>
      <c r="T25" s="56">
        <v>0</v>
      </c>
      <c r="X25" s="46">
        <v>1</v>
      </c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56" t="str">
        <f t="shared" ca="1" si="4"/>
        <v>No</v>
      </c>
      <c r="BJ25" s="56">
        <f t="shared" ca="1" si="4"/>
        <v>7.5</v>
      </c>
      <c r="BK25" s="56">
        <f t="shared" ca="1" si="4"/>
        <v>35</v>
      </c>
      <c r="BL25" s="56" t="str">
        <f t="shared" ca="1" si="2"/>
        <v>No</v>
      </c>
      <c r="BM25" s="56">
        <f t="shared" ca="1" si="3"/>
        <v>84</v>
      </c>
    </row>
    <row r="26" spans="1:65" s="46" customFormat="1">
      <c r="A26" s="47">
        <f>MAX($A$1:$A25)+1</f>
        <v>24</v>
      </c>
      <c r="B26" s="56" t="s">
        <v>93</v>
      </c>
      <c r="C26" s="56">
        <v>0</v>
      </c>
      <c r="D26" s="56" t="s">
        <v>7</v>
      </c>
      <c r="E26" s="47" t="s">
        <v>105</v>
      </c>
      <c r="F26" s="48">
        <v>-41.253706000000001</v>
      </c>
      <c r="G26" s="49">
        <v>148.33974900000001</v>
      </c>
      <c r="H26" s="50">
        <v>43538</v>
      </c>
      <c r="I26" s="56">
        <v>15</v>
      </c>
      <c r="J26" s="56">
        <v>0</v>
      </c>
      <c r="K26" s="86">
        <v>0.39583333333333298</v>
      </c>
      <c r="L26" s="56" t="s">
        <v>93</v>
      </c>
      <c r="M26" s="56">
        <v>15</v>
      </c>
      <c r="N26" s="56">
        <v>1</v>
      </c>
      <c r="O26" s="56">
        <v>1</v>
      </c>
      <c r="P26" s="46" t="s">
        <v>111</v>
      </c>
      <c r="Q26" s="47" t="str">
        <f>IF($N26=1,IF(ISERROR(VLOOKUP($P26,'M1'!$A:$C,Q$2,0)),"NOT PRESENT",VLOOKUP($P26,'M1'!$A:$C,Q$2,0)),IF($N26=2,IF(ISERROR(VLOOKUP(main!$P26,'M2'!$A:$C,Q$2,0)),"NOT PRESENT",VLOOKUP(main!$P26,'M2'!$A:$C,Q$2,0)),IF($N26=0,IF(ISERROR(VLOOKUP($P26,'M1'!$A:$C,Q$2,0)),IF(ISERROR(VLOOKUP(main!$P26,'M2'!$A:$C,Q$2,0)),"NOT PRESENT",VLOOKUP(main!$P26,'M2'!$A:$C,Q$2,0)),VLOOKUP($P26,'M1'!$A:$C,Q$2,0)),"SPECIFY METHOD")))</f>
        <v>Scorpis lineolata</v>
      </c>
      <c r="R26" s="47" t="str">
        <f>IF($N26=1,IF(ISERROR(VLOOKUP($P26,'M1'!$A:$C,R$2,0)),"NOT PRESENT",VLOOKUP($P26,'M1'!$A:$C,R$2,0)),IF($N26=2,IF(ISERROR(VLOOKUP(main!$P26,'M2'!$A:$C,R$2,0)),"NOT PRESENT",VLOOKUP(main!$P26,'M2'!$A:$C,R$2,0)),IF($N26=0,IF(ISERROR(VLOOKUP($P26,'M1'!$A:$C,R$2,0)),IF(ISERROR(VLOOKUP(main!$P26,'M2'!$A:$C,R$2,0)),"NOT PRESENT",VLOOKUP(main!$P26,'M2'!$A:$C,R$2,0)),VLOOKUP($P26,'M1'!$A:$C,R$2,0)),"SPECIFY METHOD")))</f>
        <v>Silver sweep</v>
      </c>
      <c r="S26" s="55">
        <f t="shared" si="0"/>
        <v>1</v>
      </c>
      <c r="T26" s="56">
        <v>0</v>
      </c>
      <c r="W26" s="46">
        <v>1</v>
      </c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56">
        <f t="shared" ca="1" si="4"/>
        <v>0</v>
      </c>
      <c r="BJ26" s="56">
        <f t="shared" ca="1" si="4"/>
        <v>0</v>
      </c>
      <c r="BK26" s="56">
        <f t="shared" ca="1" si="4"/>
        <v>0</v>
      </c>
      <c r="BL26" s="56" t="str">
        <f t="shared" ca="1" si="2"/>
        <v>No</v>
      </c>
      <c r="BM26" s="56">
        <f t="shared" ca="1" si="3"/>
        <v>0</v>
      </c>
    </row>
    <row r="27" spans="1:65" s="46" customFormat="1">
      <c r="A27" s="47">
        <f>MAX($A$1:$A26)+1</f>
        <v>25</v>
      </c>
      <c r="B27" s="56" t="s">
        <v>93</v>
      </c>
      <c r="C27" s="56">
        <v>0</v>
      </c>
      <c r="D27" s="56" t="s">
        <v>7</v>
      </c>
      <c r="E27" s="47" t="s">
        <v>105</v>
      </c>
      <c r="F27" s="48">
        <v>-41.253706000000001</v>
      </c>
      <c r="G27" s="49">
        <v>148.33974900000001</v>
      </c>
      <c r="H27" s="50">
        <v>43538</v>
      </c>
      <c r="I27" s="56">
        <v>15</v>
      </c>
      <c r="J27" s="56">
        <v>0</v>
      </c>
      <c r="K27" s="86">
        <v>0.39583333333333298</v>
      </c>
      <c r="L27" s="56" t="s">
        <v>93</v>
      </c>
      <c r="M27" s="56">
        <v>15</v>
      </c>
      <c r="N27" s="56">
        <v>1</v>
      </c>
      <c r="O27" s="56">
        <v>2</v>
      </c>
      <c r="P27" s="46" t="s">
        <v>112</v>
      </c>
      <c r="Q27" s="47" t="str">
        <f>IF($N27=1,IF(ISERROR(VLOOKUP($P27,'M1'!$A:$C,Q$2,0)),"NOT PRESENT",VLOOKUP($P27,'M1'!$A:$C,Q$2,0)),IF($N27=2,IF(ISERROR(VLOOKUP(main!$P27,'M2'!$A:$C,Q$2,0)),"NOT PRESENT",VLOOKUP(main!$P27,'M2'!$A:$C,Q$2,0)),IF($N27=0,IF(ISERROR(VLOOKUP($P27,'M1'!$A:$C,Q$2,0)),IF(ISERROR(VLOOKUP(main!$P27,'M2'!$A:$C,Q$2,0)),"NOT PRESENT",VLOOKUP(main!$P27,'M2'!$A:$C,Q$2,0)),VLOOKUP($P27,'M1'!$A:$C,Q$2,0)),"SPECIFY METHOD")))</f>
        <v>Thamnaconus degeni</v>
      </c>
      <c r="R27" s="47" t="str">
        <f>IF($N27=1,IF(ISERROR(VLOOKUP($P27,'M1'!$A:$C,R$2,0)),"NOT PRESENT",VLOOKUP($P27,'M1'!$A:$C,R$2,0)),IF($N27=2,IF(ISERROR(VLOOKUP(main!$P27,'M2'!$A:$C,R$2,0)),"NOT PRESENT",VLOOKUP(main!$P27,'M2'!$A:$C,R$2,0)),IF($N27=0,IF(ISERROR(VLOOKUP($P27,'M1'!$A:$C,R$2,0)),IF(ISERROR(VLOOKUP(main!$P27,'M2'!$A:$C,R$2,0)),"NOT PRESENT",VLOOKUP(main!$P27,'M2'!$A:$C,R$2,0)),VLOOKUP($P27,'M1'!$A:$C,R$2,0)),"SPECIFY METHOD")))</f>
        <v>blue fin leatherjacket</v>
      </c>
      <c r="S27" s="55">
        <f t="shared" si="0"/>
        <v>1</v>
      </c>
      <c r="T27" s="56">
        <v>0</v>
      </c>
      <c r="Z27" s="46">
        <v>1</v>
      </c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56">
        <f t="shared" ca="1" si="4"/>
        <v>0</v>
      </c>
      <c r="BJ27" s="56">
        <f t="shared" ca="1" si="4"/>
        <v>0</v>
      </c>
      <c r="BK27" s="56">
        <f t="shared" ca="1" si="4"/>
        <v>0</v>
      </c>
      <c r="BL27" s="56" t="str">
        <f t="shared" ca="1" si="2"/>
        <v>No</v>
      </c>
      <c r="BM27" s="56">
        <f t="shared" ca="1" si="3"/>
        <v>0</v>
      </c>
    </row>
    <row r="28" spans="1:65" s="46" customFormat="1">
      <c r="A28" s="47">
        <f>MAX($A$1:$A27)+1</f>
        <v>26</v>
      </c>
      <c r="B28" s="56" t="s">
        <v>93</v>
      </c>
      <c r="C28" s="56">
        <v>0</v>
      </c>
      <c r="D28" s="56" t="s">
        <v>7</v>
      </c>
      <c r="E28" s="47" t="s">
        <v>105</v>
      </c>
      <c r="F28" s="48">
        <v>-41.253706000000001</v>
      </c>
      <c r="G28" s="49">
        <v>148.33974900000001</v>
      </c>
      <c r="H28" s="50">
        <v>43538</v>
      </c>
      <c r="I28" s="56">
        <v>15</v>
      </c>
      <c r="J28" s="56">
        <v>0</v>
      </c>
      <c r="K28" s="86">
        <v>0.39583333333333298</v>
      </c>
      <c r="L28" s="56" t="s">
        <v>93</v>
      </c>
      <c r="M28" s="56">
        <v>15</v>
      </c>
      <c r="N28" s="56">
        <v>1</v>
      </c>
      <c r="O28" s="56">
        <v>2</v>
      </c>
      <c r="P28" s="46" t="s">
        <v>113</v>
      </c>
      <c r="Q28" s="47" t="str">
        <f>IF($N28=1,IF(ISERROR(VLOOKUP($P28,'M1'!$A:$C,Q$2,0)),"NOT PRESENT",VLOOKUP($P28,'M1'!$A:$C,Q$2,0)),IF($N28=2,IF(ISERROR(VLOOKUP(main!$P28,'M2'!$A:$C,Q$2,0)),"NOT PRESENT",VLOOKUP(main!$P28,'M2'!$A:$C,Q$2,0)),IF($N28=0,IF(ISERROR(VLOOKUP($P28,'M1'!$A:$C,Q$2,0)),IF(ISERROR(VLOOKUP(main!$P28,'M2'!$A:$C,Q$2,0)),"NOT PRESENT",VLOOKUP(main!$P28,'M2'!$A:$C,Q$2,0)),VLOOKUP($P28,'M1'!$A:$C,Q$2,0)),"SPECIFY METHOD")))</f>
        <v>Ophthalmolepis lineolatus</v>
      </c>
      <c r="R28" s="47" t="str">
        <f>IF($N28=1,IF(ISERROR(VLOOKUP($P28,'M1'!$A:$C,R$2,0)),"NOT PRESENT",VLOOKUP($P28,'M1'!$A:$C,R$2,0)),IF($N28=2,IF(ISERROR(VLOOKUP(main!$P28,'M2'!$A:$C,R$2,0)),"NOT PRESENT",VLOOKUP(main!$P28,'M2'!$A:$C,R$2,0)),IF($N28=0,IF(ISERROR(VLOOKUP($P28,'M1'!$A:$C,R$2,0)),IF(ISERROR(VLOOKUP(main!$P28,'M2'!$A:$C,R$2,0)),"NOT PRESENT",VLOOKUP(main!$P28,'M2'!$A:$C,R$2,0)),VLOOKUP($P28,'M1'!$A:$C,R$2,0)),"SPECIFY METHOD")))</f>
        <v>Maori wrasse</v>
      </c>
      <c r="S28" s="55">
        <f t="shared" si="0"/>
        <v>1</v>
      </c>
      <c r="T28" s="56">
        <v>0</v>
      </c>
      <c r="Z28" s="46">
        <v>1</v>
      </c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56" t="str">
        <f t="shared" ca="1" si="4"/>
        <v>No</v>
      </c>
      <c r="BJ28" s="56">
        <f t="shared" ca="1" si="4"/>
        <v>5</v>
      </c>
      <c r="BK28" s="56">
        <f t="shared" ca="1" si="4"/>
        <v>30</v>
      </c>
      <c r="BL28" s="56" t="str">
        <f t="shared" ca="1" si="2"/>
        <v>No</v>
      </c>
      <c r="BM28" s="56">
        <f t="shared" ca="1" si="3"/>
        <v>41</v>
      </c>
    </row>
    <row r="29" spans="1:65" s="46" customFormat="1">
      <c r="A29" s="47">
        <f>MAX($A$1:$A28)+1</f>
        <v>27</v>
      </c>
      <c r="B29" s="56" t="s">
        <v>93</v>
      </c>
      <c r="C29" s="56">
        <v>0</v>
      </c>
      <c r="D29" s="56" t="s">
        <v>7</v>
      </c>
      <c r="E29" s="47" t="s">
        <v>105</v>
      </c>
      <c r="F29" s="48">
        <v>-41.253706000000001</v>
      </c>
      <c r="G29" s="49">
        <v>148.33974900000001</v>
      </c>
      <c r="H29" s="50">
        <v>43538</v>
      </c>
      <c r="I29" s="56">
        <v>15</v>
      </c>
      <c r="J29" s="56">
        <v>0</v>
      </c>
      <c r="K29" s="86">
        <v>0.39583333333333298</v>
      </c>
      <c r="L29" s="56" t="s">
        <v>93</v>
      </c>
      <c r="M29" s="56">
        <v>15</v>
      </c>
      <c r="N29" s="56">
        <v>1</v>
      </c>
      <c r="O29" s="56">
        <v>2</v>
      </c>
      <c r="P29" s="46" t="s">
        <v>114</v>
      </c>
      <c r="Q29" s="47" t="str">
        <f>IF($N29=1,IF(ISERROR(VLOOKUP($P29,'M1'!$A:$C,Q$2,0)),"NOT PRESENT",VLOOKUP($P29,'M1'!$A:$C,Q$2,0)),IF($N29=2,IF(ISERROR(VLOOKUP(main!$P29,'M2'!$A:$C,Q$2,0)),"NOT PRESENT",VLOOKUP(main!$P29,'M2'!$A:$C,Q$2,0)),IF($N29=0,IF(ISERROR(VLOOKUP($P29,'M1'!$A:$C,Q$2,0)),IF(ISERROR(VLOOKUP(main!$P29,'M2'!$A:$C,Q$2,0)),"NOT PRESENT",VLOOKUP(main!$P29,'M2'!$A:$C,Q$2,0)),VLOOKUP($P29,'M1'!$A:$C,Q$2,0)),"SPECIFY METHOD")))</f>
        <v>Enoplosus armatus</v>
      </c>
      <c r="R29" s="47" t="str">
        <f>IF($N29=1,IF(ISERROR(VLOOKUP($P29,'M1'!$A:$C,R$2,0)),"NOT PRESENT",VLOOKUP($P29,'M1'!$A:$C,R$2,0)),IF($N29=2,IF(ISERROR(VLOOKUP(main!$P29,'M2'!$A:$C,R$2,0)),"NOT PRESENT",VLOOKUP(main!$P29,'M2'!$A:$C,R$2,0)),IF($N29=0,IF(ISERROR(VLOOKUP($P29,'M1'!$A:$C,R$2,0)),IF(ISERROR(VLOOKUP(main!$P29,'M2'!$A:$C,R$2,0)),"NOT PRESENT",VLOOKUP(main!$P29,'M2'!$A:$C,R$2,0)),VLOOKUP($P29,'M1'!$A:$C,R$2,0)),"SPECIFY METHOD")))</f>
        <v>Old wife</v>
      </c>
      <c r="S29" s="55">
        <f t="shared" si="0"/>
        <v>2</v>
      </c>
      <c r="T29" s="56">
        <v>0</v>
      </c>
      <c r="Z29" s="46">
        <v>2</v>
      </c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56" t="str">
        <f t="shared" ca="1" si="4"/>
        <v>No</v>
      </c>
      <c r="BJ29" s="56">
        <f t="shared" ca="1" si="4"/>
        <v>5</v>
      </c>
      <c r="BK29" s="56">
        <f t="shared" ca="1" si="4"/>
        <v>20</v>
      </c>
      <c r="BL29" s="56" t="str">
        <f t="shared" ca="1" si="2"/>
        <v>No</v>
      </c>
      <c r="BM29" s="56">
        <f t="shared" ca="1" si="3"/>
        <v>50</v>
      </c>
    </row>
    <row r="30" spans="1:65" s="46" customFormat="1">
      <c r="A30" s="47">
        <f>MAX($A$1:$A29)+1</f>
        <v>28</v>
      </c>
      <c r="B30" s="56" t="s">
        <v>93</v>
      </c>
      <c r="C30" s="56">
        <v>0</v>
      </c>
      <c r="D30" s="56" t="s">
        <v>7</v>
      </c>
      <c r="E30" s="47" t="s">
        <v>105</v>
      </c>
      <c r="F30" s="48">
        <v>-41.253706000000001</v>
      </c>
      <c r="G30" s="49">
        <v>148.33974900000001</v>
      </c>
      <c r="H30" s="50">
        <v>43538</v>
      </c>
      <c r="I30" s="56">
        <v>15</v>
      </c>
      <c r="J30" s="56">
        <v>0</v>
      </c>
      <c r="K30" s="86">
        <v>0.39583333333333298</v>
      </c>
      <c r="L30" s="56" t="s">
        <v>93</v>
      </c>
      <c r="M30" s="56">
        <v>15</v>
      </c>
      <c r="N30" s="56">
        <v>1</v>
      </c>
      <c r="O30" s="56">
        <v>1</v>
      </c>
      <c r="P30" s="46" t="s">
        <v>115</v>
      </c>
      <c r="Q30" s="47" t="str">
        <f>IF($N30=1,IF(ISERROR(VLOOKUP($P30,'M1'!$A:$C,Q$2,0)),"NOT PRESENT",VLOOKUP($P30,'M1'!$A:$C,Q$2,0)),IF($N30=2,IF(ISERROR(VLOOKUP(main!$P30,'M2'!$A:$C,Q$2,0)),"NOT PRESENT",VLOOKUP(main!$P30,'M2'!$A:$C,Q$2,0)),IF($N30=0,IF(ISERROR(VLOOKUP($P30,'M1'!$A:$C,Q$2,0)),IF(ISERROR(VLOOKUP(main!$P30,'M2'!$A:$C,Q$2,0)),"NOT PRESENT",VLOOKUP(main!$P30,'M2'!$A:$C,Q$2,0)),VLOOKUP($P30,'M1'!$A:$C,Q$2,0)),"SPECIFY METHOD")))</f>
        <v>Caesioperca lepidoptera</v>
      </c>
      <c r="R30" s="47" t="str">
        <f>IF($N30=1,IF(ISERROR(VLOOKUP($P30,'M1'!$A:$C,R$2,0)),"NOT PRESENT",VLOOKUP($P30,'M1'!$A:$C,R$2,0)),IF($N30=2,IF(ISERROR(VLOOKUP(main!$P30,'M2'!$A:$C,R$2,0)),"NOT PRESENT",VLOOKUP(main!$P30,'M2'!$A:$C,R$2,0)),IF($N30=0,IF(ISERROR(VLOOKUP($P30,'M1'!$A:$C,R$2,0)),IF(ISERROR(VLOOKUP(main!$P30,'M2'!$A:$C,R$2,0)),"NOT PRESENT",VLOOKUP(main!$P30,'M2'!$A:$C,R$2,0)),VLOOKUP($P30,'M1'!$A:$C,R$2,0)),"SPECIFY METHOD")))</f>
        <v>Butterfly perch</v>
      </c>
      <c r="S30" s="55">
        <f t="shared" si="0"/>
        <v>12</v>
      </c>
      <c r="T30" s="56">
        <v>0</v>
      </c>
      <c r="U30" s="46">
        <v>12</v>
      </c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56">
        <f t="shared" ca="1" si="4"/>
        <v>0</v>
      </c>
      <c r="BJ30" s="56">
        <f t="shared" ca="1" si="4"/>
        <v>0</v>
      </c>
      <c r="BK30" s="56">
        <f t="shared" ca="1" si="4"/>
        <v>0</v>
      </c>
      <c r="BL30" s="56" t="str">
        <f t="shared" ca="1" si="2"/>
        <v>No</v>
      </c>
      <c r="BM30" s="56">
        <f t="shared" ca="1" si="3"/>
        <v>0</v>
      </c>
    </row>
    <row r="31" spans="1:65" s="46" customFormat="1">
      <c r="A31" s="47">
        <f>MAX($A$1:$A30)+1</f>
        <v>29</v>
      </c>
      <c r="B31" s="56" t="s">
        <v>93</v>
      </c>
      <c r="C31" s="56">
        <v>0</v>
      </c>
      <c r="D31" s="56" t="s">
        <v>7</v>
      </c>
      <c r="E31" s="47" t="s">
        <v>105</v>
      </c>
      <c r="F31" s="48">
        <v>-41.253706000000001</v>
      </c>
      <c r="G31" s="49">
        <v>148.33974900000001</v>
      </c>
      <c r="H31" s="50">
        <v>43538</v>
      </c>
      <c r="I31" s="56">
        <v>15</v>
      </c>
      <c r="J31" s="56">
        <v>0</v>
      </c>
      <c r="K31" s="86">
        <v>0.39583333333333298</v>
      </c>
      <c r="L31" s="56" t="s">
        <v>93</v>
      </c>
      <c r="M31" s="56">
        <v>15</v>
      </c>
      <c r="N31" s="56">
        <v>1</v>
      </c>
      <c r="O31" s="56">
        <v>2</v>
      </c>
      <c r="P31" s="46" t="s">
        <v>115</v>
      </c>
      <c r="Q31" s="47" t="str">
        <f>IF($N31=1,IF(ISERROR(VLOOKUP($P31,'M1'!$A:$C,Q$2,0)),"NOT PRESENT",VLOOKUP($P31,'M1'!$A:$C,Q$2,0)),IF($N31=2,IF(ISERROR(VLOOKUP(main!$P31,'M2'!$A:$C,Q$2,0)),"NOT PRESENT",VLOOKUP(main!$P31,'M2'!$A:$C,Q$2,0)),IF($N31=0,IF(ISERROR(VLOOKUP($P31,'M1'!$A:$C,Q$2,0)),IF(ISERROR(VLOOKUP(main!$P31,'M2'!$A:$C,Q$2,0)),"NOT PRESENT",VLOOKUP(main!$P31,'M2'!$A:$C,Q$2,0)),VLOOKUP($P31,'M1'!$A:$C,Q$2,0)),"SPECIFY METHOD")))</f>
        <v>Caesioperca lepidoptera</v>
      </c>
      <c r="R31" s="47" t="str">
        <f>IF($N31=1,IF(ISERROR(VLOOKUP($P31,'M1'!$A:$C,R$2,0)),"NOT PRESENT",VLOOKUP($P31,'M1'!$A:$C,R$2,0)),IF($N31=2,IF(ISERROR(VLOOKUP(main!$P31,'M2'!$A:$C,R$2,0)),"NOT PRESENT",VLOOKUP(main!$P31,'M2'!$A:$C,R$2,0)),IF($N31=0,IF(ISERROR(VLOOKUP($P31,'M1'!$A:$C,R$2,0)),IF(ISERROR(VLOOKUP(main!$P31,'M2'!$A:$C,R$2,0)),"NOT PRESENT",VLOOKUP(main!$P31,'M2'!$A:$C,R$2,0)),VLOOKUP($P31,'M1'!$A:$C,R$2,0)),"SPECIFY METHOD")))</f>
        <v>Butterfly perch</v>
      </c>
      <c r="S31" s="55">
        <f t="shared" si="0"/>
        <v>15</v>
      </c>
      <c r="T31" s="56">
        <v>0</v>
      </c>
      <c r="U31" s="46">
        <v>15</v>
      </c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56">
        <f t="shared" ca="1" si="4"/>
        <v>0</v>
      </c>
      <c r="BJ31" s="56">
        <f t="shared" ca="1" si="4"/>
        <v>0</v>
      </c>
      <c r="BK31" s="56">
        <f t="shared" ca="1" si="4"/>
        <v>0</v>
      </c>
      <c r="BL31" s="56" t="str">
        <f t="shared" ca="1" si="2"/>
        <v>No</v>
      </c>
      <c r="BM31" s="56">
        <f t="shared" ca="1" si="3"/>
        <v>0</v>
      </c>
    </row>
    <row r="32" spans="1:65" s="46" customFormat="1">
      <c r="A32" s="47">
        <f>MAX($A$1:$A31)+1</f>
        <v>30</v>
      </c>
      <c r="B32" s="56" t="s">
        <v>93</v>
      </c>
      <c r="C32" s="56">
        <v>0</v>
      </c>
      <c r="D32" s="56" t="s">
        <v>7</v>
      </c>
      <c r="E32" s="47" t="s">
        <v>105</v>
      </c>
      <c r="F32" s="48">
        <v>-41.253706000000001</v>
      </c>
      <c r="G32" s="49">
        <v>148.33974900000001</v>
      </c>
      <c r="H32" s="50">
        <v>43538</v>
      </c>
      <c r="I32" s="56">
        <v>15</v>
      </c>
      <c r="J32" s="56">
        <v>0</v>
      </c>
      <c r="K32" s="86">
        <v>0.39583333333333298</v>
      </c>
      <c r="L32" s="56" t="s">
        <v>93</v>
      </c>
      <c r="M32" s="56">
        <v>15</v>
      </c>
      <c r="N32" s="56">
        <v>1</v>
      </c>
      <c r="O32" s="56">
        <v>2</v>
      </c>
      <c r="P32" s="46" t="s">
        <v>116</v>
      </c>
      <c r="Q32" s="47" t="str">
        <f>IF($N32=1,IF(ISERROR(VLOOKUP($P32,'M1'!$A:$C,Q$2,0)),"NOT PRESENT",VLOOKUP($P32,'M1'!$A:$C,Q$2,0)),IF($N32=2,IF(ISERROR(VLOOKUP(main!$P32,'M2'!$A:$C,Q$2,0)),"NOT PRESENT",VLOOKUP(main!$P32,'M2'!$A:$C,Q$2,0)),IF($N32=0,IF(ISERROR(VLOOKUP($P32,'M1'!$A:$C,Q$2,0)),IF(ISERROR(VLOOKUP(main!$P32,'M2'!$A:$C,Q$2,0)),"NOT PRESENT",VLOOKUP(main!$P32,'M2'!$A:$C,Q$2,0)),VLOOKUP($P32,'M1'!$A:$C,Q$2,0)),"SPECIFY METHOD")))</f>
        <v>Atypichthys strigatus</v>
      </c>
      <c r="R32" s="47" t="str">
        <f>IF($N32=1,IF(ISERROR(VLOOKUP($P32,'M1'!$A:$C,R$2,0)),"NOT PRESENT",VLOOKUP($P32,'M1'!$A:$C,R$2,0)),IF($N32=2,IF(ISERROR(VLOOKUP(main!$P32,'M2'!$A:$C,R$2,0)),"NOT PRESENT",VLOOKUP(main!$P32,'M2'!$A:$C,R$2,0)),IF($N32=0,IF(ISERROR(VLOOKUP($P32,'M1'!$A:$C,R$2,0)),IF(ISERROR(VLOOKUP(main!$P32,'M2'!$A:$C,R$2,0)),"NOT PRESENT",VLOOKUP(main!$P32,'M2'!$A:$C,R$2,0)),VLOOKUP($P32,'M1'!$A:$C,R$2,0)),"SPECIFY METHOD")))</f>
        <v>Mado sweep</v>
      </c>
      <c r="S32" s="55">
        <f t="shared" si="0"/>
        <v>2</v>
      </c>
      <c r="T32" s="56">
        <v>0</v>
      </c>
      <c r="U32" s="46">
        <v>2</v>
      </c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56">
        <f t="shared" ca="1" si="4"/>
        <v>0</v>
      </c>
      <c r="BJ32" s="56">
        <f t="shared" ca="1" si="4"/>
        <v>0</v>
      </c>
      <c r="BK32" s="56">
        <f t="shared" ca="1" si="4"/>
        <v>0</v>
      </c>
      <c r="BL32" s="56" t="str">
        <f t="shared" ca="1" si="2"/>
        <v>No</v>
      </c>
      <c r="BM32" s="56">
        <f t="shared" ca="1" si="3"/>
        <v>0</v>
      </c>
    </row>
    <row r="33" spans="1:65" s="46" customFormat="1">
      <c r="A33" s="47">
        <f>MAX($A$1:$A32)+1</f>
        <v>31</v>
      </c>
      <c r="B33" s="56" t="s">
        <v>93</v>
      </c>
      <c r="C33" s="56">
        <v>0</v>
      </c>
      <c r="D33" s="56" t="s">
        <v>7</v>
      </c>
      <c r="E33" s="47" t="s">
        <v>105</v>
      </c>
      <c r="F33" s="48">
        <v>-41.253706000000001</v>
      </c>
      <c r="G33" s="49">
        <v>148.33974900000001</v>
      </c>
      <c r="H33" s="50">
        <v>43538</v>
      </c>
      <c r="I33" s="56">
        <v>15</v>
      </c>
      <c r="J33" s="56">
        <v>0</v>
      </c>
      <c r="K33" s="86">
        <v>0.39583333333333298</v>
      </c>
      <c r="L33" s="56" t="s">
        <v>93</v>
      </c>
      <c r="M33" s="56">
        <v>15</v>
      </c>
      <c r="N33" s="56">
        <v>2</v>
      </c>
      <c r="O33" s="56">
        <v>1</v>
      </c>
      <c r="P33" s="46" t="s">
        <v>101</v>
      </c>
      <c r="Q33" s="47" t="str">
        <f>IF($N33=1,IF(ISERROR(VLOOKUP($P33,'M1'!$A:$C,Q$2,0)),"NOT PRESENT",VLOOKUP($P33,'M1'!$A:$C,Q$2,0)),IF($N33=2,IF(ISERROR(VLOOKUP(main!$P33,'M2'!$A:$C,Q$2,0)),"NOT PRESENT",VLOOKUP(main!$P33,'M2'!$A:$C,Q$2,0)),IF($N33=0,IF(ISERROR(VLOOKUP($P33,'M1'!$A:$C,Q$2,0)),IF(ISERROR(VLOOKUP(main!$P33,'M2'!$A:$C,Q$2,0)),"NOT PRESENT",VLOOKUP(main!$P33,'M2'!$A:$C,Q$2,0)),VLOOKUP($P33,'M1'!$A:$C,Q$2,0)),"SPECIFY METHOD")))</f>
        <v>Centrostephanus rodgersii</v>
      </c>
      <c r="R33" s="47" t="str">
        <f>IF($N33=1,IF(ISERROR(VLOOKUP($P33,'M1'!$A:$C,R$2,0)),"NOT PRESENT",VLOOKUP($P33,'M1'!$A:$C,R$2,0)),IF($N33=2,IF(ISERROR(VLOOKUP(main!$P33,'M2'!$A:$C,R$2,0)),"NOT PRESENT",VLOOKUP(main!$P33,'M2'!$A:$C,R$2,0)),IF($N33=0,IF(ISERROR(VLOOKUP($P33,'M1'!$A:$C,R$2,0)),IF(ISERROR(VLOOKUP(main!$P33,'M2'!$A:$C,R$2,0)),"NOT PRESENT",VLOOKUP(main!$P33,'M2'!$A:$C,R$2,0)),VLOOKUP($P33,'M1'!$A:$C,R$2,0)),"SPECIFY METHOD")))</f>
        <v>Long-spine urchin</v>
      </c>
      <c r="S33" s="55">
        <f t="shared" si="0"/>
        <v>79</v>
      </c>
      <c r="T33" s="56">
        <v>0</v>
      </c>
      <c r="AD33" s="46">
        <v>1</v>
      </c>
      <c r="AI33" s="46">
        <v>43</v>
      </c>
      <c r="AN33" s="46">
        <v>23</v>
      </c>
      <c r="AO33" s="84"/>
      <c r="AP33" s="84"/>
      <c r="AQ33" s="84"/>
      <c r="AR33" s="84"/>
      <c r="AS33" s="84">
        <v>12</v>
      </c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56">
        <f t="shared" ca="1" si="4"/>
        <v>0</v>
      </c>
      <c r="BJ33" s="56">
        <f t="shared" ca="1" si="4"/>
        <v>0</v>
      </c>
      <c r="BK33" s="56">
        <f t="shared" ca="1" si="4"/>
        <v>0</v>
      </c>
      <c r="BL33" s="56" t="str">
        <f t="shared" ca="1" si="2"/>
        <v>No</v>
      </c>
      <c r="BM33" s="56">
        <f t="shared" ca="1" si="3"/>
        <v>0</v>
      </c>
    </row>
    <row r="34" spans="1:65" s="46" customFormat="1">
      <c r="A34" s="47">
        <f>MAX($A$1:$A33)+1</f>
        <v>32</v>
      </c>
      <c r="B34" s="56" t="s">
        <v>93</v>
      </c>
      <c r="C34" s="56">
        <v>0</v>
      </c>
      <c r="D34" s="56" t="s">
        <v>7</v>
      </c>
      <c r="E34" s="47" t="s">
        <v>105</v>
      </c>
      <c r="F34" s="48">
        <v>-41.253706000000001</v>
      </c>
      <c r="G34" s="49">
        <v>148.33974900000001</v>
      </c>
      <c r="H34" s="50">
        <v>43538</v>
      </c>
      <c r="I34" s="56">
        <v>15</v>
      </c>
      <c r="J34" s="56">
        <v>0</v>
      </c>
      <c r="K34" s="86">
        <v>0.39583333333333298</v>
      </c>
      <c r="L34" s="56" t="s">
        <v>93</v>
      </c>
      <c r="M34" s="56">
        <v>15</v>
      </c>
      <c r="N34" s="56">
        <v>2</v>
      </c>
      <c r="O34" s="56">
        <v>1</v>
      </c>
      <c r="P34" s="46" t="s">
        <v>117</v>
      </c>
      <c r="Q34" s="47" t="str">
        <f>IF($N34=1,IF(ISERROR(VLOOKUP($P34,'M1'!$A:$C,Q$2,0)),"NOT PRESENT",VLOOKUP($P34,'M1'!$A:$C,Q$2,0)),IF($N34=2,IF(ISERROR(VLOOKUP(main!$P34,'M2'!$A:$C,Q$2,0)),"NOT PRESENT",VLOOKUP(main!$P34,'M2'!$A:$C,Q$2,0)),IF($N34=0,IF(ISERROR(VLOOKUP($P34,'M1'!$A:$C,Q$2,0)),IF(ISERROR(VLOOKUP(main!$P34,'M2'!$A:$C,Q$2,0)),"NOT PRESENT",VLOOKUP(main!$P34,'M2'!$A:$C,Q$2,0)),VLOOKUP($P34,'M1'!$A:$C,Q$2,0)),"SPECIFY METHOD")))</f>
        <v>Comanthus trichoptera</v>
      </c>
      <c r="R34" s="47" t="str">
        <f>IF($N34=1,IF(ISERROR(VLOOKUP($P34,'M1'!$A:$C,R$2,0)),"NOT PRESENT",VLOOKUP($P34,'M1'!$A:$C,R$2,0)),IF($N34=2,IF(ISERROR(VLOOKUP(main!$P34,'M2'!$A:$C,R$2,0)),"NOT PRESENT",VLOOKUP(main!$P34,'M2'!$A:$C,R$2,0)),IF($N34=0,IF(ISERROR(VLOOKUP($P34,'M1'!$A:$C,R$2,0)),IF(ISERROR(VLOOKUP(main!$P34,'M2'!$A:$C,R$2,0)),"NOT PRESENT",VLOOKUP(main!$P34,'M2'!$A:$C,R$2,0)),VLOOKUP($P34,'M1'!$A:$C,R$2,0)),"SPECIFY METHOD")))</f>
        <v>Orange feather star</v>
      </c>
      <c r="S34" s="55">
        <f t="shared" si="0"/>
        <v>49</v>
      </c>
      <c r="T34" s="56">
        <v>0</v>
      </c>
      <c r="X34" s="57"/>
      <c r="AN34" s="46">
        <v>49</v>
      </c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56" t="str">
        <f t="shared" ca="1" si="4"/>
        <v>Yes</v>
      </c>
      <c r="BJ34" s="56">
        <f t="shared" ca="1" si="4"/>
        <v>2.5</v>
      </c>
      <c r="BK34" s="56">
        <f t="shared" ca="1" si="4"/>
        <v>15</v>
      </c>
      <c r="BL34" s="56" t="str">
        <f t="shared" ca="1" si="2"/>
        <v>Yes</v>
      </c>
      <c r="BM34" s="56">
        <f t="shared" ca="1" si="3"/>
        <v>46</v>
      </c>
    </row>
    <row r="35" spans="1:65" s="46" customFormat="1">
      <c r="A35" s="47">
        <f>MAX($A$1:$A34)+1</f>
        <v>33</v>
      </c>
      <c r="B35" s="56" t="s">
        <v>93</v>
      </c>
      <c r="C35" s="56">
        <v>0</v>
      </c>
      <c r="D35" s="56" t="s">
        <v>7</v>
      </c>
      <c r="E35" s="47" t="s">
        <v>105</v>
      </c>
      <c r="F35" s="48">
        <v>-41.253706000000001</v>
      </c>
      <c r="G35" s="49">
        <v>148.33974900000001</v>
      </c>
      <c r="H35" s="50">
        <v>43538</v>
      </c>
      <c r="I35" s="56">
        <v>15</v>
      </c>
      <c r="J35" s="56">
        <v>0</v>
      </c>
      <c r="K35" s="86">
        <v>0.39583333333333298</v>
      </c>
      <c r="L35" s="56" t="s">
        <v>93</v>
      </c>
      <c r="M35" s="56">
        <v>15</v>
      </c>
      <c r="N35" s="56">
        <v>2</v>
      </c>
      <c r="O35" s="56">
        <v>2</v>
      </c>
      <c r="P35" s="46" t="s">
        <v>101</v>
      </c>
      <c r="Q35" s="47" t="str">
        <f>IF($N35=1,IF(ISERROR(VLOOKUP($P35,'M1'!$A:$C,Q$2,0)),"NOT PRESENT",VLOOKUP($P35,'M1'!$A:$C,Q$2,0)),IF($N35=2,IF(ISERROR(VLOOKUP(main!$P35,'M2'!$A:$C,Q$2,0)),"NOT PRESENT",VLOOKUP(main!$P35,'M2'!$A:$C,Q$2,0)),IF($N35=0,IF(ISERROR(VLOOKUP($P35,'M1'!$A:$C,Q$2,0)),IF(ISERROR(VLOOKUP(main!$P35,'M2'!$A:$C,Q$2,0)),"NOT PRESENT",VLOOKUP(main!$P35,'M2'!$A:$C,Q$2,0)),VLOOKUP($P35,'M1'!$A:$C,Q$2,0)),"SPECIFY METHOD")))</f>
        <v>Centrostephanus rodgersii</v>
      </c>
      <c r="R35" s="47" t="str">
        <f>IF($N35=1,IF(ISERROR(VLOOKUP($P35,'M1'!$A:$C,R$2,0)),"NOT PRESENT",VLOOKUP($P35,'M1'!$A:$C,R$2,0)),IF($N35=2,IF(ISERROR(VLOOKUP(main!$P35,'M2'!$A:$C,R$2,0)),"NOT PRESENT",VLOOKUP(main!$P35,'M2'!$A:$C,R$2,0)),IF($N35=0,IF(ISERROR(VLOOKUP($P35,'M1'!$A:$C,R$2,0)),IF(ISERROR(VLOOKUP(main!$P35,'M2'!$A:$C,R$2,0)),"NOT PRESENT",VLOOKUP(main!$P35,'M2'!$A:$C,R$2,0)),VLOOKUP($P35,'M1'!$A:$C,R$2,0)),"SPECIFY METHOD")))</f>
        <v>Long-spine urchin</v>
      </c>
      <c r="S35" s="55">
        <f t="shared" si="0"/>
        <v>97</v>
      </c>
      <c r="T35" s="56">
        <v>0</v>
      </c>
      <c r="X35" s="57"/>
      <c r="AN35" s="46">
        <v>86</v>
      </c>
      <c r="AO35" s="84"/>
      <c r="AP35" s="84"/>
      <c r="AQ35" s="84"/>
      <c r="AR35" s="84"/>
      <c r="AS35" s="84">
        <v>11</v>
      </c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56">
        <f t="shared" ca="1" si="4"/>
        <v>0</v>
      </c>
      <c r="BJ35" s="56">
        <f t="shared" ca="1" si="4"/>
        <v>0</v>
      </c>
      <c r="BK35" s="56">
        <f t="shared" ca="1" si="4"/>
        <v>0</v>
      </c>
      <c r="BL35" s="56" t="str">
        <f t="shared" ca="1" si="2"/>
        <v>No</v>
      </c>
      <c r="BM35" s="56">
        <f t="shared" ca="1" si="3"/>
        <v>0</v>
      </c>
    </row>
    <row r="36" spans="1:65" s="46" customFormat="1">
      <c r="A36" s="47">
        <f>MAX($A$1:$A35)+1</f>
        <v>34</v>
      </c>
      <c r="B36" s="56" t="s">
        <v>93</v>
      </c>
      <c r="C36" s="56">
        <v>0</v>
      </c>
      <c r="D36" s="56" t="s">
        <v>7</v>
      </c>
      <c r="E36" s="47" t="s">
        <v>105</v>
      </c>
      <c r="F36" s="48">
        <v>-41.253706000000001</v>
      </c>
      <c r="G36" s="49">
        <v>148.33974900000001</v>
      </c>
      <c r="H36" s="50">
        <v>43538</v>
      </c>
      <c r="I36" s="56">
        <v>15</v>
      </c>
      <c r="J36" s="56">
        <v>0</v>
      </c>
      <c r="K36" s="86">
        <v>0.39583333333333298</v>
      </c>
      <c r="L36" s="56" t="s">
        <v>93</v>
      </c>
      <c r="M36" s="56">
        <v>15</v>
      </c>
      <c r="N36" s="56">
        <v>2</v>
      </c>
      <c r="O36" s="56">
        <v>2</v>
      </c>
      <c r="P36" s="46" t="s">
        <v>117</v>
      </c>
      <c r="Q36" s="47" t="str">
        <f>IF($N36=1,IF(ISERROR(VLOOKUP($P36,'M1'!$A:$C,Q$2,0)),"NOT PRESENT",VLOOKUP($P36,'M1'!$A:$C,Q$2,0)),IF($N36=2,IF(ISERROR(VLOOKUP(main!$P36,'M2'!$A:$C,Q$2,0)),"NOT PRESENT",VLOOKUP(main!$P36,'M2'!$A:$C,Q$2,0)),IF($N36=0,IF(ISERROR(VLOOKUP($P36,'M1'!$A:$C,Q$2,0)),IF(ISERROR(VLOOKUP(main!$P36,'M2'!$A:$C,Q$2,0)),"NOT PRESENT",VLOOKUP(main!$P36,'M2'!$A:$C,Q$2,0)),VLOOKUP($P36,'M1'!$A:$C,Q$2,0)),"SPECIFY METHOD")))</f>
        <v>Comanthus trichoptera</v>
      </c>
      <c r="R36" s="47" t="str">
        <f>IF($N36=1,IF(ISERROR(VLOOKUP($P36,'M1'!$A:$C,R$2,0)),"NOT PRESENT",VLOOKUP($P36,'M1'!$A:$C,R$2,0)),IF($N36=2,IF(ISERROR(VLOOKUP(main!$P36,'M2'!$A:$C,R$2,0)),"NOT PRESENT",VLOOKUP(main!$P36,'M2'!$A:$C,R$2,0)),IF($N36=0,IF(ISERROR(VLOOKUP($P36,'M1'!$A:$C,R$2,0)),IF(ISERROR(VLOOKUP(main!$P36,'M2'!$A:$C,R$2,0)),"NOT PRESENT",VLOOKUP(main!$P36,'M2'!$A:$C,R$2,0)),VLOOKUP($P36,'M1'!$A:$C,R$2,0)),"SPECIFY METHOD")))</f>
        <v>Orange feather star</v>
      </c>
      <c r="S36" s="55">
        <f t="shared" si="0"/>
        <v>46</v>
      </c>
      <c r="T36" s="56">
        <v>0</v>
      </c>
      <c r="X36" s="57"/>
      <c r="AN36" s="46">
        <v>46</v>
      </c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56" t="str">
        <f t="shared" ca="1" si="4"/>
        <v>Yes</v>
      </c>
      <c r="BJ36" s="56">
        <f t="shared" ca="1" si="4"/>
        <v>2.5</v>
      </c>
      <c r="BK36" s="56">
        <f t="shared" ca="1" si="4"/>
        <v>15</v>
      </c>
      <c r="BL36" s="56" t="str">
        <f t="shared" ca="1" si="2"/>
        <v>Yes</v>
      </c>
      <c r="BM36" s="56">
        <f t="shared" ca="1" si="3"/>
        <v>46</v>
      </c>
    </row>
    <row r="37" spans="1:65" s="46" customFormat="1">
      <c r="A37" s="47">
        <f>MAX($A$1:$A36)+1</f>
        <v>35</v>
      </c>
      <c r="B37" s="56" t="s">
        <v>93</v>
      </c>
      <c r="C37" s="56">
        <v>0</v>
      </c>
      <c r="D37" s="56" t="s">
        <v>7</v>
      </c>
      <c r="E37" s="47" t="s">
        <v>105</v>
      </c>
      <c r="F37" s="48">
        <v>-41.253706000000001</v>
      </c>
      <c r="G37" s="49">
        <v>148.33974900000001</v>
      </c>
      <c r="H37" s="50">
        <v>43538</v>
      </c>
      <c r="I37" s="56">
        <v>15</v>
      </c>
      <c r="J37" s="56">
        <v>0</v>
      </c>
      <c r="K37" s="86">
        <v>0.39583333333333298</v>
      </c>
      <c r="L37" s="56" t="s">
        <v>93</v>
      </c>
      <c r="M37" s="56">
        <v>15</v>
      </c>
      <c r="N37" s="56">
        <v>2</v>
      </c>
      <c r="O37" s="56">
        <v>2</v>
      </c>
      <c r="P37" s="46" t="s">
        <v>118</v>
      </c>
      <c r="Q37" s="47" t="str">
        <f>IF($N37=1,IF(ISERROR(VLOOKUP($P37,'M1'!$A:$C,Q$2,0)),"NOT PRESENT",VLOOKUP($P37,'M1'!$A:$C,Q$2,0)),IF($N37=2,IF(ISERROR(VLOOKUP(main!$P37,'M2'!$A:$C,Q$2,0)),"NOT PRESENT",VLOOKUP(main!$P37,'M2'!$A:$C,Q$2,0)),IF($N37=0,IF(ISERROR(VLOOKUP($P37,'M1'!$A:$C,Q$2,0)),IF(ISERROR(VLOOKUP(main!$P37,'M2'!$A:$C,Q$2,0)),"NOT PRESENT",VLOOKUP(main!$P37,'M2'!$A:$C,Q$2,0)),VLOOKUP($P37,'M1'!$A:$C,Q$2,0)),"SPECIFY METHOD")))</f>
        <v>Paguristes frontalis</v>
      </c>
      <c r="R37" s="47" t="str">
        <f>IF($N37=1,IF(ISERROR(VLOOKUP($P37,'M1'!$A:$C,R$2,0)),"NOT PRESENT",VLOOKUP($P37,'M1'!$A:$C,R$2,0)),IF($N37=2,IF(ISERROR(VLOOKUP(main!$P37,'M2'!$A:$C,R$2,0)),"NOT PRESENT",VLOOKUP(main!$P37,'M2'!$A:$C,R$2,0)),IF($N37=0,IF(ISERROR(VLOOKUP($P37,'M1'!$A:$C,R$2,0)),IF(ISERROR(VLOOKUP(main!$P37,'M2'!$A:$C,R$2,0)),"NOT PRESENT",VLOOKUP(main!$P37,'M2'!$A:$C,R$2,0)),VLOOKUP($P37,'M1'!$A:$C,R$2,0)),"SPECIFY METHOD")))</f>
        <v>Hermit crab</v>
      </c>
      <c r="S37" s="55">
        <f t="shared" si="0"/>
        <v>2</v>
      </c>
      <c r="T37" s="56">
        <v>0</v>
      </c>
      <c r="Y37" s="46">
        <v>2</v>
      </c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56">
        <f t="shared" ca="1" si="4"/>
        <v>0</v>
      </c>
      <c r="BJ37" s="56">
        <f t="shared" ca="1" si="4"/>
        <v>0</v>
      </c>
      <c r="BK37" s="56">
        <f t="shared" ca="1" si="4"/>
        <v>0</v>
      </c>
      <c r="BL37" s="56" t="str">
        <f t="shared" ca="1" si="2"/>
        <v>No</v>
      </c>
      <c r="BM37" s="56">
        <f t="shared" ca="1" si="3"/>
        <v>0</v>
      </c>
    </row>
    <row r="38" spans="1:65" s="46" customFormat="1">
      <c r="A38" s="47">
        <f>MAX($A$1:$A37)+1</f>
        <v>36</v>
      </c>
      <c r="B38" s="56" t="s">
        <v>93</v>
      </c>
      <c r="C38" s="56">
        <v>0</v>
      </c>
      <c r="D38" s="56" t="s">
        <v>7</v>
      </c>
      <c r="E38" s="47" t="s">
        <v>105</v>
      </c>
      <c r="F38" s="48">
        <v>-41.253706000000001</v>
      </c>
      <c r="G38" s="49">
        <v>148.33974900000001</v>
      </c>
      <c r="H38" s="50">
        <v>43538</v>
      </c>
      <c r="I38" s="56">
        <v>15</v>
      </c>
      <c r="J38" s="56">
        <v>0</v>
      </c>
      <c r="K38" s="86">
        <v>0.39583333333333298</v>
      </c>
      <c r="L38" s="56" t="s">
        <v>93</v>
      </c>
      <c r="M38" s="56">
        <v>15</v>
      </c>
      <c r="N38" s="56">
        <v>2</v>
      </c>
      <c r="O38" s="56">
        <v>2</v>
      </c>
      <c r="P38" s="46" t="s">
        <v>119</v>
      </c>
      <c r="Q38" s="47" t="str">
        <f>IF($N38=1,IF(ISERROR(VLOOKUP($P38,'M1'!$A:$C,Q$2,0)),"NOT PRESENT",VLOOKUP($P38,'M1'!$A:$C,Q$2,0)),IF($N38=2,IF(ISERROR(VLOOKUP(main!$P38,'M2'!$A:$C,Q$2,0)),"NOT PRESENT",VLOOKUP(main!$P38,'M2'!$A:$C,Q$2,0)),IF($N38=0,IF(ISERROR(VLOOKUP($P38,'M1'!$A:$C,Q$2,0)),IF(ISERROR(VLOOKUP(main!$P38,'M2'!$A:$C,Q$2,0)),"NOT PRESENT",VLOOKUP(main!$P38,'M2'!$A:$C,Q$2,0)),VLOOKUP($P38,'M1'!$A:$C,Q$2,0)),"SPECIFY METHOD")))</f>
        <v>Jasus edwardsii</v>
      </c>
      <c r="R38" s="47" t="str">
        <f>IF($N38=1,IF(ISERROR(VLOOKUP($P38,'M1'!$A:$C,R$2,0)),"NOT PRESENT",VLOOKUP($P38,'M1'!$A:$C,R$2,0)),IF($N38=2,IF(ISERROR(VLOOKUP(main!$P38,'M2'!$A:$C,R$2,0)),"NOT PRESENT",VLOOKUP(main!$P38,'M2'!$A:$C,R$2,0)),IF($N38=0,IF(ISERROR(VLOOKUP($P38,'M1'!$A:$C,R$2,0)),IF(ISERROR(VLOOKUP(main!$P38,'M2'!$A:$C,R$2,0)),"NOT PRESENT",VLOOKUP(main!$P38,'M2'!$A:$C,R$2,0)),VLOOKUP($P38,'M1'!$A:$C,R$2,0)),"SPECIFY METHOD")))</f>
        <v>Southern rock lobster</v>
      </c>
      <c r="S38" s="55">
        <f t="shared" si="0"/>
        <v>1</v>
      </c>
      <c r="T38" s="56">
        <v>0</v>
      </c>
      <c r="AO38" s="84"/>
      <c r="AP38" s="84"/>
      <c r="AQ38" s="84"/>
      <c r="AR38" s="84"/>
      <c r="AS38" s="84"/>
      <c r="AT38" s="84"/>
      <c r="AU38" s="84"/>
      <c r="AV38" s="84"/>
      <c r="AW38" s="84"/>
      <c r="AX38" s="84">
        <v>1</v>
      </c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56" t="str">
        <f t="shared" ca="1" si="4"/>
        <v>Yes</v>
      </c>
      <c r="BJ38" s="56">
        <f t="shared" ca="1" si="4"/>
        <v>2.5</v>
      </c>
      <c r="BK38" s="56">
        <f t="shared" ca="1" si="4"/>
        <v>87.5</v>
      </c>
      <c r="BL38" s="56" t="str">
        <f t="shared" ca="1" si="2"/>
        <v>Yes</v>
      </c>
      <c r="BM38" s="56">
        <f t="shared" ca="1" si="3"/>
        <v>23</v>
      </c>
    </row>
    <row r="39" spans="1:65" s="46" customFormat="1">
      <c r="A39" s="47">
        <f>MAX($A$1:$A38)+1</f>
        <v>37</v>
      </c>
      <c r="B39" s="56" t="s">
        <v>93</v>
      </c>
      <c r="C39" s="56">
        <v>0</v>
      </c>
      <c r="D39" s="56" t="s">
        <v>6</v>
      </c>
      <c r="E39" s="47" t="s">
        <v>120</v>
      </c>
      <c r="F39" s="48">
        <v>-41.253796000000001</v>
      </c>
      <c r="G39" s="49">
        <v>148.33874900000001</v>
      </c>
      <c r="H39" s="50">
        <v>43538</v>
      </c>
      <c r="I39" s="56">
        <v>15</v>
      </c>
      <c r="J39" s="56">
        <v>0</v>
      </c>
      <c r="K39" s="86">
        <v>0.5</v>
      </c>
      <c r="L39" s="56" t="s">
        <v>93</v>
      </c>
      <c r="M39" s="56">
        <v>10</v>
      </c>
      <c r="N39" s="56">
        <v>1</v>
      </c>
      <c r="O39" s="56">
        <v>1</v>
      </c>
      <c r="P39" s="46" t="s">
        <v>121</v>
      </c>
      <c r="Q39" s="47" t="str">
        <f>IF($N39=1,IF(ISERROR(VLOOKUP($P39,'M1'!$A:$C,Q$2,0)),"NOT PRESENT",VLOOKUP($P39,'M1'!$A:$C,Q$2,0)),IF($N39=2,IF(ISERROR(VLOOKUP(main!$P39,'M2'!$A:$C,Q$2,0)),"NOT PRESENT",VLOOKUP(main!$P39,'M2'!$A:$C,Q$2,0)),IF($N39=0,IF(ISERROR(VLOOKUP($P39,'M1'!$A:$C,Q$2,0)),IF(ISERROR(VLOOKUP(main!$P39,'M2'!$A:$C,Q$2,0)),"NOT PRESENT",VLOOKUP(main!$P39,'M2'!$A:$C,Q$2,0)),VLOOKUP($P39,'M1'!$A:$C,Q$2,0)),"SPECIFY METHOD")))</f>
        <v>Aplodactylus arctidens</v>
      </c>
      <c r="R39" s="47" t="str">
        <f>IF($N39=1,IF(ISERROR(VLOOKUP($P39,'M1'!$A:$C,R$2,0)),"NOT PRESENT",VLOOKUP($P39,'M1'!$A:$C,R$2,0)),IF($N39=2,IF(ISERROR(VLOOKUP(main!$P39,'M2'!$A:$C,R$2,0)),"NOT PRESENT",VLOOKUP(main!$P39,'M2'!$A:$C,R$2,0)),IF($N39=0,IF(ISERROR(VLOOKUP($P39,'M1'!$A:$C,R$2,0)),IF(ISERROR(VLOOKUP(main!$P39,'M2'!$A:$C,R$2,0)),"NOT PRESENT",VLOOKUP(main!$P39,'M2'!$A:$C,R$2,0)),VLOOKUP($P39,'M1'!$A:$C,R$2,0)),"SPECIFY METHOD")))</f>
        <v>Marblefish</v>
      </c>
      <c r="S39" s="55">
        <f t="shared" si="0"/>
        <v>1</v>
      </c>
      <c r="T39" s="56">
        <v>0</v>
      </c>
      <c r="AF39" s="46">
        <v>1</v>
      </c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56" t="str">
        <f t="shared" ca="1" si="4"/>
        <v>No</v>
      </c>
      <c r="BJ39" s="56">
        <f t="shared" ca="1" si="4"/>
        <v>15</v>
      </c>
      <c r="BK39" s="56">
        <f t="shared" ca="1" si="4"/>
        <v>50</v>
      </c>
      <c r="BL39" s="56" t="str">
        <f t="shared" ca="1" si="2"/>
        <v>No</v>
      </c>
      <c r="BM39" s="56">
        <f t="shared" ca="1" si="3"/>
        <v>65</v>
      </c>
    </row>
    <row r="40" spans="1:65" s="46" customFormat="1">
      <c r="A40" s="47">
        <f>MAX($A$1:$A39)+1</f>
        <v>38</v>
      </c>
      <c r="B40" s="56" t="s">
        <v>93</v>
      </c>
      <c r="C40" s="56">
        <v>0</v>
      </c>
      <c r="D40" s="56" t="s">
        <v>6</v>
      </c>
      <c r="E40" s="47" t="s">
        <v>120</v>
      </c>
      <c r="F40" s="48">
        <v>-41.253796000000001</v>
      </c>
      <c r="G40" s="49">
        <v>148.33874900000001</v>
      </c>
      <c r="H40" s="50">
        <v>43538</v>
      </c>
      <c r="I40" s="56">
        <v>15</v>
      </c>
      <c r="J40" s="56">
        <v>0</v>
      </c>
      <c r="K40" s="86">
        <v>0.5</v>
      </c>
      <c r="L40" s="56" t="s">
        <v>93</v>
      </c>
      <c r="M40" s="56">
        <v>10</v>
      </c>
      <c r="N40" s="56">
        <v>1</v>
      </c>
      <c r="O40" s="56">
        <v>1</v>
      </c>
      <c r="P40" s="46" t="s">
        <v>122</v>
      </c>
      <c r="Q40" s="47" t="str">
        <f>IF($N40=1,IF(ISERROR(VLOOKUP($P40,'M1'!$A:$C,Q$2,0)),"NOT PRESENT",VLOOKUP($P40,'M1'!$A:$C,Q$2,0)),IF($N40=2,IF(ISERROR(VLOOKUP(main!$P40,'M2'!$A:$C,Q$2,0)),"NOT PRESENT",VLOOKUP(main!$P40,'M2'!$A:$C,Q$2,0)),IF($N40=0,IF(ISERROR(VLOOKUP($P40,'M1'!$A:$C,Q$2,0)),IF(ISERROR(VLOOKUP(main!$P40,'M2'!$A:$C,Q$2,0)),"NOT PRESENT",VLOOKUP(main!$P40,'M2'!$A:$C,Q$2,0)),VLOOKUP($P40,'M1'!$A:$C,Q$2,0)),"SPECIFY METHOD")))</f>
        <v>Olisthops cyanomelas</v>
      </c>
      <c r="R40" s="47" t="str">
        <f>IF($N40=1,IF(ISERROR(VLOOKUP($P40,'M1'!$A:$C,R$2,0)),"NOT PRESENT",VLOOKUP($P40,'M1'!$A:$C,R$2,0)),IF($N40=2,IF(ISERROR(VLOOKUP(main!$P40,'M2'!$A:$C,R$2,0)),"NOT PRESENT",VLOOKUP(main!$P40,'M2'!$A:$C,R$2,0)),IF($N40=0,IF(ISERROR(VLOOKUP($P40,'M1'!$A:$C,R$2,0)),IF(ISERROR(VLOOKUP(main!$P40,'M2'!$A:$C,R$2,0)),"NOT PRESENT",VLOOKUP(main!$P40,'M2'!$A:$C,R$2,0)),VLOOKUP($P40,'M1'!$A:$C,R$2,0)),"SPECIFY METHOD")))</f>
        <v>Herring cale</v>
      </c>
      <c r="S40" s="55">
        <f t="shared" si="0"/>
        <v>2</v>
      </c>
      <c r="T40" s="56">
        <v>0</v>
      </c>
      <c r="AE40" s="46">
        <v>2</v>
      </c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56" t="str">
        <f t="shared" ca="1" si="4"/>
        <v>No</v>
      </c>
      <c r="BJ40" s="56">
        <f t="shared" ca="1" si="4"/>
        <v>12.5</v>
      </c>
      <c r="BK40" s="56">
        <f t="shared" ca="1" si="4"/>
        <v>35</v>
      </c>
      <c r="BL40" s="56" t="str">
        <f t="shared" ca="1" si="2"/>
        <v>No</v>
      </c>
      <c r="BM40" s="56">
        <f t="shared" ca="1" si="3"/>
        <v>51</v>
      </c>
    </row>
    <row r="41" spans="1:65" s="46" customFormat="1">
      <c r="A41" s="47">
        <f>MAX($A$1:$A40)+1</f>
        <v>39</v>
      </c>
      <c r="B41" s="56" t="s">
        <v>93</v>
      </c>
      <c r="C41" s="56">
        <v>0</v>
      </c>
      <c r="D41" s="56" t="s">
        <v>6</v>
      </c>
      <c r="E41" s="47" t="s">
        <v>120</v>
      </c>
      <c r="F41" s="48">
        <v>-41.253796000000001</v>
      </c>
      <c r="G41" s="49">
        <v>148.33874900000001</v>
      </c>
      <c r="H41" s="50">
        <v>43538</v>
      </c>
      <c r="I41" s="56">
        <v>15</v>
      </c>
      <c r="J41" s="56">
        <v>0</v>
      </c>
      <c r="K41" s="86">
        <v>0.5</v>
      </c>
      <c r="L41" s="56" t="s">
        <v>93</v>
      </c>
      <c r="M41" s="56">
        <v>10</v>
      </c>
      <c r="N41" s="56">
        <v>1</v>
      </c>
      <c r="O41" s="56">
        <v>2</v>
      </c>
      <c r="P41" s="46" t="s">
        <v>122</v>
      </c>
      <c r="Q41" s="47" t="str">
        <f>IF($N41=1,IF(ISERROR(VLOOKUP($P41,'M1'!$A:$C,Q$2,0)),"NOT PRESENT",VLOOKUP($P41,'M1'!$A:$C,Q$2,0)),IF($N41=2,IF(ISERROR(VLOOKUP(main!$P41,'M2'!$A:$C,Q$2,0)),"NOT PRESENT",VLOOKUP(main!$P41,'M2'!$A:$C,Q$2,0)),IF($N41=0,IF(ISERROR(VLOOKUP($P41,'M1'!$A:$C,Q$2,0)),IF(ISERROR(VLOOKUP(main!$P41,'M2'!$A:$C,Q$2,0)),"NOT PRESENT",VLOOKUP(main!$P41,'M2'!$A:$C,Q$2,0)),VLOOKUP($P41,'M1'!$A:$C,Q$2,0)),"SPECIFY METHOD")))</f>
        <v>Olisthops cyanomelas</v>
      </c>
      <c r="R41" s="47" t="str">
        <f>IF($N41=1,IF(ISERROR(VLOOKUP($P41,'M1'!$A:$C,R$2,0)),"NOT PRESENT",VLOOKUP($P41,'M1'!$A:$C,R$2,0)),IF($N41=2,IF(ISERROR(VLOOKUP(main!$P41,'M2'!$A:$C,R$2,0)),"NOT PRESENT",VLOOKUP(main!$P41,'M2'!$A:$C,R$2,0)),IF($N41=0,IF(ISERROR(VLOOKUP($P41,'M1'!$A:$C,R$2,0)),IF(ISERROR(VLOOKUP(main!$P41,'M2'!$A:$C,R$2,0)),"NOT PRESENT",VLOOKUP(main!$P41,'M2'!$A:$C,R$2,0)),VLOOKUP($P41,'M1'!$A:$C,R$2,0)),"SPECIFY METHOD")))</f>
        <v>Herring cale</v>
      </c>
      <c r="S41" s="55">
        <f t="shared" si="0"/>
        <v>6</v>
      </c>
      <c r="T41" s="56">
        <v>0</v>
      </c>
      <c r="Y41" s="46">
        <v>2</v>
      </c>
      <c r="AB41" s="46">
        <v>2</v>
      </c>
      <c r="AD41" s="46">
        <v>2</v>
      </c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56" t="str">
        <f t="shared" ca="1" si="4"/>
        <v>No</v>
      </c>
      <c r="BJ41" s="56">
        <f t="shared" ca="1" si="4"/>
        <v>12.5</v>
      </c>
      <c r="BK41" s="56">
        <f t="shared" ca="1" si="4"/>
        <v>35</v>
      </c>
      <c r="BL41" s="56" t="str">
        <f t="shared" ca="1" si="2"/>
        <v>No</v>
      </c>
      <c r="BM41" s="56">
        <f t="shared" ca="1" si="3"/>
        <v>51</v>
      </c>
    </row>
    <row r="42" spans="1:65" s="46" customFormat="1">
      <c r="A42" s="47">
        <f>MAX($A$1:$A41)+1</f>
        <v>40</v>
      </c>
      <c r="B42" s="56" t="s">
        <v>93</v>
      </c>
      <c r="C42" s="56">
        <v>0</v>
      </c>
      <c r="D42" s="56" t="s">
        <v>6</v>
      </c>
      <c r="E42" s="47" t="s">
        <v>120</v>
      </c>
      <c r="F42" s="48">
        <v>-41.253796000000001</v>
      </c>
      <c r="G42" s="49">
        <v>148.33874900000001</v>
      </c>
      <c r="H42" s="50">
        <v>43538</v>
      </c>
      <c r="I42" s="56">
        <v>15</v>
      </c>
      <c r="J42" s="56">
        <v>0</v>
      </c>
      <c r="K42" s="86">
        <v>0.5</v>
      </c>
      <c r="L42" s="56" t="s">
        <v>93</v>
      </c>
      <c r="M42" s="56">
        <v>10</v>
      </c>
      <c r="N42" s="56">
        <v>1</v>
      </c>
      <c r="O42" s="56">
        <v>2</v>
      </c>
      <c r="P42" s="46" t="s">
        <v>123</v>
      </c>
      <c r="Q42" s="47" t="str">
        <f>IF($N42=1,IF(ISERROR(VLOOKUP($P42,'M1'!$A:$C,Q$2,0)),"NOT PRESENT",VLOOKUP($P42,'M1'!$A:$C,Q$2,0)),IF($N42=2,IF(ISERROR(VLOOKUP(main!$P42,'M2'!$A:$C,Q$2,0)),"NOT PRESENT",VLOOKUP(main!$P42,'M2'!$A:$C,Q$2,0)),IF($N42=0,IF(ISERROR(VLOOKUP($P42,'M1'!$A:$C,Q$2,0)),IF(ISERROR(VLOOKUP(main!$P42,'M2'!$A:$C,Q$2,0)),"NOT PRESENT",VLOOKUP(main!$P42,'M2'!$A:$C,Q$2,0)),VLOOKUP($P42,'M1'!$A:$C,Q$2,0)),"SPECIFY METHOD")))</f>
        <v>Acanthaluteres vittiger</v>
      </c>
      <c r="R42" s="47" t="str">
        <f>IF($N42=1,IF(ISERROR(VLOOKUP($P42,'M1'!$A:$C,R$2,0)),"NOT PRESENT",VLOOKUP($P42,'M1'!$A:$C,R$2,0)),IF($N42=2,IF(ISERROR(VLOOKUP(main!$P42,'M2'!$A:$C,R$2,0)),"NOT PRESENT",VLOOKUP(main!$P42,'M2'!$A:$C,R$2,0)),IF($N42=0,IF(ISERROR(VLOOKUP($P42,'M1'!$A:$C,R$2,0)),IF(ISERROR(VLOOKUP(main!$P42,'M2'!$A:$C,R$2,0)),"NOT PRESENT",VLOOKUP(main!$P42,'M2'!$A:$C,R$2,0)),VLOOKUP($P42,'M1'!$A:$C,R$2,0)),"SPECIFY METHOD")))</f>
        <v>Toothbrush leatherjacket</v>
      </c>
      <c r="S42" s="55">
        <f t="shared" si="0"/>
        <v>3</v>
      </c>
      <c r="T42" s="56">
        <v>0</v>
      </c>
      <c r="V42" s="46">
        <v>1</v>
      </c>
      <c r="Z42" s="46">
        <v>1</v>
      </c>
      <c r="AA42" s="46">
        <v>1</v>
      </c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56" t="str">
        <f t="shared" ca="1" si="4"/>
        <v>No</v>
      </c>
      <c r="BJ42" s="56">
        <f t="shared" ca="1" si="4"/>
        <v>2.5</v>
      </c>
      <c r="BK42" s="56">
        <f t="shared" ca="1" si="4"/>
        <v>20</v>
      </c>
      <c r="BL42" s="56" t="str">
        <f t="shared" ca="1" si="2"/>
        <v>No</v>
      </c>
      <c r="BM42" s="56">
        <f t="shared" ca="1" si="3"/>
        <v>35</v>
      </c>
    </row>
    <row r="43" spans="1:65" s="46" customFormat="1">
      <c r="A43" s="47">
        <f>MAX($A$1:$A42)+1</f>
        <v>41</v>
      </c>
      <c r="B43" s="56" t="s">
        <v>93</v>
      </c>
      <c r="C43" s="56">
        <v>0</v>
      </c>
      <c r="D43" s="56" t="s">
        <v>6</v>
      </c>
      <c r="E43" s="47" t="s">
        <v>120</v>
      </c>
      <c r="F43" s="48">
        <v>-41.253796000000001</v>
      </c>
      <c r="G43" s="49">
        <v>148.33874900000001</v>
      </c>
      <c r="H43" s="50">
        <v>43538</v>
      </c>
      <c r="I43" s="56">
        <v>15</v>
      </c>
      <c r="J43" s="56">
        <v>0</v>
      </c>
      <c r="K43" s="86">
        <v>0.5</v>
      </c>
      <c r="L43" s="56" t="s">
        <v>93</v>
      </c>
      <c r="M43" s="56">
        <v>10</v>
      </c>
      <c r="N43" s="56">
        <v>1</v>
      </c>
      <c r="O43" s="56">
        <v>1</v>
      </c>
      <c r="P43" s="46" t="s">
        <v>124</v>
      </c>
      <c r="Q43" s="47" t="str">
        <f>IF($N43=1,IF(ISERROR(VLOOKUP($P43,'M1'!$A:$C,Q$2,0)),"NOT PRESENT",VLOOKUP($P43,'M1'!$A:$C,Q$2,0)),IF($N43=2,IF(ISERROR(VLOOKUP(main!$P43,'M2'!$A:$C,Q$2,0)),"NOT PRESENT",VLOOKUP(main!$P43,'M2'!$A:$C,Q$2,0)),IF($N43=0,IF(ISERROR(VLOOKUP($P43,'M1'!$A:$C,Q$2,0)),IF(ISERROR(VLOOKUP(main!$P43,'M2'!$A:$C,Q$2,0)),"NOT PRESENT",VLOOKUP(main!$P43,'M2'!$A:$C,Q$2,0)),VLOOKUP($P43,'M1'!$A:$C,Q$2,0)),"SPECIFY METHOD")))</f>
        <v>Cheilodactylus spectabilis</v>
      </c>
      <c r="R43" s="47" t="str">
        <f>IF($N43=1,IF(ISERROR(VLOOKUP($P43,'M1'!$A:$C,R$2,0)),"NOT PRESENT",VLOOKUP($P43,'M1'!$A:$C,R$2,0)),IF($N43=2,IF(ISERROR(VLOOKUP(main!$P43,'M2'!$A:$C,R$2,0)),"NOT PRESENT",VLOOKUP(main!$P43,'M2'!$A:$C,R$2,0)),IF($N43=0,IF(ISERROR(VLOOKUP($P43,'M1'!$A:$C,R$2,0)),IF(ISERROR(VLOOKUP(main!$P43,'M2'!$A:$C,R$2,0)),"NOT PRESENT",VLOOKUP(main!$P43,'M2'!$A:$C,R$2,0)),VLOOKUP($P43,'M1'!$A:$C,R$2,0)),"SPECIFY METHOD")))</f>
        <v>Banded morwong</v>
      </c>
      <c r="S43" s="55">
        <f t="shared" si="0"/>
        <v>2</v>
      </c>
      <c r="T43" s="56">
        <v>0</v>
      </c>
      <c r="AB43" s="46">
        <v>1</v>
      </c>
      <c r="AC43" s="46">
        <v>1</v>
      </c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56" t="str">
        <f t="shared" ref="BI43:BK62" ca="1" si="5">VLOOKUP($P43,INDIRECT("'M" &amp; $N43 &amp; "'!$A:$G"),BI$2,0)</f>
        <v>No</v>
      </c>
      <c r="BJ43" s="56">
        <f t="shared" ca="1" si="5"/>
        <v>15</v>
      </c>
      <c r="BK43" s="56">
        <f t="shared" ca="1" si="5"/>
        <v>50</v>
      </c>
      <c r="BL43" s="56" t="str">
        <f t="shared" ca="1" si="2"/>
        <v>No</v>
      </c>
      <c r="BM43" s="56">
        <f t="shared" ca="1" si="3"/>
        <v>100</v>
      </c>
    </row>
    <row r="44" spans="1:65" s="46" customFormat="1">
      <c r="A44" s="47">
        <f>MAX($A$1:$A43)+1</f>
        <v>42</v>
      </c>
      <c r="B44" s="56" t="s">
        <v>93</v>
      </c>
      <c r="C44" s="56">
        <v>0</v>
      </c>
      <c r="D44" s="56" t="s">
        <v>6</v>
      </c>
      <c r="E44" s="47" t="s">
        <v>120</v>
      </c>
      <c r="F44" s="48">
        <v>-41.253796000000001</v>
      </c>
      <c r="G44" s="49">
        <v>148.33874900000001</v>
      </c>
      <c r="H44" s="50">
        <v>43538</v>
      </c>
      <c r="I44" s="56">
        <v>15</v>
      </c>
      <c r="J44" s="56">
        <v>0</v>
      </c>
      <c r="K44" s="86">
        <v>0.5</v>
      </c>
      <c r="L44" s="56" t="s">
        <v>93</v>
      </c>
      <c r="M44" s="56">
        <v>10</v>
      </c>
      <c r="N44" s="56">
        <v>1</v>
      </c>
      <c r="O44" s="56">
        <v>2</v>
      </c>
      <c r="P44" s="46" t="s">
        <v>124</v>
      </c>
      <c r="Q44" s="47" t="str">
        <f>IF($N44=1,IF(ISERROR(VLOOKUP($P44,'M1'!$A:$C,Q$2,0)),"NOT PRESENT",VLOOKUP($P44,'M1'!$A:$C,Q$2,0)),IF($N44=2,IF(ISERROR(VLOOKUP(main!$P44,'M2'!$A:$C,Q$2,0)),"NOT PRESENT",VLOOKUP(main!$P44,'M2'!$A:$C,Q$2,0)),IF($N44=0,IF(ISERROR(VLOOKUP($P44,'M1'!$A:$C,Q$2,0)),IF(ISERROR(VLOOKUP(main!$P44,'M2'!$A:$C,Q$2,0)),"NOT PRESENT",VLOOKUP(main!$P44,'M2'!$A:$C,Q$2,0)),VLOOKUP($P44,'M1'!$A:$C,Q$2,0)),"SPECIFY METHOD")))</f>
        <v>Cheilodactylus spectabilis</v>
      </c>
      <c r="R44" s="47" t="str">
        <f>IF($N44=1,IF(ISERROR(VLOOKUP($P44,'M1'!$A:$C,R$2,0)),"NOT PRESENT",VLOOKUP($P44,'M1'!$A:$C,R$2,0)),IF($N44=2,IF(ISERROR(VLOOKUP(main!$P44,'M2'!$A:$C,R$2,0)),"NOT PRESENT",VLOOKUP(main!$P44,'M2'!$A:$C,R$2,0)),IF($N44=0,IF(ISERROR(VLOOKUP($P44,'M1'!$A:$C,R$2,0)),IF(ISERROR(VLOOKUP(main!$P44,'M2'!$A:$C,R$2,0)),"NOT PRESENT",VLOOKUP(main!$P44,'M2'!$A:$C,R$2,0)),VLOOKUP($P44,'M1'!$A:$C,R$2,0)),"SPECIFY METHOD")))</f>
        <v>Banded morwong</v>
      </c>
      <c r="S44" s="55">
        <f t="shared" si="0"/>
        <v>4</v>
      </c>
      <c r="T44" s="56">
        <v>0</v>
      </c>
      <c r="AB44" s="46">
        <v>2</v>
      </c>
      <c r="AC44" s="46">
        <v>2</v>
      </c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56" t="str">
        <f t="shared" ca="1" si="5"/>
        <v>No</v>
      </c>
      <c r="BJ44" s="56">
        <f t="shared" ca="1" si="5"/>
        <v>15</v>
      </c>
      <c r="BK44" s="56">
        <f t="shared" ca="1" si="5"/>
        <v>50</v>
      </c>
      <c r="BL44" s="56" t="str">
        <f t="shared" ca="1" si="2"/>
        <v>No</v>
      </c>
      <c r="BM44" s="56">
        <f t="shared" ca="1" si="3"/>
        <v>100</v>
      </c>
    </row>
    <row r="45" spans="1:65" s="46" customFormat="1">
      <c r="A45" s="47">
        <f>MAX($A$1:$A44)+1</f>
        <v>43</v>
      </c>
      <c r="B45" s="56" t="s">
        <v>93</v>
      </c>
      <c r="C45" s="56">
        <v>0</v>
      </c>
      <c r="D45" s="56" t="s">
        <v>6</v>
      </c>
      <c r="E45" s="47" t="s">
        <v>120</v>
      </c>
      <c r="F45" s="48">
        <v>-41.253796000000001</v>
      </c>
      <c r="G45" s="49">
        <v>148.33874900000001</v>
      </c>
      <c r="H45" s="50">
        <v>43538</v>
      </c>
      <c r="I45" s="56">
        <v>15</v>
      </c>
      <c r="J45" s="56">
        <v>0</v>
      </c>
      <c r="K45" s="86">
        <v>0.5</v>
      </c>
      <c r="L45" s="56" t="s">
        <v>93</v>
      </c>
      <c r="M45" s="56">
        <v>10</v>
      </c>
      <c r="N45" s="56">
        <v>1</v>
      </c>
      <c r="O45" s="56">
        <v>1</v>
      </c>
      <c r="P45" s="46" t="s">
        <v>116</v>
      </c>
      <c r="Q45" s="47" t="str">
        <f>IF($N45=1,IF(ISERROR(VLOOKUP($P45,'M1'!$A:$C,Q$2,0)),"NOT PRESENT",VLOOKUP($P45,'M1'!$A:$C,Q$2,0)),IF($N45=2,IF(ISERROR(VLOOKUP(main!$P45,'M2'!$A:$C,Q$2,0)),"NOT PRESENT",VLOOKUP(main!$P45,'M2'!$A:$C,Q$2,0)),IF($N45=0,IF(ISERROR(VLOOKUP($P45,'M1'!$A:$C,Q$2,0)),IF(ISERROR(VLOOKUP(main!$P45,'M2'!$A:$C,Q$2,0)),"NOT PRESENT",VLOOKUP(main!$P45,'M2'!$A:$C,Q$2,0)),VLOOKUP($P45,'M1'!$A:$C,Q$2,0)),"SPECIFY METHOD")))</f>
        <v>Atypichthys strigatus</v>
      </c>
      <c r="R45" s="47" t="str">
        <f>IF($N45=1,IF(ISERROR(VLOOKUP($P45,'M1'!$A:$C,R$2,0)),"NOT PRESENT",VLOOKUP($P45,'M1'!$A:$C,R$2,0)),IF($N45=2,IF(ISERROR(VLOOKUP(main!$P45,'M2'!$A:$C,R$2,0)),"NOT PRESENT",VLOOKUP(main!$P45,'M2'!$A:$C,R$2,0)),IF($N45=0,IF(ISERROR(VLOOKUP($P45,'M1'!$A:$C,R$2,0)),IF(ISERROR(VLOOKUP(main!$P45,'M2'!$A:$C,R$2,0)),"NOT PRESENT",VLOOKUP(main!$P45,'M2'!$A:$C,R$2,0)),VLOOKUP($P45,'M1'!$A:$C,R$2,0)),"SPECIFY METHOD")))</f>
        <v>Mado sweep</v>
      </c>
      <c r="S45" s="55">
        <f t="shared" si="0"/>
        <v>1</v>
      </c>
      <c r="T45" s="56">
        <v>0</v>
      </c>
      <c r="U45" s="46">
        <v>1</v>
      </c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56">
        <f t="shared" ca="1" si="5"/>
        <v>0</v>
      </c>
      <c r="BJ45" s="56">
        <f t="shared" ca="1" si="5"/>
        <v>0</v>
      </c>
      <c r="BK45" s="56">
        <f t="shared" ca="1" si="5"/>
        <v>0</v>
      </c>
      <c r="BL45" s="56" t="str">
        <f t="shared" ca="1" si="2"/>
        <v>No</v>
      </c>
      <c r="BM45" s="56">
        <f t="shared" ca="1" si="3"/>
        <v>0</v>
      </c>
    </row>
    <row r="46" spans="1:65" s="46" customFormat="1">
      <c r="A46" s="47">
        <f>MAX($A$1:$A45)+1</f>
        <v>44</v>
      </c>
      <c r="B46" s="56" t="s">
        <v>93</v>
      </c>
      <c r="C46" s="56">
        <v>0</v>
      </c>
      <c r="D46" s="56" t="s">
        <v>6</v>
      </c>
      <c r="E46" s="47" t="s">
        <v>120</v>
      </c>
      <c r="F46" s="48">
        <v>-41.253796000000001</v>
      </c>
      <c r="G46" s="49">
        <v>148.33874900000001</v>
      </c>
      <c r="H46" s="50">
        <v>43538</v>
      </c>
      <c r="I46" s="56">
        <v>15</v>
      </c>
      <c r="J46" s="56">
        <v>0</v>
      </c>
      <c r="K46" s="86">
        <v>0.5</v>
      </c>
      <c r="L46" s="56" t="s">
        <v>93</v>
      </c>
      <c r="M46" s="56">
        <v>10</v>
      </c>
      <c r="N46" s="56">
        <v>1</v>
      </c>
      <c r="O46" s="56">
        <v>1</v>
      </c>
      <c r="P46" s="46" t="s">
        <v>114</v>
      </c>
      <c r="Q46" s="47" t="str">
        <f>IF($N46=1,IF(ISERROR(VLOOKUP($P46,'M1'!$A:$C,Q$2,0)),"NOT PRESENT",VLOOKUP($P46,'M1'!$A:$C,Q$2,0)),IF($N46=2,IF(ISERROR(VLOOKUP(main!$P46,'M2'!$A:$C,Q$2,0)),"NOT PRESENT",VLOOKUP(main!$P46,'M2'!$A:$C,Q$2,0)),IF($N46=0,IF(ISERROR(VLOOKUP($P46,'M1'!$A:$C,Q$2,0)),IF(ISERROR(VLOOKUP(main!$P46,'M2'!$A:$C,Q$2,0)),"NOT PRESENT",VLOOKUP(main!$P46,'M2'!$A:$C,Q$2,0)),VLOOKUP($P46,'M1'!$A:$C,Q$2,0)),"SPECIFY METHOD")))</f>
        <v>Enoplosus armatus</v>
      </c>
      <c r="R46" s="47" t="str">
        <f>IF($N46=1,IF(ISERROR(VLOOKUP($P46,'M1'!$A:$C,R$2,0)),"NOT PRESENT",VLOOKUP($P46,'M1'!$A:$C,R$2,0)),IF($N46=2,IF(ISERROR(VLOOKUP(main!$P46,'M2'!$A:$C,R$2,0)),"NOT PRESENT",VLOOKUP(main!$P46,'M2'!$A:$C,R$2,0)),IF($N46=0,IF(ISERROR(VLOOKUP($P46,'M1'!$A:$C,R$2,0)),IF(ISERROR(VLOOKUP(main!$P46,'M2'!$A:$C,R$2,0)),"NOT PRESENT",VLOOKUP(main!$P46,'M2'!$A:$C,R$2,0)),VLOOKUP($P46,'M1'!$A:$C,R$2,0)),"SPECIFY METHOD")))</f>
        <v>Old wife</v>
      </c>
      <c r="S46" s="55">
        <f t="shared" si="0"/>
        <v>3</v>
      </c>
      <c r="T46" s="56">
        <v>0</v>
      </c>
      <c r="Z46" s="46">
        <v>2</v>
      </c>
      <c r="AA46" s="46">
        <v>1</v>
      </c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56" t="str">
        <f t="shared" ca="1" si="5"/>
        <v>No</v>
      </c>
      <c r="BJ46" s="56">
        <f t="shared" ca="1" si="5"/>
        <v>5</v>
      </c>
      <c r="BK46" s="56">
        <f t="shared" ca="1" si="5"/>
        <v>20</v>
      </c>
      <c r="BL46" s="56" t="str">
        <f t="shared" ca="1" si="2"/>
        <v>No</v>
      </c>
      <c r="BM46" s="56">
        <f t="shared" ca="1" si="3"/>
        <v>50</v>
      </c>
    </row>
    <row r="47" spans="1:65" s="46" customFormat="1">
      <c r="A47" s="47">
        <f>MAX($A$1:$A46)+1</f>
        <v>45</v>
      </c>
      <c r="B47" s="56" t="s">
        <v>93</v>
      </c>
      <c r="C47" s="56">
        <v>0</v>
      </c>
      <c r="D47" s="56" t="s">
        <v>6</v>
      </c>
      <c r="E47" s="47" t="s">
        <v>120</v>
      </c>
      <c r="F47" s="48">
        <v>-41.253796000000001</v>
      </c>
      <c r="G47" s="49">
        <v>148.33874900000001</v>
      </c>
      <c r="H47" s="50">
        <v>43538</v>
      </c>
      <c r="I47" s="56">
        <v>15</v>
      </c>
      <c r="J47" s="56">
        <v>0</v>
      </c>
      <c r="K47" s="86">
        <v>0.5</v>
      </c>
      <c r="L47" s="56" t="s">
        <v>93</v>
      </c>
      <c r="M47" s="56">
        <v>10</v>
      </c>
      <c r="N47" s="56">
        <v>1</v>
      </c>
      <c r="O47" s="56">
        <v>1</v>
      </c>
      <c r="P47" s="46" t="s">
        <v>125</v>
      </c>
      <c r="Q47" s="47" t="str">
        <f>IF($N47=1,IF(ISERROR(VLOOKUP($P47,'M1'!$A:$C,Q$2,0)),"NOT PRESENT",VLOOKUP($P47,'M1'!$A:$C,Q$2,0)),IF($N47=2,IF(ISERROR(VLOOKUP(main!$P47,'M2'!$A:$C,Q$2,0)),"NOT PRESENT",VLOOKUP(main!$P47,'M2'!$A:$C,Q$2,0)),IF($N47=0,IF(ISERROR(VLOOKUP($P47,'M1'!$A:$C,Q$2,0)),IF(ISERROR(VLOOKUP(main!$P47,'M2'!$A:$C,Q$2,0)),"NOT PRESENT",VLOOKUP(main!$P47,'M2'!$A:$C,Q$2,0)),VLOOKUP($P47,'M1'!$A:$C,Q$2,0)),"SPECIFY METHOD")))</f>
        <v>Meuschenia australis</v>
      </c>
      <c r="R47" s="47" t="str">
        <f>IF($N47=1,IF(ISERROR(VLOOKUP($P47,'M1'!$A:$C,R$2,0)),"NOT PRESENT",VLOOKUP($P47,'M1'!$A:$C,R$2,0)),IF($N47=2,IF(ISERROR(VLOOKUP(main!$P47,'M2'!$A:$C,R$2,0)),"NOT PRESENT",VLOOKUP(main!$P47,'M2'!$A:$C,R$2,0)),IF($N47=0,IF(ISERROR(VLOOKUP($P47,'M1'!$A:$C,R$2,0)),IF(ISERROR(VLOOKUP(main!$P47,'M2'!$A:$C,R$2,0)),"NOT PRESENT",VLOOKUP(main!$P47,'M2'!$A:$C,R$2,0)),VLOOKUP($P47,'M1'!$A:$C,R$2,0)),"SPECIFY METHOD")))</f>
        <v>Brownstriped Leatherjacket</v>
      </c>
      <c r="S47" s="55">
        <f t="shared" si="0"/>
        <v>1</v>
      </c>
      <c r="T47" s="56">
        <v>0</v>
      </c>
      <c r="Y47" s="46">
        <v>1</v>
      </c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56">
        <f t="shared" ca="1" si="5"/>
        <v>0</v>
      </c>
      <c r="BJ47" s="56">
        <f t="shared" ca="1" si="5"/>
        <v>0</v>
      </c>
      <c r="BK47" s="56">
        <f t="shared" ca="1" si="5"/>
        <v>0</v>
      </c>
      <c r="BL47" s="56" t="str">
        <f t="shared" ca="1" si="2"/>
        <v>No</v>
      </c>
      <c r="BM47" s="56">
        <f t="shared" ca="1" si="3"/>
        <v>0</v>
      </c>
    </row>
    <row r="48" spans="1:65" s="46" customFormat="1">
      <c r="A48" s="47">
        <f>MAX($A$1:$A47)+1</f>
        <v>46</v>
      </c>
      <c r="B48" s="56" t="s">
        <v>93</v>
      </c>
      <c r="C48" s="56">
        <v>0</v>
      </c>
      <c r="D48" s="56" t="s">
        <v>6</v>
      </c>
      <c r="E48" s="47" t="s">
        <v>120</v>
      </c>
      <c r="F48" s="48">
        <v>-41.253796000000001</v>
      </c>
      <c r="G48" s="49">
        <v>148.33874900000001</v>
      </c>
      <c r="H48" s="50">
        <v>43538</v>
      </c>
      <c r="I48" s="56">
        <v>15</v>
      </c>
      <c r="J48" s="56">
        <v>0</v>
      </c>
      <c r="K48" s="86">
        <v>0.5</v>
      </c>
      <c r="L48" s="56" t="s">
        <v>93</v>
      </c>
      <c r="M48" s="56">
        <v>10</v>
      </c>
      <c r="N48" s="56">
        <v>1</v>
      </c>
      <c r="O48" s="56">
        <v>1</v>
      </c>
      <c r="P48" s="46" t="s">
        <v>110</v>
      </c>
      <c r="Q48" s="47" t="str">
        <f>IF($N48=1,IF(ISERROR(VLOOKUP($P48,'M1'!$A:$C,Q$2,0)),"NOT PRESENT",VLOOKUP($P48,'M1'!$A:$C,Q$2,0)),IF($N48=2,IF(ISERROR(VLOOKUP(main!$P48,'M2'!$A:$C,Q$2,0)),"NOT PRESENT",VLOOKUP(main!$P48,'M2'!$A:$C,Q$2,0)),IF($N48=0,IF(ISERROR(VLOOKUP($P48,'M1'!$A:$C,Q$2,0)),IF(ISERROR(VLOOKUP(main!$P48,'M2'!$A:$C,Q$2,0)),"NOT PRESENT",VLOOKUP(main!$P48,'M2'!$A:$C,Q$2,0)),VLOOKUP($P48,'M1'!$A:$C,Q$2,0)),"SPECIFY METHOD")))</f>
        <v>Dinolestes lewini</v>
      </c>
      <c r="R48" s="47" t="str">
        <f>IF($N48=1,IF(ISERROR(VLOOKUP($P48,'M1'!$A:$C,R$2,0)),"NOT PRESENT",VLOOKUP($P48,'M1'!$A:$C,R$2,0)),IF($N48=2,IF(ISERROR(VLOOKUP(main!$P48,'M2'!$A:$C,R$2,0)),"NOT PRESENT",VLOOKUP(main!$P48,'M2'!$A:$C,R$2,0)),IF($N48=0,IF(ISERROR(VLOOKUP($P48,'M1'!$A:$C,R$2,0)),IF(ISERROR(VLOOKUP(main!$P48,'M2'!$A:$C,R$2,0)),"NOT PRESENT",VLOOKUP(main!$P48,'M2'!$A:$C,R$2,0)),VLOOKUP($P48,'M1'!$A:$C,R$2,0)),"SPECIFY METHOD")))</f>
        <v>Long-fin pike</v>
      </c>
      <c r="S48" s="55">
        <f t="shared" si="0"/>
        <v>1</v>
      </c>
      <c r="T48" s="56">
        <v>0</v>
      </c>
      <c r="X48" s="46">
        <v>1</v>
      </c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56" t="str">
        <f t="shared" ca="1" si="5"/>
        <v>No</v>
      </c>
      <c r="BJ48" s="56">
        <f t="shared" ca="1" si="5"/>
        <v>7.5</v>
      </c>
      <c r="BK48" s="56">
        <f t="shared" ca="1" si="5"/>
        <v>35</v>
      </c>
      <c r="BL48" s="56" t="str">
        <f t="shared" ca="1" si="2"/>
        <v>No</v>
      </c>
      <c r="BM48" s="56">
        <f t="shared" ca="1" si="3"/>
        <v>84</v>
      </c>
    </row>
    <row r="49" spans="1:65" s="46" customFormat="1">
      <c r="A49" s="47">
        <f>MAX($A$1:$A48)+1</f>
        <v>47</v>
      </c>
      <c r="B49" s="56" t="s">
        <v>93</v>
      </c>
      <c r="C49" s="56">
        <v>0</v>
      </c>
      <c r="D49" s="56" t="s">
        <v>6</v>
      </c>
      <c r="E49" s="47" t="s">
        <v>120</v>
      </c>
      <c r="F49" s="48">
        <v>-41.253796000000001</v>
      </c>
      <c r="G49" s="49">
        <v>148.33874900000001</v>
      </c>
      <c r="H49" s="50">
        <v>43538</v>
      </c>
      <c r="I49" s="56">
        <v>15</v>
      </c>
      <c r="J49" s="56">
        <v>0</v>
      </c>
      <c r="K49" s="86">
        <v>0.5</v>
      </c>
      <c r="L49" s="56" t="s">
        <v>93</v>
      </c>
      <c r="M49" s="56">
        <v>10</v>
      </c>
      <c r="N49" s="56">
        <v>1</v>
      </c>
      <c r="O49" s="56">
        <v>2</v>
      </c>
      <c r="P49" s="46" t="s">
        <v>110</v>
      </c>
      <c r="Q49" s="47" t="str">
        <f>IF($N49=1,IF(ISERROR(VLOOKUP($P49,'M1'!$A:$C,Q$2,0)),"NOT PRESENT",VLOOKUP($P49,'M1'!$A:$C,Q$2,0)),IF($N49=2,IF(ISERROR(VLOOKUP(main!$P49,'M2'!$A:$C,Q$2,0)),"NOT PRESENT",VLOOKUP(main!$P49,'M2'!$A:$C,Q$2,0)),IF($N49=0,IF(ISERROR(VLOOKUP($P49,'M1'!$A:$C,Q$2,0)),IF(ISERROR(VLOOKUP(main!$P49,'M2'!$A:$C,Q$2,0)),"NOT PRESENT",VLOOKUP(main!$P49,'M2'!$A:$C,Q$2,0)),VLOOKUP($P49,'M1'!$A:$C,Q$2,0)),"SPECIFY METHOD")))</f>
        <v>Dinolestes lewini</v>
      </c>
      <c r="R49" s="47" t="str">
        <f>IF($N49=1,IF(ISERROR(VLOOKUP($P49,'M1'!$A:$C,R$2,0)),"NOT PRESENT",VLOOKUP($P49,'M1'!$A:$C,R$2,0)),IF($N49=2,IF(ISERROR(VLOOKUP(main!$P49,'M2'!$A:$C,R$2,0)),"NOT PRESENT",VLOOKUP(main!$P49,'M2'!$A:$C,R$2,0)),IF($N49=0,IF(ISERROR(VLOOKUP($P49,'M1'!$A:$C,R$2,0)),IF(ISERROR(VLOOKUP(main!$P49,'M2'!$A:$C,R$2,0)),"NOT PRESENT",VLOOKUP(main!$P49,'M2'!$A:$C,R$2,0)),VLOOKUP($P49,'M1'!$A:$C,R$2,0)),"SPECIFY METHOD")))</f>
        <v>Long-fin pike</v>
      </c>
      <c r="S49" s="55">
        <f t="shared" si="0"/>
        <v>1</v>
      </c>
      <c r="T49" s="56">
        <v>0</v>
      </c>
      <c r="X49" s="46">
        <v>1</v>
      </c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56" t="str">
        <f t="shared" ca="1" si="5"/>
        <v>No</v>
      </c>
      <c r="BJ49" s="56">
        <f t="shared" ca="1" si="5"/>
        <v>7.5</v>
      </c>
      <c r="BK49" s="56">
        <f t="shared" ca="1" si="5"/>
        <v>35</v>
      </c>
      <c r="BL49" s="56" t="str">
        <f t="shared" ca="1" si="2"/>
        <v>No</v>
      </c>
      <c r="BM49" s="56">
        <f t="shared" ca="1" si="3"/>
        <v>84</v>
      </c>
    </row>
    <row r="50" spans="1:65" s="46" customFormat="1">
      <c r="A50" s="47">
        <f>MAX($A$1:$A49)+1</f>
        <v>48</v>
      </c>
      <c r="B50" s="56" t="s">
        <v>93</v>
      </c>
      <c r="C50" s="56">
        <v>0</v>
      </c>
      <c r="D50" s="56" t="s">
        <v>6</v>
      </c>
      <c r="E50" s="47" t="s">
        <v>120</v>
      </c>
      <c r="F50" s="48">
        <v>-41.253796000000001</v>
      </c>
      <c r="G50" s="49">
        <v>148.33874900000001</v>
      </c>
      <c r="H50" s="50">
        <v>43538</v>
      </c>
      <c r="I50" s="56">
        <v>15</v>
      </c>
      <c r="J50" s="56">
        <v>0</v>
      </c>
      <c r="K50" s="86">
        <v>0.5</v>
      </c>
      <c r="L50" s="56" t="s">
        <v>93</v>
      </c>
      <c r="M50" s="56">
        <v>10</v>
      </c>
      <c r="N50" s="56">
        <v>1</v>
      </c>
      <c r="O50" s="56">
        <v>2</v>
      </c>
      <c r="P50" s="46" t="s">
        <v>126</v>
      </c>
      <c r="Q50" s="47" t="str">
        <f>IF($N50=1,IF(ISERROR(VLOOKUP($P50,'M1'!$A:$C,Q$2,0)),"NOT PRESENT",VLOOKUP($P50,'M1'!$A:$C,Q$2,0)),IF($N50=2,IF(ISERROR(VLOOKUP(main!$P50,'M2'!$A:$C,Q$2,0)),"NOT PRESENT",VLOOKUP(main!$P50,'M2'!$A:$C,Q$2,0)),IF($N50=0,IF(ISERROR(VLOOKUP($P50,'M1'!$A:$C,Q$2,0)),IF(ISERROR(VLOOKUP(main!$P50,'M2'!$A:$C,Q$2,0)),"NOT PRESENT",VLOOKUP(main!$P50,'M2'!$A:$C,Q$2,0)),VLOOKUP($P50,'M1'!$A:$C,Q$2,0)),"SPECIFY METHOD")))</f>
        <v>Odax acroptilus</v>
      </c>
      <c r="R50" s="47" t="str">
        <f>IF($N50=1,IF(ISERROR(VLOOKUP($P50,'M1'!$A:$C,R$2,0)),"NOT PRESENT",VLOOKUP($P50,'M1'!$A:$C,R$2,0)),IF($N50=2,IF(ISERROR(VLOOKUP(main!$P50,'M2'!$A:$C,R$2,0)),"NOT PRESENT",VLOOKUP(main!$P50,'M2'!$A:$C,R$2,0)),IF($N50=0,IF(ISERROR(VLOOKUP($P50,'M1'!$A:$C,R$2,0)),IF(ISERROR(VLOOKUP(main!$P50,'M2'!$A:$C,R$2,0)),"NOT PRESENT",VLOOKUP(main!$P50,'M2'!$A:$C,R$2,0)),VLOOKUP($P50,'M1'!$A:$C,R$2,0)),"SPECIFY METHOD")))</f>
        <v>Rainbow Cale</v>
      </c>
      <c r="S50" s="55">
        <f t="shared" si="0"/>
        <v>1</v>
      </c>
      <c r="T50" s="56">
        <v>0</v>
      </c>
      <c r="AA50" s="46">
        <v>1</v>
      </c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56">
        <f t="shared" ca="1" si="5"/>
        <v>0</v>
      </c>
      <c r="BJ50" s="56">
        <f t="shared" ca="1" si="5"/>
        <v>0</v>
      </c>
      <c r="BK50" s="56">
        <f t="shared" ca="1" si="5"/>
        <v>0</v>
      </c>
      <c r="BL50" s="56" t="str">
        <f t="shared" ca="1" si="2"/>
        <v>No</v>
      </c>
      <c r="BM50" s="56">
        <f t="shared" ca="1" si="3"/>
        <v>0</v>
      </c>
    </row>
    <row r="51" spans="1:65" s="46" customFormat="1">
      <c r="A51" s="47">
        <f>MAX($A$1:$A50)+1</f>
        <v>49</v>
      </c>
      <c r="B51" s="56" t="s">
        <v>93</v>
      </c>
      <c r="C51" s="56">
        <v>0</v>
      </c>
      <c r="D51" s="56" t="s">
        <v>6</v>
      </c>
      <c r="E51" s="47" t="s">
        <v>120</v>
      </c>
      <c r="F51" s="48">
        <v>-41.253796000000001</v>
      </c>
      <c r="G51" s="49">
        <v>148.33874900000001</v>
      </c>
      <c r="H51" s="50">
        <v>43538</v>
      </c>
      <c r="I51" s="56">
        <v>15</v>
      </c>
      <c r="J51" s="56">
        <v>0</v>
      </c>
      <c r="K51" s="86">
        <v>0.5</v>
      </c>
      <c r="L51" s="56" t="s">
        <v>93</v>
      </c>
      <c r="M51" s="56">
        <v>10</v>
      </c>
      <c r="N51" s="56">
        <v>1</v>
      </c>
      <c r="O51" s="56">
        <v>2</v>
      </c>
      <c r="P51" s="46" t="s">
        <v>97</v>
      </c>
      <c r="Q51" s="47" t="str">
        <f>IF($N51=1,IF(ISERROR(VLOOKUP($P51,'M1'!$A:$C,Q$2,0)),"NOT PRESENT",VLOOKUP($P51,'M1'!$A:$C,Q$2,0)),IF($N51=2,IF(ISERROR(VLOOKUP(main!$P51,'M2'!$A:$C,Q$2,0)),"NOT PRESENT",VLOOKUP(main!$P51,'M2'!$A:$C,Q$2,0)),IF($N51=0,IF(ISERROR(VLOOKUP($P51,'M1'!$A:$C,Q$2,0)),IF(ISERROR(VLOOKUP(main!$P51,'M2'!$A:$C,Q$2,0)),"NOT PRESENT",VLOOKUP(main!$P51,'M2'!$A:$C,Q$2,0)),VLOOKUP($P51,'M1'!$A:$C,Q$2,0)),"SPECIFY METHOD")))</f>
        <v>Notolabrus fucicola</v>
      </c>
      <c r="R51" s="47" t="str">
        <f>IF($N51=1,IF(ISERROR(VLOOKUP($P51,'M1'!$A:$C,R$2,0)),"NOT PRESENT",VLOOKUP($P51,'M1'!$A:$C,R$2,0)),IF($N51=2,IF(ISERROR(VLOOKUP(main!$P51,'M2'!$A:$C,R$2,0)),"NOT PRESENT",VLOOKUP(main!$P51,'M2'!$A:$C,R$2,0)),IF($N51=0,IF(ISERROR(VLOOKUP($P51,'M1'!$A:$C,R$2,0)),IF(ISERROR(VLOOKUP(main!$P51,'M2'!$A:$C,R$2,0)),"NOT PRESENT",VLOOKUP(main!$P51,'M2'!$A:$C,R$2,0)),VLOOKUP($P51,'M1'!$A:$C,R$2,0)),"SPECIFY METHOD")))</f>
        <v>Purple wrasse</v>
      </c>
      <c r="S51" s="55">
        <f t="shared" si="0"/>
        <v>1</v>
      </c>
      <c r="T51" s="56">
        <v>0</v>
      </c>
      <c r="Z51" s="46">
        <v>1</v>
      </c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56" t="str">
        <f t="shared" ca="1" si="5"/>
        <v>No</v>
      </c>
      <c r="BJ51" s="56">
        <f t="shared" ca="1" si="5"/>
        <v>10</v>
      </c>
      <c r="BK51" s="56">
        <f t="shared" ca="1" si="5"/>
        <v>30</v>
      </c>
      <c r="BL51" s="56" t="str">
        <f t="shared" ca="1" si="2"/>
        <v>No</v>
      </c>
      <c r="BM51" s="56">
        <f t="shared" ca="1" si="3"/>
        <v>38</v>
      </c>
    </row>
    <row r="52" spans="1:65" s="46" customFormat="1">
      <c r="A52" s="47">
        <f>MAX($A$1:$A51)+1</f>
        <v>50</v>
      </c>
      <c r="B52" s="56" t="s">
        <v>93</v>
      </c>
      <c r="C52" s="56">
        <v>0</v>
      </c>
      <c r="D52" s="56" t="s">
        <v>6</v>
      </c>
      <c r="E52" s="47" t="s">
        <v>120</v>
      </c>
      <c r="F52" s="48">
        <v>-41.253796000000001</v>
      </c>
      <c r="G52" s="49">
        <v>148.33874900000001</v>
      </c>
      <c r="H52" s="50">
        <v>43538</v>
      </c>
      <c r="I52" s="56">
        <v>15</v>
      </c>
      <c r="J52" s="56">
        <v>0</v>
      </c>
      <c r="K52" s="86">
        <v>0.5</v>
      </c>
      <c r="L52" s="56" t="s">
        <v>93</v>
      </c>
      <c r="M52" s="56">
        <v>10</v>
      </c>
      <c r="N52" s="56">
        <v>1</v>
      </c>
      <c r="O52" s="56">
        <v>2</v>
      </c>
      <c r="P52" s="46" t="s">
        <v>96</v>
      </c>
      <c r="Q52" s="47" t="str">
        <f>IF($N52=1,IF(ISERROR(VLOOKUP($P52,'M1'!$A:$C,Q$2,0)),"NOT PRESENT",VLOOKUP($P52,'M1'!$A:$C,Q$2,0)),IF($N52=2,IF(ISERROR(VLOOKUP(main!$P52,'M2'!$A:$C,Q$2,0)),"NOT PRESENT",VLOOKUP(main!$P52,'M2'!$A:$C,Q$2,0)),IF($N52=0,IF(ISERROR(VLOOKUP($P52,'M1'!$A:$C,Q$2,0)),IF(ISERROR(VLOOKUP(main!$P52,'M2'!$A:$C,Q$2,0)),"NOT PRESENT",VLOOKUP(main!$P52,'M2'!$A:$C,Q$2,0)),VLOOKUP($P52,'M1'!$A:$C,Q$2,0)),"SPECIFY METHOD")))</f>
        <v>Notolabrus tetricus</v>
      </c>
      <c r="R52" s="47" t="str">
        <f>IF($N52=1,IF(ISERROR(VLOOKUP($P52,'M1'!$A:$C,R$2,0)),"NOT PRESENT",VLOOKUP($P52,'M1'!$A:$C,R$2,0)),IF($N52=2,IF(ISERROR(VLOOKUP(main!$P52,'M2'!$A:$C,R$2,0)),"NOT PRESENT",VLOOKUP(main!$P52,'M2'!$A:$C,R$2,0)),IF($N52=0,IF(ISERROR(VLOOKUP($P52,'M1'!$A:$C,R$2,0)),IF(ISERROR(VLOOKUP(main!$P52,'M2'!$A:$C,R$2,0)),"NOT PRESENT",VLOOKUP(main!$P52,'M2'!$A:$C,R$2,0)),VLOOKUP($P52,'M1'!$A:$C,R$2,0)),"SPECIFY METHOD")))</f>
        <v>Blue-throat wrasse</v>
      </c>
      <c r="S52" s="55">
        <f t="shared" si="0"/>
        <v>1</v>
      </c>
      <c r="T52" s="56">
        <v>0</v>
      </c>
      <c r="AD52" s="46">
        <v>1</v>
      </c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56" t="str">
        <f t="shared" ca="1" si="5"/>
        <v>No</v>
      </c>
      <c r="BJ52" s="56">
        <f t="shared" ca="1" si="5"/>
        <v>7.5</v>
      </c>
      <c r="BK52" s="56">
        <f t="shared" ca="1" si="5"/>
        <v>35</v>
      </c>
      <c r="BL52" s="56" t="str">
        <f t="shared" ca="1" si="2"/>
        <v>No</v>
      </c>
      <c r="BM52" s="56">
        <f t="shared" ca="1" si="3"/>
        <v>50</v>
      </c>
    </row>
    <row r="53" spans="1:65" s="46" customFormat="1">
      <c r="A53" s="47">
        <f>MAX($A$1:$A52)+1</f>
        <v>51</v>
      </c>
      <c r="B53" s="56" t="s">
        <v>93</v>
      </c>
      <c r="C53" s="56">
        <v>0</v>
      </c>
      <c r="D53" s="56" t="s">
        <v>6</v>
      </c>
      <c r="E53" s="47" t="s">
        <v>120</v>
      </c>
      <c r="F53" s="48">
        <v>-41.253796000000001</v>
      </c>
      <c r="G53" s="49">
        <v>148.33874900000001</v>
      </c>
      <c r="H53" s="50">
        <v>43538</v>
      </c>
      <c r="I53" s="56">
        <v>15</v>
      </c>
      <c r="J53" s="56">
        <v>0</v>
      </c>
      <c r="K53" s="86">
        <v>0.5</v>
      </c>
      <c r="L53" s="56" t="s">
        <v>93</v>
      </c>
      <c r="M53" s="56">
        <v>10</v>
      </c>
      <c r="N53" s="56">
        <v>1</v>
      </c>
      <c r="O53" s="56">
        <v>2</v>
      </c>
      <c r="P53" s="46" t="s">
        <v>107</v>
      </c>
      <c r="Q53" s="47" t="str">
        <f>IF($N53=1,IF(ISERROR(VLOOKUP($P53,'M1'!$A:$C,Q$2,0)),"NOT PRESENT",VLOOKUP($P53,'M1'!$A:$C,Q$2,0)),IF($N53=2,IF(ISERROR(VLOOKUP(main!$P53,'M2'!$A:$C,Q$2,0)),"NOT PRESENT",VLOOKUP(main!$P53,'M2'!$A:$C,Q$2,0)),IF($N53=0,IF(ISERROR(VLOOKUP($P53,'M1'!$A:$C,Q$2,0)),IF(ISERROR(VLOOKUP(main!$P53,'M2'!$A:$C,Q$2,0)),"NOT PRESENT",VLOOKUP(main!$P53,'M2'!$A:$C,Q$2,0)),VLOOKUP($P53,'M1'!$A:$C,Q$2,0)),"SPECIFY METHOD")))</f>
        <v>Parma microlepis</v>
      </c>
      <c r="R53" s="47" t="str">
        <f>IF($N53=1,IF(ISERROR(VLOOKUP($P53,'M1'!$A:$C,R$2,0)),"NOT PRESENT",VLOOKUP($P53,'M1'!$A:$C,R$2,0)),IF($N53=2,IF(ISERROR(VLOOKUP(main!$P53,'M2'!$A:$C,R$2,0)),"NOT PRESENT",VLOOKUP(main!$P53,'M2'!$A:$C,R$2,0)),IF($N53=0,IF(ISERROR(VLOOKUP($P53,'M1'!$A:$C,R$2,0)),IF(ISERROR(VLOOKUP(main!$P53,'M2'!$A:$C,R$2,0)),"NOT PRESENT",VLOOKUP(main!$P53,'M2'!$A:$C,R$2,0)),VLOOKUP($P53,'M1'!$A:$C,R$2,0)),"SPECIFY METHOD")))</f>
        <v>White-ear</v>
      </c>
      <c r="S53" s="55">
        <f t="shared" si="0"/>
        <v>1</v>
      </c>
      <c r="T53" s="56">
        <v>0</v>
      </c>
      <c r="U53" s="46">
        <v>1</v>
      </c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56">
        <f t="shared" ca="1" si="5"/>
        <v>0</v>
      </c>
      <c r="BJ53" s="56">
        <f t="shared" ca="1" si="5"/>
        <v>0</v>
      </c>
      <c r="BK53" s="56">
        <f t="shared" ca="1" si="5"/>
        <v>0</v>
      </c>
      <c r="BL53" s="56" t="str">
        <f t="shared" ca="1" si="2"/>
        <v>No</v>
      </c>
      <c r="BM53" s="56">
        <f t="shared" ca="1" si="3"/>
        <v>0</v>
      </c>
    </row>
    <row r="54" spans="1:65" s="46" customFormat="1">
      <c r="A54" s="47">
        <f>MAX($A$1:$A53)+1</f>
        <v>52</v>
      </c>
      <c r="B54" s="56" t="s">
        <v>93</v>
      </c>
      <c r="C54" s="56">
        <v>0</v>
      </c>
      <c r="D54" s="56" t="s">
        <v>6</v>
      </c>
      <c r="E54" s="47" t="s">
        <v>120</v>
      </c>
      <c r="F54" s="48">
        <v>-41.253796000000001</v>
      </c>
      <c r="G54" s="49">
        <v>148.33874900000001</v>
      </c>
      <c r="H54" s="50">
        <v>43538</v>
      </c>
      <c r="I54" s="56">
        <v>15</v>
      </c>
      <c r="J54" s="56">
        <v>0</v>
      </c>
      <c r="K54" s="86">
        <v>0.5</v>
      </c>
      <c r="L54" s="56" t="s">
        <v>93</v>
      </c>
      <c r="M54" s="56">
        <v>10</v>
      </c>
      <c r="N54" s="56">
        <v>2</v>
      </c>
      <c r="O54" s="56">
        <v>1</v>
      </c>
      <c r="P54" s="46" t="s">
        <v>101</v>
      </c>
      <c r="Q54" s="47" t="str">
        <f>IF($N54=1,IF(ISERROR(VLOOKUP($P54,'M1'!$A:$C,Q$2,0)),"NOT PRESENT",VLOOKUP($P54,'M1'!$A:$C,Q$2,0)),IF($N54=2,IF(ISERROR(VLOOKUP(main!$P54,'M2'!$A:$C,Q$2,0)),"NOT PRESENT",VLOOKUP(main!$P54,'M2'!$A:$C,Q$2,0)),IF($N54=0,IF(ISERROR(VLOOKUP($P54,'M1'!$A:$C,Q$2,0)),IF(ISERROR(VLOOKUP(main!$P54,'M2'!$A:$C,Q$2,0)),"NOT PRESENT",VLOOKUP(main!$P54,'M2'!$A:$C,Q$2,0)),VLOOKUP($P54,'M1'!$A:$C,Q$2,0)),"SPECIFY METHOD")))</f>
        <v>Centrostephanus rodgersii</v>
      </c>
      <c r="R54" s="47" t="str">
        <f>IF($N54=1,IF(ISERROR(VLOOKUP($P54,'M1'!$A:$C,R$2,0)),"NOT PRESENT",VLOOKUP($P54,'M1'!$A:$C,R$2,0)),IF($N54=2,IF(ISERROR(VLOOKUP(main!$P54,'M2'!$A:$C,R$2,0)),"NOT PRESENT",VLOOKUP(main!$P54,'M2'!$A:$C,R$2,0)),IF($N54=0,IF(ISERROR(VLOOKUP($P54,'M1'!$A:$C,R$2,0)),IF(ISERROR(VLOOKUP(main!$P54,'M2'!$A:$C,R$2,0)),"NOT PRESENT",VLOOKUP(main!$P54,'M2'!$A:$C,R$2,0)),VLOOKUP($P54,'M1'!$A:$C,R$2,0)),"SPECIFY METHOD")))</f>
        <v>Long-spine urchin</v>
      </c>
      <c r="S54" s="55">
        <f t="shared" si="0"/>
        <v>11</v>
      </c>
      <c r="T54" s="56">
        <v>0</v>
      </c>
      <c r="AI54" s="46">
        <v>7</v>
      </c>
      <c r="AN54" s="46">
        <v>4</v>
      </c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56">
        <f t="shared" ca="1" si="5"/>
        <v>0</v>
      </c>
      <c r="BJ54" s="56">
        <f t="shared" ca="1" si="5"/>
        <v>0</v>
      </c>
      <c r="BK54" s="56">
        <f t="shared" ca="1" si="5"/>
        <v>0</v>
      </c>
      <c r="BL54" s="56" t="str">
        <f t="shared" ca="1" si="2"/>
        <v>No</v>
      </c>
      <c r="BM54" s="56">
        <f t="shared" ca="1" si="3"/>
        <v>0</v>
      </c>
    </row>
    <row r="55" spans="1:65" s="46" customFormat="1">
      <c r="A55" s="47">
        <f>MAX($A$1:$A54)+1</f>
        <v>53</v>
      </c>
      <c r="B55" s="56" t="s">
        <v>93</v>
      </c>
      <c r="C55" s="56">
        <v>0</v>
      </c>
      <c r="D55" s="56" t="s">
        <v>6</v>
      </c>
      <c r="E55" s="47" t="s">
        <v>120</v>
      </c>
      <c r="F55" s="48">
        <v>-41.253796000000001</v>
      </c>
      <c r="G55" s="49">
        <v>148.33874900000001</v>
      </c>
      <c r="H55" s="50">
        <v>43538</v>
      </c>
      <c r="I55" s="56">
        <v>15</v>
      </c>
      <c r="J55" s="56">
        <v>0</v>
      </c>
      <c r="K55" s="86">
        <v>0.5</v>
      </c>
      <c r="L55" s="56" t="s">
        <v>93</v>
      </c>
      <c r="M55" s="56">
        <v>10</v>
      </c>
      <c r="N55" s="56">
        <v>2</v>
      </c>
      <c r="O55" s="56">
        <v>1</v>
      </c>
      <c r="P55" s="46" t="s">
        <v>102</v>
      </c>
      <c r="Q55" s="47" t="str">
        <f>IF($N55=1,IF(ISERROR(VLOOKUP($P55,'M1'!$A:$C,Q$2,0)),"NOT PRESENT",VLOOKUP($P55,'M1'!$A:$C,Q$2,0)),IF($N55=2,IF(ISERROR(VLOOKUP(main!$P55,'M2'!$A:$C,Q$2,0)),"NOT PRESENT",VLOOKUP(main!$P55,'M2'!$A:$C,Q$2,0)),IF($N55=0,IF(ISERROR(VLOOKUP($P55,'M1'!$A:$C,Q$2,0)),IF(ISERROR(VLOOKUP(main!$P55,'M2'!$A:$C,Q$2,0)),"NOT PRESENT",VLOOKUP(main!$P55,'M2'!$A:$C,Q$2,0)),VLOOKUP($P55,'M1'!$A:$C,Q$2,0)),"SPECIFY METHOD")))</f>
        <v>Heliocidaris erythrogramma</v>
      </c>
      <c r="R55" s="47" t="str">
        <f>IF($N55=1,IF(ISERROR(VLOOKUP($P55,'M1'!$A:$C,R$2,0)),"NOT PRESENT",VLOOKUP($P55,'M1'!$A:$C,R$2,0)),IF($N55=2,IF(ISERROR(VLOOKUP(main!$P55,'M2'!$A:$C,R$2,0)),"NOT PRESENT",VLOOKUP(main!$P55,'M2'!$A:$C,R$2,0)),IF($N55=0,IF(ISERROR(VLOOKUP($P55,'M1'!$A:$C,R$2,0)),IF(ISERROR(VLOOKUP(main!$P55,'M2'!$A:$C,R$2,0)),"NOT PRESENT",VLOOKUP(main!$P55,'M2'!$A:$C,R$2,0)),VLOOKUP($P55,'M1'!$A:$C,R$2,0)),"SPECIFY METHOD")))</f>
        <v>Purple urchin</v>
      </c>
      <c r="S55" s="55">
        <f t="shared" si="0"/>
        <v>5</v>
      </c>
      <c r="T55" s="56">
        <v>0</v>
      </c>
      <c r="AI55" s="46">
        <v>5</v>
      </c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56" t="str">
        <f t="shared" ca="1" si="5"/>
        <v>Yes</v>
      </c>
      <c r="BJ55" s="56">
        <f t="shared" ca="1" si="5"/>
        <v>2.5</v>
      </c>
      <c r="BK55" s="56">
        <f t="shared" ca="1" si="5"/>
        <v>10</v>
      </c>
      <c r="BL55" s="56" t="str">
        <f t="shared" ca="1" si="2"/>
        <v>Yes</v>
      </c>
      <c r="BM55" s="56">
        <f t="shared" ca="1" si="3"/>
        <v>9</v>
      </c>
    </row>
    <row r="56" spans="1:65" s="46" customFormat="1">
      <c r="A56" s="47">
        <f>MAX($A$1:$A55)+1</f>
        <v>54</v>
      </c>
      <c r="B56" s="56" t="s">
        <v>93</v>
      </c>
      <c r="C56" s="56">
        <v>0</v>
      </c>
      <c r="D56" s="56" t="s">
        <v>6</v>
      </c>
      <c r="E56" s="47" t="s">
        <v>120</v>
      </c>
      <c r="F56" s="48">
        <v>-41.253796000000001</v>
      </c>
      <c r="G56" s="49">
        <v>148.33874900000001</v>
      </c>
      <c r="H56" s="50">
        <v>43538</v>
      </c>
      <c r="I56" s="56">
        <v>15</v>
      </c>
      <c r="J56" s="56">
        <v>0</v>
      </c>
      <c r="K56" s="86">
        <v>0.5</v>
      </c>
      <c r="L56" s="56" t="s">
        <v>93</v>
      </c>
      <c r="M56" s="56">
        <v>10</v>
      </c>
      <c r="N56" s="56">
        <v>2</v>
      </c>
      <c r="O56" s="56">
        <v>1</v>
      </c>
      <c r="P56" s="46" t="s">
        <v>118</v>
      </c>
      <c r="Q56" s="47" t="str">
        <f>IF($N56=1,IF(ISERROR(VLOOKUP($P56,'M1'!$A:$C,Q$2,0)),"NOT PRESENT",VLOOKUP($P56,'M1'!$A:$C,Q$2,0)),IF($N56=2,IF(ISERROR(VLOOKUP(main!$P56,'M2'!$A:$C,Q$2,0)),"NOT PRESENT",VLOOKUP(main!$P56,'M2'!$A:$C,Q$2,0)),IF($N56=0,IF(ISERROR(VLOOKUP($P56,'M1'!$A:$C,Q$2,0)),IF(ISERROR(VLOOKUP(main!$P56,'M2'!$A:$C,Q$2,0)),"NOT PRESENT",VLOOKUP(main!$P56,'M2'!$A:$C,Q$2,0)),VLOOKUP($P56,'M1'!$A:$C,Q$2,0)),"SPECIFY METHOD")))</f>
        <v>Paguristes frontalis</v>
      </c>
      <c r="R56" s="47" t="str">
        <f>IF($N56=1,IF(ISERROR(VLOOKUP($P56,'M1'!$A:$C,R$2,0)),"NOT PRESENT",VLOOKUP($P56,'M1'!$A:$C,R$2,0)),IF($N56=2,IF(ISERROR(VLOOKUP(main!$P56,'M2'!$A:$C,R$2,0)),"NOT PRESENT",VLOOKUP(main!$P56,'M2'!$A:$C,R$2,0)),IF($N56=0,IF(ISERROR(VLOOKUP($P56,'M1'!$A:$C,R$2,0)),IF(ISERROR(VLOOKUP(main!$P56,'M2'!$A:$C,R$2,0)),"NOT PRESENT",VLOOKUP(main!$P56,'M2'!$A:$C,R$2,0)),VLOOKUP($P56,'M1'!$A:$C,R$2,0)),"SPECIFY METHOD")))</f>
        <v>Hermit crab</v>
      </c>
      <c r="S56" s="55">
        <f t="shared" si="0"/>
        <v>1</v>
      </c>
      <c r="T56" s="56">
        <v>0</v>
      </c>
      <c r="AD56" s="46">
        <v>1</v>
      </c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56">
        <f t="shared" ca="1" si="5"/>
        <v>0</v>
      </c>
      <c r="BJ56" s="56">
        <f t="shared" ca="1" si="5"/>
        <v>0</v>
      </c>
      <c r="BK56" s="56">
        <f t="shared" ca="1" si="5"/>
        <v>0</v>
      </c>
      <c r="BL56" s="56" t="str">
        <f t="shared" ca="1" si="2"/>
        <v>No</v>
      </c>
      <c r="BM56" s="56">
        <f t="shared" ca="1" si="3"/>
        <v>0</v>
      </c>
    </row>
    <row r="57" spans="1:65" s="46" customFormat="1">
      <c r="A57" s="47">
        <f>MAX($A$1:$A56)+1</f>
        <v>55</v>
      </c>
      <c r="B57" s="56" t="s">
        <v>93</v>
      </c>
      <c r="C57" s="56">
        <v>0</v>
      </c>
      <c r="D57" s="56" t="s">
        <v>6</v>
      </c>
      <c r="E57" s="47" t="s">
        <v>120</v>
      </c>
      <c r="F57" s="48">
        <v>-41.253796000000001</v>
      </c>
      <c r="G57" s="49">
        <v>148.33874900000001</v>
      </c>
      <c r="H57" s="50">
        <v>43538</v>
      </c>
      <c r="I57" s="56">
        <v>15</v>
      </c>
      <c r="J57" s="56">
        <v>0</v>
      </c>
      <c r="K57" s="86">
        <v>0.5</v>
      </c>
      <c r="L57" s="56" t="s">
        <v>93</v>
      </c>
      <c r="M57" s="56">
        <v>10</v>
      </c>
      <c r="N57" s="56">
        <v>2</v>
      </c>
      <c r="O57" s="56">
        <v>1</v>
      </c>
      <c r="P57" s="46" t="s">
        <v>127</v>
      </c>
      <c r="Q57" s="47" t="str">
        <f>IF($N57=1,IF(ISERROR(VLOOKUP($P57,'M1'!$A:$C,Q$2,0)),"NOT PRESENT",VLOOKUP($P57,'M1'!$A:$C,Q$2,0)),IF($N57=2,IF(ISERROR(VLOOKUP(main!$P57,'M2'!$A:$C,Q$2,0)),"NOT PRESENT",VLOOKUP(main!$P57,'M2'!$A:$C,Q$2,0)),IF($N57=0,IF(ISERROR(VLOOKUP($P57,'M1'!$A:$C,Q$2,0)),IF(ISERROR(VLOOKUP(main!$P57,'M2'!$A:$C,Q$2,0)),"NOT PRESENT",VLOOKUP(main!$P57,'M2'!$A:$C,Q$2,0)),VLOOKUP($P57,'M1'!$A:$C,Q$2,0)),"SPECIFY METHOD")))</f>
        <v>Haliotis rubra</v>
      </c>
      <c r="R57" s="47" t="str">
        <f>IF($N57=1,IF(ISERROR(VLOOKUP($P57,'M1'!$A:$C,R$2,0)),"NOT PRESENT",VLOOKUP($P57,'M1'!$A:$C,R$2,0)),IF($N57=2,IF(ISERROR(VLOOKUP(main!$P57,'M2'!$A:$C,R$2,0)),"NOT PRESENT",VLOOKUP(main!$P57,'M2'!$A:$C,R$2,0)),IF($N57=0,IF(ISERROR(VLOOKUP($P57,'M1'!$A:$C,R$2,0)),IF(ISERROR(VLOOKUP(main!$P57,'M2'!$A:$C,R$2,0)),"NOT PRESENT",VLOOKUP(main!$P57,'M2'!$A:$C,R$2,0)),VLOOKUP($P57,'M1'!$A:$C,R$2,0)),"SPECIFY METHOD")))</f>
        <v>Blacklip abalone</v>
      </c>
      <c r="S57" s="55">
        <f t="shared" si="0"/>
        <v>12</v>
      </c>
      <c r="T57" s="56">
        <v>0</v>
      </c>
      <c r="Y57" s="46">
        <v>3</v>
      </c>
      <c r="AD57" s="46">
        <v>7</v>
      </c>
      <c r="AN57" s="46">
        <v>2</v>
      </c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56" t="str">
        <f t="shared" ca="1" si="5"/>
        <v>Yes</v>
      </c>
      <c r="BJ57" s="56">
        <f t="shared" ca="1" si="5"/>
        <v>4</v>
      </c>
      <c r="BK57" s="56">
        <f t="shared" ca="1" si="5"/>
        <v>25</v>
      </c>
      <c r="BL57" s="56" t="str">
        <f t="shared" ca="1" si="2"/>
        <v>Yes</v>
      </c>
      <c r="BM57" s="56">
        <f t="shared" ca="1" si="3"/>
        <v>22</v>
      </c>
    </row>
    <row r="58" spans="1:65" s="46" customFormat="1">
      <c r="A58" s="47">
        <f>MAX($A$1:$A57)+1</f>
        <v>56</v>
      </c>
      <c r="B58" s="56" t="s">
        <v>93</v>
      </c>
      <c r="C58" s="56">
        <v>0</v>
      </c>
      <c r="D58" s="56" t="s">
        <v>6</v>
      </c>
      <c r="E58" s="47" t="s">
        <v>120</v>
      </c>
      <c r="F58" s="48">
        <v>-41.253796000000001</v>
      </c>
      <c r="G58" s="49">
        <v>148.33874900000001</v>
      </c>
      <c r="H58" s="50">
        <v>43538</v>
      </c>
      <c r="I58" s="56">
        <v>15</v>
      </c>
      <c r="J58" s="56">
        <v>0</v>
      </c>
      <c r="K58" s="86">
        <v>0.5</v>
      </c>
      <c r="L58" s="56" t="s">
        <v>93</v>
      </c>
      <c r="M58" s="56">
        <v>10</v>
      </c>
      <c r="N58" s="56">
        <v>2</v>
      </c>
      <c r="O58" s="56">
        <v>2</v>
      </c>
      <c r="P58" s="46" t="s">
        <v>101</v>
      </c>
      <c r="Q58" s="47" t="str">
        <f>IF($N58=1,IF(ISERROR(VLOOKUP($P58,'M1'!$A:$C,Q$2,0)),"NOT PRESENT",VLOOKUP($P58,'M1'!$A:$C,Q$2,0)),IF($N58=2,IF(ISERROR(VLOOKUP(main!$P58,'M2'!$A:$C,Q$2,0)),"NOT PRESENT",VLOOKUP(main!$P58,'M2'!$A:$C,Q$2,0)),IF($N58=0,IF(ISERROR(VLOOKUP($P58,'M1'!$A:$C,Q$2,0)),IF(ISERROR(VLOOKUP(main!$P58,'M2'!$A:$C,Q$2,0)),"NOT PRESENT",VLOOKUP(main!$P58,'M2'!$A:$C,Q$2,0)),VLOOKUP($P58,'M1'!$A:$C,Q$2,0)),"SPECIFY METHOD")))</f>
        <v>Centrostephanus rodgersii</v>
      </c>
      <c r="R58" s="47" t="str">
        <f>IF($N58=1,IF(ISERROR(VLOOKUP($P58,'M1'!$A:$C,R$2,0)),"NOT PRESENT",VLOOKUP($P58,'M1'!$A:$C,R$2,0)),IF($N58=2,IF(ISERROR(VLOOKUP(main!$P58,'M2'!$A:$C,R$2,0)),"NOT PRESENT",VLOOKUP(main!$P58,'M2'!$A:$C,R$2,0)),IF($N58=0,IF(ISERROR(VLOOKUP($P58,'M1'!$A:$C,R$2,0)),IF(ISERROR(VLOOKUP(main!$P58,'M2'!$A:$C,R$2,0)),"NOT PRESENT",VLOOKUP(main!$P58,'M2'!$A:$C,R$2,0)),VLOOKUP($P58,'M1'!$A:$C,R$2,0)),"SPECIFY METHOD")))</f>
        <v>Long-spine urchin</v>
      </c>
      <c r="S58" s="55">
        <f t="shared" si="0"/>
        <v>5</v>
      </c>
      <c r="T58" s="56">
        <v>0</v>
      </c>
      <c r="AI58" s="46">
        <v>5</v>
      </c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56">
        <f t="shared" ca="1" si="5"/>
        <v>0</v>
      </c>
      <c r="BJ58" s="56">
        <f t="shared" ca="1" si="5"/>
        <v>0</v>
      </c>
      <c r="BK58" s="56">
        <f t="shared" ca="1" si="5"/>
        <v>0</v>
      </c>
      <c r="BL58" s="56" t="str">
        <f t="shared" ca="1" si="2"/>
        <v>No</v>
      </c>
      <c r="BM58" s="56">
        <f t="shared" ca="1" si="3"/>
        <v>0</v>
      </c>
    </row>
    <row r="59" spans="1:65" s="46" customFormat="1">
      <c r="A59" s="47">
        <f>MAX($A$1:$A58)+1</f>
        <v>57</v>
      </c>
      <c r="B59" s="56" t="s">
        <v>93</v>
      </c>
      <c r="C59" s="56">
        <v>0</v>
      </c>
      <c r="D59" s="56" t="s">
        <v>6</v>
      </c>
      <c r="E59" s="47" t="s">
        <v>120</v>
      </c>
      <c r="F59" s="48">
        <v>-41.253796000000001</v>
      </c>
      <c r="G59" s="49">
        <v>148.33874900000001</v>
      </c>
      <c r="H59" s="50">
        <v>43538</v>
      </c>
      <c r="I59" s="56">
        <v>15</v>
      </c>
      <c r="J59" s="56">
        <v>0</v>
      </c>
      <c r="K59" s="86">
        <v>0.5</v>
      </c>
      <c r="L59" s="56" t="s">
        <v>93</v>
      </c>
      <c r="M59" s="56">
        <v>10</v>
      </c>
      <c r="N59" s="56">
        <v>2</v>
      </c>
      <c r="O59" s="56">
        <v>2</v>
      </c>
      <c r="P59" s="46" t="s">
        <v>128</v>
      </c>
      <c r="Q59" s="47" t="str">
        <f>IF($N59=1,IF(ISERROR(VLOOKUP($P59,'M1'!$A:$C,Q$2,0)),"NOT PRESENT",VLOOKUP($P59,'M1'!$A:$C,Q$2,0)),IF($N59=2,IF(ISERROR(VLOOKUP(main!$P59,'M2'!$A:$C,Q$2,0)),"NOT PRESENT",VLOOKUP(main!$P59,'M2'!$A:$C,Q$2,0)),IF($N59=0,IF(ISERROR(VLOOKUP($P59,'M1'!$A:$C,Q$2,0)),IF(ISERROR(VLOOKUP(main!$P59,'M2'!$A:$C,Q$2,0)),"NOT PRESENT",VLOOKUP(main!$P59,'M2'!$A:$C,Q$2,0)),VLOOKUP($P59,'M1'!$A:$C,Q$2,0)),"SPECIFY METHOD")))</f>
        <v>Turbo undulatus</v>
      </c>
      <c r="R59" s="47" t="str">
        <f>IF($N59=1,IF(ISERROR(VLOOKUP($P59,'M1'!$A:$C,R$2,0)),"NOT PRESENT",VLOOKUP($P59,'M1'!$A:$C,R$2,0)),IF($N59=2,IF(ISERROR(VLOOKUP(main!$P59,'M2'!$A:$C,R$2,0)),"NOT PRESENT",VLOOKUP(main!$P59,'M2'!$A:$C,R$2,0)),IF($N59=0,IF(ISERROR(VLOOKUP($P59,'M1'!$A:$C,R$2,0)),IF(ISERROR(VLOOKUP(main!$P59,'M2'!$A:$C,R$2,0)),"NOT PRESENT",VLOOKUP(main!$P59,'M2'!$A:$C,R$2,0)),VLOOKUP($P59,'M1'!$A:$C,R$2,0)),"SPECIFY METHOD")))</f>
        <v>Turban shell</v>
      </c>
      <c r="S59" s="55">
        <f t="shared" si="0"/>
        <v>3</v>
      </c>
      <c r="T59" s="56">
        <v>0</v>
      </c>
      <c r="AD59" s="46">
        <v>3</v>
      </c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56" t="str">
        <f t="shared" ca="1" si="5"/>
        <v>Yes</v>
      </c>
      <c r="BJ59" s="56">
        <f t="shared" ca="1" si="5"/>
        <v>2.5</v>
      </c>
      <c r="BK59" s="56">
        <f t="shared" ca="1" si="5"/>
        <v>7.5</v>
      </c>
      <c r="BL59" s="56" t="str">
        <f t="shared" ca="1" si="2"/>
        <v>Yes</v>
      </c>
      <c r="BM59" s="56">
        <f t="shared" ca="1" si="3"/>
        <v>5</v>
      </c>
    </row>
    <row r="60" spans="1:65" s="46" customFormat="1">
      <c r="A60" s="47">
        <f>MAX($A$1:$A59)+1</f>
        <v>58</v>
      </c>
      <c r="B60" s="56" t="s">
        <v>93</v>
      </c>
      <c r="C60" s="56">
        <v>0</v>
      </c>
      <c r="D60" s="56" t="s">
        <v>6</v>
      </c>
      <c r="E60" s="47" t="s">
        <v>120</v>
      </c>
      <c r="F60" s="48">
        <v>-41.253796000000001</v>
      </c>
      <c r="G60" s="49">
        <v>148.33874900000001</v>
      </c>
      <c r="H60" s="50">
        <v>43538</v>
      </c>
      <c r="I60" s="56">
        <v>15</v>
      </c>
      <c r="J60" s="56">
        <v>0</v>
      </c>
      <c r="K60" s="86">
        <v>0.5</v>
      </c>
      <c r="L60" s="56" t="s">
        <v>93</v>
      </c>
      <c r="M60" s="56">
        <v>10</v>
      </c>
      <c r="N60" s="56">
        <v>2</v>
      </c>
      <c r="O60" s="56">
        <v>2</v>
      </c>
      <c r="P60" s="46" t="s">
        <v>102</v>
      </c>
      <c r="Q60" s="47" t="str">
        <f>IF($N60=1,IF(ISERROR(VLOOKUP($P60,'M1'!$A:$C,Q$2,0)),"NOT PRESENT",VLOOKUP($P60,'M1'!$A:$C,Q$2,0)),IF($N60=2,IF(ISERROR(VLOOKUP(main!$P60,'M2'!$A:$C,Q$2,0)),"NOT PRESENT",VLOOKUP(main!$P60,'M2'!$A:$C,Q$2,0)),IF($N60=0,IF(ISERROR(VLOOKUP($P60,'M1'!$A:$C,Q$2,0)),IF(ISERROR(VLOOKUP(main!$P60,'M2'!$A:$C,Q$2,0)),"NOT PRESENT",VLOOKUP(main!$P60,'M2'!$A:$C,Q$2,0)),VLOOKUP($P60,'M1'!$A:$C,Q$2,0)),"SPECIFY METHOD")))</f>
        <v>Heliocidaris erythrogramma</v>
      </c>
      <c r="R60" s="47" t="str">
        <f>IF($N60=1,IF(ISERROR(VLOOKUP($P60,'M1'!$A:$C,R$2,0)),"NOT PRESENT",VLOOKUP($P60,'M1'!$A:$C,R$2,0)),IF($N60=2,IF(ISERROR(VLOOKUP(main!$P60,'M2'!$A:$C,R$2,0)),"NOT PRESENT",VLOOKUP(main!$P60,'M2'!$A:$C,R$2,0)),IF($N60=0,IF(ISERROR(VLOOKUP($P60,'M1'!$A:$C,R$2,0)),IF(ISERROR(VLOOKUP(main!$P60,'M2'!$A:$C,R$2,0)),"NOT PRESENT",VLOOKUP(main!$P60,'M2'!$A:$C,R$2,0)),VLOOKUP($P60,'M1'!$A:$C,R$2,0)),"SPECIFY METHOD")))</f>
        <v>Purple urchin</v>
      </c>
      <c r="S60" s="55">
        <f t="shared" si="0"/>
        <v>1</v>
      </c>
      <c r="T60" s="56">
        <v>0</v>
      </c>
      <c r="AI60" s="46">
        <v>1</v>
      </c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56" t="str">
        <f t="shared" ca="1" si="5"/>
        <v>Yes</v>
      </c>
      <c r="BJ60" s="56">
        <f t="shared" ca="1" si="5"/>
        <v>2.5</v>
      </c>
      <c r="BK60" s="56">
        <f t="shared" ca="1" si="5"/>
        <v>10</v>
      </c>
      <c r="BL60" s="56" t="str">
        <f t="shared" ca="1" si="2"/>
        <v>Yes</v>
      </c>
      <c r="BM60" s="56">
        <f t="shared" ca="1" si="3"/>
        <v>9</v>
      </c>
    </row>
    <row r="61" spans="1:65" s="46" customFormat="1">
      <c r="A61" s="47">
        <f>MAX($A$1:$A60)+1</f>
        <v>59</v>
      </c>
      <c r="B61" s="56" t="s">
        <v>93</v>
      </c>
      <c r="C61" s="56">
        <v>0</v>
      </c>
      <c r="D61" s="56" t="s">
        <v>9</v>
      </c>
      <c r="E61" s="47" t="s">
        <v>129</v>
      </c>
      <c r="F61" s="48">
        <v>-41.210315000000001</v>
      </c>
      <c r="G61" s="49">
        <v>148.29338799999999</v>
      </c>
      <c r="H61" s="50">
        <v>43538</v>
      </c>
      <c r="I61" s="56">
        <v>15</v>
      </c>
      <c r="J61" s="56">
        <v>0</v>
      </c>
      <c r="K61" s="86">
        <v>0.58333333333333304</v>
      </c>
      <c r="L61" s="56" t="s">
        <v>93</v>
      </c>
      <c r="M61" s="56">
        <v>15</v>
      </c>
      <c r="N61" s="56">
        <v>1</v>
      </c>
      <c r="O61" s="56">
        <v>1</v>
      </c>
      <c r="P61" s="46" t="s">
        <v>116</v>
      </c>
      <c r="Q61" s="47" t="str">
        <f>IF($N61=1,IF(ISERROR(VLOOKUP($P61,'M1'!$A:$C,Q$2,0)),"NOT PRESENT",VLOOKUP($P61,'M1'!$A:$C,Q$2,0)),IF($N61=2,IF(ISERROR(VLOOKUP(main!$P61,'M2'!$A:$C,Q$2,0)),"NOT PRESENT",VLOOKUP(main!$P61,'M2'!$A:$C,Q$2,0)),IF($N61=0,IF(ISERROR(VLOOKUP($P61,'M1'!$A:$C,Q$2,0)),IF(ISERROR(VLOOKUP(main!$P61,'M2'!$A:$C,Q$2,0)),"NOT PRESENT",VLOOKUP(main!$P61,'M2'!$A:$C,Q$2,0)),VLOOKUP($P61,'M1'!$A:$C,Q$2,0)),"SPECIFY METHOD")))</f>
        <v>Atypichthys strigatus</v>
      </c>
      <c r="R61" s="47" t="str">
        <f>IF($N61=1,IF(ISERROR(VLOOKUP($P61,'M1'!$A:$C,R$2,0)),"NOT PRESENT",VLOOKUP($P61,'M1'!$A:$C,R$2,0)),IF($N61=2,IF(ISERROR(VLOOKUP(main!$P61,'M2'!$A:$C,R$2,0)),"NOT PRESENT",VLOOKUP(main!$P61,'M2'!$A:$C,R$2,0)),IF($N61=0,IF(ISERROR(VLOOKUP($P61,'M1'!$A:$C,R$2,0)),IF(ISERROR(VLOOKUP(main!$P61,'M2'!$A:$C,R$2,0)),"NOT PRESENT",VLOOKUP(main!$P61,'M2'!$A:$C,R$2,0)),VLOOKUP($P61,'M1'!$A:$C,R$2,0)),"SPECIFY METHOD")))</f>
        <v>Mado sweep</v>
      </c>
      <c r="S61" s="55">
        <f t="shared" si="0"/>
        <v>42</v>
      </c>
      <c r="T61" s="56">
        <v>0</v>
      </c>
      <c r="U61" s="46">
        <v>2</v>
      </c>
      <c r="W61" s="46">
        <v>40</v>
      </c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56">
        <f t="shared" ca="1" si="5"/>
        <v>0</v>
      </c>
      <c r="BJ61" s="56">
        <f t="shared" ca="1" si="5"/>
        <v>0</v>
      </c>
      <c r="BK61" s="56">
        <f t="shared" ca="1" si="5"/>
        <v>0</v>
      </c>
      <c r="BL61" s="56" t="str">
        <f t="shared" ca="1" si="2"/>
        <v>No</v>
      </c>
      <c r="BM61" s="56">
        <f t="shared" ca="1" si="3"/>
        <v>0</v>
      </c>
    </row>
    <row r="62" spans="1:65" s="46" customFormat="1">
      <c r="A62" s="47">
        <f>MAX($A$1:$A61)+1</f>
        <v>60</v>
      </c>
      <c r="B62" s="56" t="s">
        <v>93</v>
      </c>
      <c r="C62" s="56">
        <v>0</v>
      </c>
      <c r="D62" s="56" t="s">
        <v>9</v>
      </c>
      <c r="E62" s="47" t="s">
        <v>129</v>
      </c>
      <c r="F62" s="48">
        <v>-41.210315000000001</v>
      </c>
      <c r="G62" s="49">
        <v>148.29338799999999</v>
      </c>
      <c r="H62" s="50">
        <v>43538</v>
      </c>
      <c r="I62" s="56">
        <v>15</v>
      </c>
      <c r="J62" s="56">
        <v>0</v>
      </c>
      <c r="K62" s="86">
        <v>0.58333333333333304</v>
      </c>
      <c r="L62" s="56" t="s">
        <v>93</v>
      </c>
      <c r="M62" s="56">
        <v>15</v>
      </c>
      <c r="N62" s="56">
        <v>1</v>
      </c>
      <c r="O62" s="56">
        <v>2</v>
      </c>
      <c r="P62" s="46" t="s">
        <v>116</v>
      </c>
      <c r="Q62" s="47" t="str">
        <f>IF($N62=1,IF(ISERROR(VLOOKUP($P62,'M1'!$A:$C,Q$2,0)),"NOT PRESENT",VLOOKUP($P62,'M1'!$A:$C,Q$2,0)),IF($N62=2,IF(ISERROR(VLOOKUP(main!$P62,'M2'!$A:$C,Q$2,0)),"NOT PRESENT",VLOOKUP(main!$P62,'M2'!$A:$C,Q$2,0)),IF($N62=0,IF(ISERROR(VLOOKUP($P62,'M1'!$A:$C,Q$2,0)),IF(ISERROR(VLOOKUP(main!$P62,'M2'!$A:$C,Q$2,0)),"NOT PRESENT",VLOOKUP(main!$P62,'M2'!$A:$C,Q$2,0)),VLOOKUP($P62,'M1'!$A:$C,Q$2,0)),"SPECIFY METHOD")))</f>
        <v>Atypichthys strigatus</v>
      </c>
      <c r="R62" s="47" t="str">
        <f>IF($N62=1,IF(ISERROR(VLOOKUP($P62,'M1'!$A:$C,R$2,0)),"NOT PRESENT",VLOOKUP($P62,'M1'!$A:$C,R$2,0)),IF($N62=2,IF(ISERROR(VLOOKUP(main!$P62,'M2'!$A:$C,R$2,0)),"NOT PRESENT",VLOOKUP(main!$P62,'M2'!$A:$C,R$2,0)),IF($N62=0,IF(ISERROR(VLOOKUP($P62,'M1'!$A:$C,R$2,0)),IF(ISERROR(VLOOKUP(main!$P62,'M2'!$A:$C,R$2,0)),"NOT PRESENT",VLOOKUP(main!$P62,'M2'!$A:$C,R$2,0)),VLOOKUP($P62,'M1'!$A:$C,R$2,0)),"SPECIFY METHOD")))</f>
        <v>Mado sweep</v>
      </c>
      <c r="S62" s="55">
        <f t="shared" si="0"/>
        <v>5</v>
      </c>
      <c r="T62" s="56">
        <v>0</v>
      </c>
      <c r="V62" s="46">
        <v>5</v>
      </c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56">
        <f t="shared" ca="1" si="5"/>
        <v>0</v>
      </c>
      <c r="BJ62" s="56">
        <f t="shared" ca="1" si="5"/>
        <v>0</v>
      </c>
      <c r="BK62" s="56">
        <f t="shared" ca="1" si="5"/>
        <v>0</v>
      </c>
      <c r="BL62" s="56" t="str">
        <f t="shared" ca="1" si="2"/>
        <v>No</v>
      </c>
      <c r="BM62" s="56">
        <f t="shared" ca="1" si="3"/>
        <v>0</v>
      </c>
    </row>
    <row r="63" spans="1:65" s="46" customFormat="1">
      <c r="A63" s="47">
        <f>MAX($A$1:$A62)+1</f>
        <v>61</v>
      </c>
      <c r="B63" s="56" t="s">
        <v>93</v>
      </c>
      <c r="C63" s="56">
        <v>0</v>
      </c>
      <c r="D63" s="56" t="s">
        <v>9</v>
      </c>
      <c r="E63" s="47" t="s">
        <v>129</v>
      </c>
      <c r="F63" s="48">
        <v>-41.210315000000001</v>
      </c>
      <c r="G63" s="49">
        <v>148.29338799999999</v>
      </c>
      <c r="H63" s="50">
        <v>43538</v>
      </c>
      <c r="I63" s="56">
        <v>15</v>
      </c>
      <c r="J63" s="56">
        <v>0</v>
      </c>
      <c r="K63" s="86">
        <v>0.58333333333333304</v>
      </c>
      <c r="L63" s="56" t="s">
        <v>93</v>
      </c>
      <c r="M63" s="56">
        <v>15</v>
      </c>
      <c r="N63" s="56">
        <v>1</v>
      </c>
      <c r="O63" s="56">
        <v>1</v>
      </c>
      <c r="P63" s="46" t="s">
        <v>111</v>
      </c>
      <c r="Q63" s="47" t="str">
        <f>IF($N63=1,IF(ISERROR(VLOOKUP($P63,'M1'!$A:$C,Q$2,0)),"NOT PRESENT",VLOOKUP($P63,'M1'!$A:$C,Q$2,0)),IF($N63=2,IF(ISERROR(VLOOKUP(main!$P63,'M2'!$A:$C,Q$2,0)),"NOT PRESENT",VLOOKUP(main!$P63,'M2'!$A:$C,Q$2,0)),IF($N63=0,IF(ISERROR(VLOOKUP($P63,'M1'!$A:$C,Q$2,0)),IF(ISERROR(VLOOKUP(main!$P63,'M2'!$A:$C,Q$2,0)),"NOT PRESENT",VLOOKUP(main!$P63,'M2'!$A:$C,Q$2,0)),VLOOKUP($P63,'M1'!$A:$C,Q$2,0)),"SPECIFY METHOD")))</f>
        <v>Scorpis lineolata</v>
      </c>
      <c r="R63" s="47" t="str">
        <f>IF($N63=1,IF(ISERROR(VLOOKUP($P63,'M1'!$A:$C,R$2,0)),"NOT PRESENT",VLOOKUP($P63,'M1'!$A:$C,R$2,0)),IF($N63=2,IF(ISERROR(VLOOKUP(main!$P63,'M2'!$A:$C,R$2,0)),"NOT PRESENT",VLOOKUP(main!$P63,'M2'!$A:$C,R$2,0)),IF($N63=0,IF(ISERROR(VLOOKUP($P63,'M1'!$A:$C,R$2,0)),IF(ISERROR(VLOOKUP(main!$P63,'M2'!$A:$C,R$2,0)),"NOT PRESENT",VLOOKUP(main!$P63,'M2'!$A:$C,R$2,0)),VLOOKUP($P63,'M1'!$A:$C,R$2,0)),"SPECIFY METHOD")))</f>
        <v>Silver sweep</v>
      </c>
      <c r="S63" s="55">
        <f t="shared" si="0"/>
        <v>10</v>
      </c>
      <c r="T63" s="56">
        <v>0</v>
      </c>
      <c r="X63" s="46">
        <v>10</v>
      </c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56">
        <f t="shared" ref="BI63:BK82" ca="1" si="6">VLOOKUP($P63,INDIRECT("'M" &amp; $N63 &amp; "'!$A:$G"),BI$2,0)</f>
        <v>0</v>
      </c>
      <c r="BJ63" s="56">
        <f t="shared" ca="1" si="6"/>
        <v>0</v>
      </c>
      <c r="BK63" s="56">
        <f t="shared" ca="1" si="6"/>
        <v>0</v>
      </c>
      <c r="BL63" s="56" t="str">
        <f t="shared" ca="1" si="2"/>
        <v>No</v>
      </c>
      <c r="BM63" s="56">
        <f t="shared" ca="1" si="3"/>
        <v>0</v>
      </c>
    </row>
    <row r="64" spans="1:65" s="46" customFormat="1">
      <c r="A64" s="47">
        <f>MAX($A$1:$A63)+1</f>
        <v>62</v>
      </c>
      <c r="B64" s="56" t="s">
        <v>93</v>
      </c>
      <c r="C64" s="56">
        <v>0</v>
      </c>
      <c r="D64" s="56" t="s">
        <v>9</v>
      </c>
      <c r="E64" s="47" t="s">
        <v>129</v>
      </c>
      <c r="F64" s="48">
        <v>-41.210315000000001</v>
      </c>
      <c r="G64" s="49">
        <v>148.29338799999999</v>
      </c>
      <c r="H64" s="50">
        <v>43538</v>
      </c>
      <c r="I64" s="56">
        <v>15</v>
      </c>
      <c r="J64" s="56">
        <v>0</v>
      </c>
      <c r="K64" s="86">
        <v>0.58333333333333304</v>
      </c>
      <c r="L64" s="56" t="s">
        <v>93</v>
      </c>
      <c r="M64" s="56">
        <v>15</v>
      </c>
      <c r="N64" s="56">
        <v>1</v>
      </c>
      <c r="O64" s="56">
        <v>2</v>
      </c>
      <c r="P64" s="46" t="s">
        <v>111</v>
      </c>
      <c r="Q64" s="47" t="str">
        <f>IF($N64=1,IF(ISERROR(VLOOKUP($P64,'M1'!$A:$C,Q$2,0)),"NOT PRESENT",VLOOKUP($P64,'M1'!$A:$C,Q$2,0)),IF($N64=2,IF(ISERROR(VLOOKUP(main!$P64,'M2'!$A:$C,Q$2,0)),"NOT PRESENT",VLOOKUP(main!$P64,'M2'!$A:$C,Q$2,0)),IF($N64=0,IF(ISERROR(VLOOKUP($P64,'M1'!$A:$C,Q$2,0)),IF(ISERROR(VLOOKUP(main!$P64,'M2'!$A:$C,Q$2,0)),"NOT PRESENT",VLOOKUP(main!$P64,'M2'!$A:$C,Q$2,0)),VLOOKUP($P64,'M1'!$A:$C,Q$2,0)),"SPECIFY METHOD")))</f>
        <v>Scorpis lineolata</v>
      </c>
      <c r="R64" s="47" t="str">
        <f>IF($N64=1,IF(ISERROR(VLOOKUP($P64,'M1'!$A:$C,R$2,0)),"NOT PRESENT",VLOOKUP($P64,'M1'!$A:$C,R$2,0)),IF($N64=2,IF(ISERROR(VLOOKUP(main!$P64,'M2'!$A:$C,R$2,0)),"NOT PRESENT",VLOOKUP(main!$P64,'M2'!$A:$C,R$2,0)),IF($N64=0,IF(ISERROR(VLOOKUP($P64,'M1'!$A:$C,R$2,0)),IF(ISERROR(VLOOKUP(main!$P64,'M2'!$A:$C,R$2,0)),"NOT PRESENT",VLOOKUP(main!$P64,'M2'!$A:$C,R$2,0)),VLOOKUP($P64,'M1'!$A:$C,R$2,0)),"SPECIFY METHOD")))</f>
        <v>Silver sweep</v>
      </c>
      <c r="S64" s="55">
        <f t="shared" si="0"/>
        <v>7</v>
      </c>
      <c r="T64" s="56">
        <v>0</v>
      </c>
      <c r="X64" s="46">
        <v>4</v>
      </c>
      <c r="AA64" s="46">
        <v>3</v>
      </c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56">
        <f t="shared" ca="1" si="6"/>
        <v>0</v>
      </c>
      <c r="BJ64" s="56">
        <f t="shared" ca="1" si="6"/>
        <v>0</v>
      </c>
      <c r="BK64" s="56">
        <f t="shared" ca="1" si="6"/>
        <v>0</v>
      </c>
      <c r="BL64" s="56" t="str">
        <f t="shared" ca="1" si="2"/>
        <v>No</v>
      </c>
      <c r="BM64" s="56">
        <f t="shared" ca="1" si="3"/>
        <v>0</v>
      </c>
    </row>
    <row r="65" spans="1:65" s="46" customFormat="1">
      <c r="A65" s="47">
        <f>MAX($A$1:$A64)+1</f>
        <v>63</v>
      </c>
      <c r="B65" s="56" t="s">
        <v>93</v>
      </c>
      <c r="C65" s="56">
        <v>0</v>
      </c>
      <c r="D65" s="56" t="s">
        <v>9</v>
      </c>
      <c r="E65" s="47" t="s">
        <v>129</v>
      </c>
      <c r="F65" s="48">
        <v>-41.210315000000001</v>
      </c>
      <c r="G65" s="49">
        <v>148.29338799999999</v>
      </c>
      <c r="H65" s="50">
        <v>43538</v>
      </c>
      <c r="I65" s="56">
        <v>15</v>
      </c>
      <c r="J65" s="56">
        <v>0</v>
      </c>
      <c r="K65" s="86">
        <v>0.58333333333333304</v>
      </c>
      <c r="L65" s="56" t="s">
        <v>93</v>
      </c>
      <c r="M65" s="56">
        <v>15</v>
      </c>
      <c r="N65" s="56">
        <v>1</v>
      </c>
      <c r="O65" s="56">
        <v>1</v>
      </c>
      <c r="P65" s="46" t="s">
        <v>115</v>
      </c>
      <c r="Q65" s="47" t="str">
        <f>IF($N65=1,IF(ISERROR(VLOOKUP($P65,'M1'!$A:$C,Q$2,0)),"NOT PRESENT",VLOOKUP($P65,'M1'!$A:$C,Q$2,0)),IF($N65=2,IF(ISERROR(VLOOKUP(main!$P65,'M2'!$A:$C,Q$2,0)),"NOT PRESENT",VLOOKUP(main!$P65,'M2'!$A:$C,Q$2,0)),IF($N65=0,IF(ISERROR(VLOOKUP($P65,'M1'!$A:$C,Q$2,0)),IF(ISERROR(VLOOKUP(main!$P65,'M2'!$A:$C,Q$2,0)),"NOT PRESENT",VLOOKUP(main!$P65,'M2'!$A:$C,Q$2,0)),VLOOKUP($P65,'M1'!$A:$C,Q$2,0)),"SPECIFY METHOD")))</f>
        <v>Caesioperca lepidoptera</v>
      </c>
      <c r="R65" s="47" t="str">
        <f>IF($N65=1,IF(ISERROR(VLOOKUP($P65,'M1'!$A:$C,R$2,0)),"NOT PRESENT",VLOOKUP($P65,'M1'!$A:$C,R$2,0)),IF($N65=2,IF(ISERROR(VLOOKUP(main!$P65,'M2'!$A:$C,R$2,0)),"NOT PRESENT",VLOOKUP(main!$P65,'M2'!$A:$C,R$2,0)),IF($N65=0,IF(ISERROR(VLOOKUP($P65,'M1'!$A:$C,R$2,0)),IF(ISERROR(VLOOKUP(main!$P65,'M2'!$A:$C,R$2,0)),"NOT PRESENT",VLOOKUP(main!$P65,'M2'!$A:$C,R$2,0)),VLOOKUP($P65,'M1'!$A:$C,R$2,0)),"SPECIFY METHOD")))</f>
        <v>Butterfly perch</v>
      </c>
      <c r="S65" s="55">
        <f t="shared" si="0"/>
        <v>10</v>
      </c>
      <c r="T65" s="56">
        <v>0</v>
      </c>
      <c r="V65" s="46">
        <v>10</v>
      </c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56">
        <f t="shared" ca="1" si="6"/>
        <v>0</v>
      </c>
      <c r="BJ65" s="56">
        <f t="shared" ca="1" si="6"/>
        <v>0</v>
      </c>
      <c r="BK65" s="56">
        <f t="shared" ca="1" si="6"/>
        <v>0</v>
      </c>
      <c r="BL65" s="56" t="str">
        <f t="shared" ca="1" si="2"/>
        <v>No</v>
      </c>
      <c r="BM65" s="56">
        <f t="shared" ca="1" si="3"/>
        <v>0</v>
      </c>
    </row>
    <row r="66" spans="1:65" s="46" customFormat="1">
      <c r="A66" s="47">
        <f>MAX($A$1:$A65)+1</f>
        <v>64</v>
      </c>
      <c r="B66" s="56" t="s">
        <v>93</v>
      </c>
      <c r="C66" s="56">
        <v>0</v>
      </c>
      <c r="D66" s="56" t="s">
        <v>9</v>
      </c>
      <c r="E66" s="47" t="s">
        <v>129</v>
      </c>
      <c r="F66" s="48">
        <v>-41.210315000000001</v>
      </c>
      <c r="G66" s="49">
        <v>148.29338799999999</v>
      </c>
      <c r="H66" s="50">
        <v>43538</v>
      </c>
      <c r="I66" s="56">
        <v>15</v>
      </c>
      <c r="J66" s="56">
        <v>0</v>
      </c>
      <c r="K66" s="86">
        <v>0.58333333333333304</v>
      </c>
      <c r="L66" s="56" t="s">
        <v>93</v>
      </c>
      <c r="M66" s="56">
        <v>15</v>
      </c>
      <c r="N66" s="56">
        <v>1</v>
      </c>
      <c r="O66" s="56">
        <v>2</v>
      </c>
      <c r="P66" s="46" t="s">
        <v>115</v>
      </c>
      <c r="Q66" s="47" t="str">
        <f>IF($N66=1,IF(ISERROR(VLOOKUP($P66,'M1'!$A:$C,Q$2,0)),"NOT PRESENT",VLOOKUP($P66,'M1'!$A:$C,Q$2,0)),IF($N66=2,IF(ISERROR(VLOOKUP(main!$P66,'M2'!$A:$C,Q$2,0)),"NOT PRESENT",VLOOKUP(main!$P66,'M2'!$A:$C,Q$2,0)),IF($N66=0,IF(ISERROR(VLOOKUP($P66,'M1'!$A:$C,Q$2,0)),IF(ISERROR(VLOOKUP(main!$P66,'M2'!$A:$C,Q$2,0)),"NOT PRESENT",VLOOKUP(main!$P66,'M2'!$A:$C,Q$2,0)),VLOOKUP($P66,'M1'!$A:$C,Q$2,0)),"SPECIFY METHOD")))</f>
        <v>Caesioperca lepidoptera</v>
      </c>
      <c r="R66" s="47" t="str">
        <f>IF($N66=1,IF(ISERROR(VLOOKUP($P66,'M1'!$A:$C,R$2,0)),"NOT PRESENT",VLOOKUP($P66,'M1'!$A:$C,R$2,0)),IF($N66=2,IF(ISERROR(VLOOKUP(main!$P66,'M2'!$A:$C,R$2,0)),"NOT PRESENT",VLOOKUP(main!$P66,'M2'!$A:$C,R$2,0)),IF($N66=0,IF(ISERROR(VLOOKUP($P66,'M1'!$A:$C,R$2,0)),IF(ISERROR(VLOOKUP(main!$P66,'M2'!$A:$C,R$2,0)),"NOT PRESENT",VLOOKUP(main!$P66,'M2'!$A:$C,R$2,0)),VLOOKUP($P66,'M1'!$A:$C,R$2,0)),"SPECIFY METHOD")))</f>
        <v>Butterfly perch</v>
      </c>
      <c r="S66" s="55">
        <f t="shared" si="0"/>
        <v>10</v>
      </c>
      <c r="T66" s="56">
        <v>0</v>
      </c>
      <c r="U66" s="46">
        <v>10</v>
      </c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56">
        <f t="shared" ca="1" si="6"/>
        <v>0</v>
      </c>
      <c r="BJ66" s="56">
        <f t="shared" ca="1" si="6"/>
        <v>0</v>
      </c>
      <c r="BK66" s="56">
        <f t="shared" ca="1" si="6"/>
        <v>0</v>
      </c>
      <c r="BL66" s="56" t="str">
        <f t="shared" ca="1" si="2"/>
        <v>No</v>
      </c>
      <c r="BM66" s="56">
        <f t="shared" ca="1" si="3"/>
        <v>0</v>
      </c>
    </row>
    <row r="67" spans="1:65" s="46" customFormat="1">
      <c r="A67" s="47">
        <f>MAX($A$1:$A66)+1</f>
        <v>65</v>
      </c>
      <c r="B67" s="56" t="s">
        <v>93</v>
      </c>
      <c r="C67" s="56">
        <v>0</v>
      </c>
      <c r="D67" s="56" t="s">
        <v>9</v>
      </c>
      <c r="E67" s="47" t="s">
        <v>129</v>
      </c>
      <c r="F67" s="48">
        <v>-41.210315000000001</v>
      </c>
      <c r="G67" s="49">
        <v>148.29338799999999</v>
      </c>
      <c r="H67" s="50">
        <v>43538</v>
      </c>
      <c r="I67" s="56">
        <v>15</v>
      </c>
      <c r="J67" s="56">
        <v>0</v>
      </c>
      <c r="K67" s="86">
        <v>0.58333333333333304</v>
      </c>
      <c r="L67" s="56" t="s">
        <v>93</v>
      </c>
      <c r="M67" s="56">
        <v>15</v>
      </c>
      <c r="N67" s="56">
        <v>1</v>
      </c>
      <c r="O67" s="56">
        <v>1</v>
      </c>
      <c r="P67" s="46" t="s">
        <v>96</v>
      </c>
      <c r="Q67" s="47" t="str">
        <f>IF($N67=1,IF(ISERROR(VLOOKUP($P67,'M1'!$A:$C,Q$2,0)),"NOT PRESENT",VLOOKUP($P67,'M1'!$A:$C,Q$2,0)),IF($N67=2,IF(ISERROR(VLOOKUP(main!$P67,'M2'!$A:$C,Q$2,0)),"NOT PRESENT",VLOOKUP(main!$P67,'M2'!$A:$C,Q$2,0)),IF($N67=0,IF(ISERROR(VLOOKUP($P67,'M1'!$A:$C,Q$2,0)),IF(ISERROR(VLOOKUP(main!$P67,'M2'!$A:$C,Q$2,0)),"NOT PRESENT",VLOOKUP(main!$P67,'M2'!$A:$C,Q$2,0)),VLOOKUP($P67,'M1'!$A:$C,Q$2,0)),"SPECIFY METHOD")))</f>
        <v>Notolabrus tetricus</v>
      </c>
      <c r="R67" s="47" t="str">
        <f>IF($N67=1,IF(ISERROR(VLOOKUP($P67,'M1'!$A:$C,R$2,0)),"NOT PRESENT",VLOOKUP($P67,'M1'!$A:$C,R$2,0)),IF($N67=2,IF(ISERROR(VLOOKUP(main!$P67,'M2'!$A:$C,R$2,0)),"NOT PRESENT",VLOOKUP(main!$P67,'M2'!$A:$C,R$2,0)),IF($N67=0,IF(ISERROR(VLOOKUP($P67,'M1'!$A:$C,R$2,0)),IF(ISERROR(VLOOKUP(main!$P67,'M2'!$A:$C,R$2,0)),"NOT PRESENT",VLOOKUP(main!$P67,'M2'!$A:$C,R$2,0)),VLOOKUP($P67,'M1'!$A:$C,R$2,0)),"SPECIFY METHOD")))</f>
        <v>Blue-throat wrasse</v>
      </c>
      <c r="S67" s="55">
        <f t="shared" ref="S67:S130" si="7">SUM(T67:BH67)</f>
        <v>1</v>
      </c>
      <c r="T67" s="56">
        <v>0</v>
      </c>
      <c r="AB67" s="46">
        <v>1</v>
      </c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56" t="str">
        <f t="shared" ca="1" si="6"/>
        <v>No</v>
      </c>
      <c r="BJ67" s="56">
        <f t="shared" ca="1" si="6"/>
        <v>7.5</v>
      </c>
      <c r="BK67" s="56">
        <f t="shared" ca="1" si="6"/>
        <v>35</v>
      </c>
      <c r="BL67" s="56" t="str">
        <f t="shared" ref="BL67:BL130" ca="1" si="8">IF(AND($BI67="Yes", $N67=2), "Yes", IF(ISBLANK(BI67), "", "No"))</f>
        <v>No</v>
      </c>
      <c r="BM67" s="56">
        <f t="shared" ref="BM67:BM130" ca="1" si="9">VLOOKUP($P67,INDIRECT("'M" &amp; $N67 &amp; "'!$A:$G"),BM$2,0)</f>
        <v>50</v>
      </c>
    </row>
    <row r="68" spans="1:65" s="46" customFormat="1">
      <c r="A68" s="47">
        <f>MAX($A$1:$A67)+1</f>
        <v>66</v>
      </c>
      <c r="B68" s="56" t="s">
        <v>93</v>
      </c>
      <c r="C68" s="56">
        <v>0</v>
      </c>
      <c r="D68" s="56" t="s">
        <v>9</v>
      </c>
      <c r="E68" s="47" t="s">
        <v>129</v>
      </c>
      <c r="F68" s="48">
        <v>-41.210315000000001</v>
      </c>
      <c r="G68" s="49">
        <v>148.29338799999999</v>
      </c>
      <c r="H68" s="50">
        <v>43538</v>
      </c>
      <c r="I68" s="56">
        <v>15</v>
      </c>
      <c r="J68" s="56">
        <v>0</v>
      </c>
      <c r="K68" s="86">
        <v>0.58333333333333304</v>
      </c>
      <c r="L68" s="56" t="s">
        <v>93</v>
      </c>
      <c r="M68" s="56">
        <v>15</v>
      </c>
      <c r="N68" s="56">
        <v>1</v>
      </c>
      <c r="O68" s="56">
        <v>2</v>
      </c>
      <c r="P68" s="46" t="s">
        <v>96</v>
      </c>
      <c r="Q68" s="47" t="str">
        <f>IF($N68=1,IF(ISERROR(VLOOKUP($P68,'M1'!$A:$C,Q$2,0)),"NOT PRESENT",VLOOKUP($P68,'M1'!$A:$C,Q$2,0)),IF($N68=2,IF(ISERROR(VLOOKUP(main!$P68,'M2'!$A:$C,Q$2,0)),"NOT PRESENT",VLOOKUP(main!$P68,'M2'!$A:$C,Q$2,0)),IF($N68=0,IF(ISERROR(VLOOKUP($P68,'M1'!$A:$C,Q$2,0)),IF(ISERROR(VLOOKUP(main!$P68,'M2'!$A:$C,Q$2,0)),"NOT PRESENT",VLOOKUP(main!$P68,'M2'!$A:$C,Q$2,0)),VLOOKUP($P68,'M1'!$A:$C,Q$2,0)),"SPECIFY METHOD")))</f>
        <v>Notolabrus tetricus</v>
      </c>
      <c r="R68" s="47" t="str">
        <f>IF($N68=1,IF(ISERROR(VLOOKUP($P68,'M1'!$A:$C,R$2,0)),"NOT PRESENT",VLOOKUP($P68,'M1'!$A:$C,R$2,0)),IF($N68=2,IF(ISERROR(VLOOKUP(main!$P68,'M2'!$A:$C,R$2,0)),"NOT PRESENT",VLOOKUP(main!$P68,'M2'!$A:$C,R$2,0)),IF($N68=0,IF(ISERROR(VLOOKUP($P68,'M1'!$A:$C,R$2,0)),IF(ISERROR(VLOOKUP(main!$P68,'M2'!$A:$C,R$2,0)),"NOT PRESENT",VLOOKUP(main!$P68,'M2'!$A:$C,R$2,0)),VLOOKUP($P68,'M1'!$A:$C,R$2,0)),"SPECIFY METHOD")))</f>
        <v>Blue-throat wrasse</v>
      </c>
      <c r="S68" s="55">
        <f t="shared" si="7"/>
        <v>1</v>
      </c>
      <c r="T68" s="56">
        <v>0</v>
      </c>
      <c r="AB68" s="46">
        <v>1</v>
      </c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56" t="str">
        <f t="shared" ca="1" si="6"/>
        <v>No</v>
      </c>
      <c r="BJ68" s="56">
        <f t="shared" ca="1" si="6"/>
        <v>7.5</v>
      </c>
      <c r="BK68" s="56">
        <f t="shared" ca="1" si="6"/>
        <v>35</v>
      </c>
      <c r="BL68" s="56" t="str">
        <f t="shared" ca="1" si="8"/>
        <v>No</v>
      </c>
      <c r="BM68" s="56">
        <f t="shared" ca="1" si="9"/>
        <v>50</v>
      </c>
    </row>
    <row r="69" spans="1:65" s="46" customFormat="1">
      <c r="A69" s="47">
        <f>MAX($A$1:$A68)+1</f>
        <v>67</v>
      </c>
      <c r="B69" s="56" t="s">
        <v>93</v>
      </c>
      <c r="C69" s="56">
        <v>0</v>
      </c>
      <c r="D69" s="56" t="s">
        <v>9</v>
      </c>
      <c r="E69" s="47" t="s">
        <v>129</v>
      </c>
      <c r="F69" s="48">
        <v>-41.210315000000001</v>
      </c>
      <c r="G69" s="49">
        <v>148.29338799999999</v>
      </c>
      <c r="H69" s="50">
        <v>43538</v>
      </c>
      <c r="I69" s="56">
        <v>15</v>
      </c>
      <c r="J69" s="56">
        <v>0</v>
      </c>
      <c r="K69" s="86">
        <v>0.58333333333333304</v>
      </c>
      <c r="L69" s="56" t="s">
        <v>93</v>
      </c>
      <c r="M69" s="56">
        <v>15</v>
      </c>
      <c r="N69" s="56">
        <v>1</v>
      </c>
      <c r="O69" s="56">
        <v>1</v>
      </c>
      <c r="P69" s="46" t="s">
        <v>107</v>
      </c>
      <c r="Q69" s="47" t="str">
        <f>IF($N69=1,IF(ISERROR(VLOOKUP($P69,'M1'!$A:$C,Q$2,0)),"NOT PRESENT",VLOOKUP($P69,'M1'!$A:$C,Q$2,0)),IF($N69=2,IF(ISERROR(VLOOKUP(main!$P69,'M2'!$A:$C,Q$2,0)),"NOT PRESENT",VLOOKUP(main!$P69,'M2'!$A:$C,Q$2,0)),IF($N69=0,IF(ISERROR(VLOOKUP($P69,'M1'!$A:$C,Q$2,0)),IF(ISERROR(VLOOKUP(main!$P69,'M2'!$A:$C,Q$2,0)),"NOT PRESENT",VLOOKUP(main!$P69,'M2'!$A:$C,Q$2,0)),VLOOKUP($P69,'M1'!$A:$C,Q$2,0)),"SPECIFY METHOD")))</f>
        <v>Parma microlepis</v>
      </c>
      <c r="R69" s="47" t="str">
        <f>IF($N69=1,IF(ISERROR(VLOOKUP($P69,'M1'!$A:$C,R$2,0)),"NOT PRESENT",VLOOKUP($P69,'M1'!$A:$C,R$2,0)),IF($N69=2,IF(ISERROR(VLOOKUP(main!$P69,'M2'!$A:$C,R$2,0)),"NOT PRESENT",VLOOKUP(main!$P69,'M2'!$A:$C,R$2,0)),IF($N69=0,IF(ISERROR(VLOOKUP($P69,'M1'!$A:$C,R$2,0)),IF(ISERROR(VLOOKUP(main!$P69,'M2'!$A:$C,R$2,0)),"NOT PRESENT",VLOOKUP(main!$P69,'M2'!$A:$C,R$2,0)),VLOOKUP($P69,'M1'!$A:$C,R$2,0)),"SPECIFY METHOD")))</f>
        <v>White-ear</v>
      </c>
      <c r="S69" s="55">
        <f t="shared" si="7"/>
        <v>6</v>
      </c>
      <c r="T69" s="56">
        <v>0</v>
      </c>
      <c r="X69" s="46">
        <v>4</v>
      </c>
      <c r="Y69" s="46">
        <v>2</v>
      </c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56">
        <f t="shared" ca="1" si="6"/>
        <v>0</v>
      </c>
      <c r="BJ69" s="56">
        <f t="shared" ca="1" si="6"/>
        <v>0</v>
      </c>
      <c r="BK69" s="56">
        <f t="shared" ca="1" si="6"/>
        <v>0</v>
      </c>
      <c r="BL69" s="56" t="str">
        <f t="shared" ca="1" si="8"/>
        <v>No</v>
      </c>
      <c r="BM69" s="56">
        <f t="shared" ca="1" si="9"/>
        <v>0</v>
      </c>
    </row>
    <row r="70" spans="1:65" s="46" customFormat="1">
      <c r="A70" s="47">
        <f>MAX($A$1:$A69)+1</f>
        <v>68</v>
      </c>
      <c r="B70" s="56" t="s">
        <v>93</v>
      </c>
      <c r="C70" s="56">
        <v>0</v>
      </c>
      <c r="D70" s="56" t="s">
        <v>9</v>
      </c>
      <c r="E70" s="47" t="s">
        <v>129</v>
      </c>
      <c r="F70" s="48">
        <v>-41.210315000000001</v>
      </c>
      <c r="G70" s="49">
        <v>148.29338799999999</v>
      </c>
      <c r="H70" s="50">
        <v>43538</v>
      </c>
      <c r="I70" s="56">
        <v>15</v>
      </c>
      <c r="J70" s="56">
        <v>0</v>
      </c>
      <c r="K70" s="86">
        <v>0.58333333333333304</v>
      </c>
      <c r="L70" s="56" t="s">
        <v>93</v>
      </c>
      <c r="M70" s="56">
        <v>15</v>
      </c>
      <c r="N70" s="56">
        <v>1</v>
      </c>
      <c r="O70" s="56">
        <v>2</v>
      </c>
      <c r="P70" s="46" t="s">
        <v>107</v>
      </c>
      <c r="Q70" s="47" t="str">
        <f>IF($N70=1,IF(ISERROR(VLOOKUP($P70,'M1'!$A:$C,Q$2,0)),"NOT PRESENT",VLOOKUP($P70,'M1'!$A:$C,Q$2,0)),IF($N70=2,IF(ISERROR(VLOOKUP(main!$P70,'M2'!$A:$C,Q$2,0)),"NOT PRESENT",VLOOKUP(main!$P70,'M2'!$A:$C,Q$2,0)),IF($N70=0,IF(ISERROR(VLOOKUP($P70,'M1'!$A:$C,Q$2,0)),IF(ISERROR(VLOOKUP(main!$P70,'M2'!$A:$C,Q$2,0)),"NOT PRESENT",VLOOKUP(main!$P70,'M2'!$A:$C,Q$2,0)),VLOOKUP($P70,'M1'!$A:$C,Q$2,0)),"SPECIFY METHOD")))</f>
        <v>Parma microlepis</v>
      </c>
      <c r="R70" s="47" t="str">
        <f>IF($N70=1,IF(ISERROR(VLOOKUP($P70,'M1'!$A:$C,R$2,0)),"NOT PRESENT",VLOOKUP($P70,'M1'!$A:$C,R$2,0)),IF($N70=2,IF(ISERROR(VLOOKUP(main!$P70,'M2'!$A:$C,R$2,0)),"NOT PRESENT",VLOOKUP(main!$P70,'M2'!$A:$C,R$2,0)),IF($N70=0,IF(ISERROR(VLOOKUP($P70,'M1'!$A:$C,R$2,0)),IF(ISERROR(VLOOKUP(main!$P70,'M2'!$A:$C,R$2,0)),"NOT PRESENT",VLOOKUP(main!$P70,'M2'!$A:$C,R$2,0)),VLOOKUP($P70,'M1'!$A:$C,R$2,0)),"SPECIFY METHOD")))</f>
        <v>White-ear</v>
      </c>
      <c r="S70" s="55">
        <f t="shared" si="7"/>
        <v>14</v>
      </c>
      <c r="T70" s="56">
        <v>0</v>
      </c>
      <c r="W70" s="46">
        <v>2</v>
      </c>
      <c r="X70" s="46">
        <v>4</v>
      </c>
      <c r="Y70" s="46">
        <v>3</v>
      </c>
      <c r="Z70" s="46">
        <v>5</v>
      </c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56">
        <f t="shared" ca="1" si="6"/>
        <v>0</v>
      </c>
      <c r="BJ70" s="56">
        <f t="shared" ca="1" si="6"/>
        <v>0</v>
      </c>
      <c r="BK70" s="56">
        <f t="shared" ca="1" si="6"/>
        <v>0</v>
      </c>
      <c r="BL70" s="56" t="str">
        <f t="shared" ca="1" si="8"/>
        <v>No</v>
      </c>
      <c r="BM70" s="56">
        <f t="shared" ca="1" si="9"/>
        <v>0</v>
      </c>
    </row>
    <row r="71" spans="1:65" s="46" customFormat="1">
      <c r="A71" s="47">
        <f>MAX($A$1:$A70)+1</f>
        <v>69</v>
      </c>
      <c r="B71" s="56" t="s">
        <v>93</v>
      </c>
      <c r="C71" s="56">
        <v>0</v>
      </c>
      <c r="D71" s="56" t="s">
        <v>9</v>
      </c>
      <c r="E71" s="47" t="s">
        <v>129</v>
      </c>
      <c r="F71" s="48">
        <v>-41.210315000000001</v>
      </c>
      <c r="G71" s="49">
        <v>148.29338799999999</v>
      </c>
      <c r="H71" s="50">
        <v>43538</v>
      </c>
      <c r="I71" s="56">
        <v>15</v>
      </c>
      <c r="J71" s="56">
        <v>0</v>
      </c>
      <c r="K71" s="86">
        <v>0.58333333333333304</v>
      </c>
      <c r="L71" s="56" t="s">
        <v>93</v>
      </c>
      <c r="M71" s="56">
        <v>15</v>
      </c>
      <c r="N71" s="56">
        <v>1</v>
      </c>
      <c r="O71" s="56">
        <v>1</v>
      </c>
      <c r="P71" s="46" t="s">
        <v>124</v>
      </c>
      <c r="Q71" s="47" t="str">
        <f>IF($N71=1,IF(ISERROR(VLOOKUP($P71,'M1'!$A:$C,Q$2,0)),"NOT PRESENT",VLOOKUP($P71,'M1'!$A:$C,Q$2,0)),IF($N71=2,IF(ISERROR(VLOOKUP(main!$P71,'M2'!$A:$C,Q$2,0)),"NOT PRESENT",VLOOKUP(main!$P71,'M2'!$A:$C,Q$2,0)),IF($N71=0,IF(ISERROR(VLOOKUP($P71,'M1'!$A:$C,Q$2,0)),IF(ISERROR(VLOOKUP(main!$P71,'M2'!$A:$C,Q$2,0)),"NOT PRESENT",VLOOKUP(main!$P71,'M2'!$A:$C,Q$2,0)),VLOOKUP($P71,'M1'!$A:$C,Q$2,0)),"SPECIFY METHOD")))</f>
        <v>Cheilodactylus spectabilis</v>
      </c>
      <c r="R71" s="47" t="str">
        <f>IF($N71=1,IF(ISERROR(VLOOKUP($P71,'M1'!$A:$C,R$2,0)),"NOT PRESENT",VLOOKUP($P71,'M1'!$A:$C,R$2,0)),IF($N71=2,IF(ISERROR(VLOOKUP(main!$P71,'M2'!$A:$C,R$2,0)),"NOT PRESENT",VLOOKUP(main!$P71,'M2'!$A:$C,R$2,0)),IF($N71=0,IF(ISERROR(VLOOKUP($P71,'M1'!$A:$C,R$2,0)),IF(ISERROR(VLOOKUP(main!$P71,'M2'!$A:$C,R$2,0)),"NOT PRESENT",VLOOKUP(main!$P71,'M2'!$A:$C,R$2,0)),VLOOKUP($P71,'M1'!$A:$C,R$2,0)),"SPECIFY METHOD")))</f>
        <v>Banded morwong</v>
      </c>
      <c r="S71" s="55">
        <f t="shared" si="7"/>
        <v>1</v>
      </c>
      <c r="T71" s="56">
        <v>0</v>
      </c>
      <c r="AC71" s="46">
        <v>1</v>
      </c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56" t="str">
        <f t="shared" ca="1" si="6"/>
        <v>No</v>
      </c>
      <c r="BJ71" s="56">
        <f t="shared" ca="1" si="6"/>
        <v>15</v>
      </c>
      <c r="BK71" s="56">
        <f t="shared" ca="1" si="6"/>
        <v>50</v>
      </c>
      <c r="BL71" s="56" t="str">
        <f t="shared" ca="1" si="8"/>
        <v>No</v>
      </c>
      <c r="BM71" s="56">
        <f t="shared" ca="1" si="9"/>
        <v>100</v>
      </c>
    </row>
    <row r="72" spans="1:65" s="46" customFormat="1">
      <c r="A72" s="47">
        <f>MAX($A$1:$A71)+1</f>
        <v>70</v>
      </c>
      <c r="B72" s="56" t="s">
        <v>93</v>
      </c>
      <c r="C72" s="56">
        <v>0</v>
      </c>
      <c r="D72" s="56" t="s">
        <v>9</v>
      </c>
      <c r="E72" s="47" t="s">
        <v>129</v>
      </c>
      <c r="F72" s="48">
        <v>-41.210315000000001</v>
      </c>
      <c r="G72" s="49">
        <v>148.29338799999999</v>
      </c>
      <c r="H72" s="50">
        <v>43538</v>
      </c>
      <c r="I72" s="56">
        <v>15</v>
      </c>
      <c r="J72" s="56">
        <v>0</v>
      </c>
      <c r="K72" s="86">
        <v>0.58333333333333304</v>
      </c>
      <c r="L72" s="56" t="s">
        <v>93</v>
      </c>
      <c r="M72" s="56">
        <v>15</v>
      </c>
      <c r="N72" s="56">
        <v>1</v>
      </c>
      <c r="O72" s="56">
        <v>2</v>
      </c>
      <c r="P72" s="46" t="s">
        <v>124</v>
      </c>
      <c r="Q72" s="47" t="str">
        <f>IF($N72=1,IF(ISERROR(VLOOKUP($P72,'M1'!$A:$C,Q$2,0)),"NOT PRESENT",VLOOKUP($P72,'M1'!$A:$C,Q$2,0)),IF($N72=2,IF(ISERROR(VLOOKUP(main!$P72,'M2'!$A:$C,Q$2,0)),"NOT PRESENT",VLOOKUP(main!$P72,'M2'!$A:$C,Q$2,0)),IF($N72=0,IF(ISERROR(VLOOKUP($P72,'M1'!$A:$C,Q$2,0)),IF(ISERROR(VLOOKUP(main!$P72,'M2'!$A:$C,Q$2,0)),"NOT PRESENT",VLOOKUP(main!$P72,'M2'!$A:$C,Q$2,0)),VLOOKUP($P72,'M1'!$A:$C,Q$2,0)),"SPECIFY METHOD")))</f>
        <v>Cheilodactylus spectabilis</v>
      </c>
      <c r="R72" s="47" t="str">
        <f>IF($N72=1,IF(ISERROR(VLOOKUP($P72,'M1'!$A:$C,R$2,0)),"NOT PRESENT",VLOOKUP($P72,'M1'!$A:$C,R$2,0)),IF($N72=2,IF(ISERROR(VLOOKUP(main!$P72,'M2'!$A:$C,R$2,0)),"NOT PRESENT",VLOOKUP(main!$P72,'M2'!$A:$C,R$2,0)),IF($N72=0,IF(ISERROR(VLOOKUP($P72,'M1'!$A:$C,R$2,0)),IF(ISERROR(VLOOKUP(main!$P72,'M2'!$A:$C,R$2,0)),"NOT PRESENT",VLOOKUP(main!$P72,'M2'!$A:$C,R$2,0)),VLOOKUP($P72,'M1'!$A:$C,R$2,0)),"SPECIFY METHOD")))</f>
        <v>Banded morwong</v>
      </c>
      <c r="S72" s="55">
        <f t="shared" si="7"/>
        <v>3</v>
      </c>
      <c r="T72" s="56">
        <v>0</v>
      </c>
      <c r="AB72" s="46">
        <v>3</v>
      </c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56" t="str">
        <f t="shared" ca="1" si="6"/>
        <v>No</v>
      </c>
      <c r="BJ72" s="56">
        <f t="shared" ca="1" si="6"/>
        <v>15</v>
      </c>
      <c r="BK72" s="56">
        <f t="shared" ca="1" si="6"/>
        <v>50</v>
      </c>
      <c r="BL72" s="56" t="str">
        <f t="shared" ca="1" si="8"/>
        <v>No</v>
      </c>
      <c r="BM72" s="56">
        <f t="shared" ca="1" si="9"/>
        <v>100</v>
      </c>
    </row>
    <row r="73" spans="1:65" s="46" customFormat="1">
      <c r="A73" s="47">
        <f>MAX($A$1:$A72)+1</f>
        <v>71</v>
      </c>
      <c r="B73" s="56" t="s">
        <v>93</v>
      </c>
      <c r="C73" s="56">
        <v>0</v>
      </c>
      <c r="D73" s="56" t="s">
        <v>9</v>
      </c>
      <c r="E73" s="47" t="s">
        <v>129</v>
      </c>
      <c r="F73" s="48">
        <v>-41.210315000000001</v>
      </c>
      <c r="G73" s="49">
        <v>148.29338799999999</v>
      </c>
      <c r="H73" s="50">
        <v>43538</v>
      </c>
      <c r="I73" s="56">
        <v>15</v>
      </c>
      <c r="J73" s="56">
        <v>0</v>
      </c>
      <c r="K73" s="86">
        <v>0.58333333333333304</v>
      </c>
      <c r="L73" s="56" t="s">
        <v>93</v>
      </c>
      <c r="M73" s="56">
        <v>15</v>
      </c>
      <c r="N73" s="56">
        <v>1</v>
      </c>
      <c r="O73" s="56">
        <v>1</v>
      </c>
      <c r="P73" s="46" t="s">
        <v>130</v>
      </c>
      <c r="Q73" s="47" t="str">
        <f>IF($N73=1,IF(ISERROR(VLOOKUP($P73,'M1'!$A:$C,Q$2,0)),"NOT PRESENT",VLOOKUP($P73,'M1'!$A:$C,Q$2,0)),IF($N73=2,IF(ISERROR(VLOOKUP(main!$P73,'M2'!$A:$C,Q$2,0)),"NOT PRESENT",VLOOKUP(main!$P73,'M2'!$A:$C,Q$2,0)),IF($N73=0,IF(ISERROR(VLOOKUP($P73,'M1'!$A:$C,Q$2,0)),IF(ISERROR(VLOOKUP(main!$P73,'M2'!$A:$C,Q$2,0)),"NOT PRESENT",VLOOKUP(main!$P73,'M2'!$A:$C,Q$2,0)),VLOOKUP($P73,'M1'!$A:$C,Q$2,0)),"SPECIFY METHOD")))</f>
        <v>Parequula melbournensis</v>
      </c>
      <c r="R73" s="47" t="str">
        <f>IF($N73=1,IF(ISERROR(VLOOKUP($P73,'M1'!$A:$C,R$2,0)),"NOT PRESENT",VLOOKUP($P73,'M1'!$A:$C,R$2,0)),IF($N73=2,IF(ISERROR(VLOOKUP(main!$P73,'M2'!$A:$C,R$2,0)),"NOT PRESENT",VLOOKUP(main!$P73,'M2'!$A:$C,R$2,0)),IF($N73=0,IF(ISERROR(VLOOKUP($P73,'M1'!$A:$C,R$2,0)),IF(ISERROR(VLOOKUP(main!$P73,'M2'!$A:$C,R$2,0)),"NOT PRESENT",VLOOKUP(main!$P73,'M2'!$A:$C,R$2,0)),VLOOKUP($P73,'M1'!$A:$C,R$2,0)),"SPECIFY METHOD")))</f>
        <v>Silverbelly</v>
      </c>
      <c r="S73" s="55">
        <f t="shared" si="7"/>
        <v>2</v>
      </c>
      <c r="T73" s="56">
        <v>0</v>
      </c>
      <c r="W73" s="46">
        <v>2</v>
      </c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56" t="str">
        <f t="shared" ca="1" si="6"/>
        <v>No</v>
      </c>
      <c r="BJ73" s="56">
        <f t="shared" ca="1" si="6"/>
        <v>2.5</v>
      </c>
      <c r="BK73" s="56">
        <f t="shared" ca="1" si="6"/>
        <v>15</v>
      </c>
      <c r="BL73" s="56" t="str">
        <f t="shared" ca="1" si="8"/>
        <v>No</v>
      </c>
      <c r="BM73" s="56">
        <f t="shared" ca="1" si="9"/>
        <v>22</v>
      </c>
    </row>
    <row r="74" spans="1:65" s="46" customFormat="1">
      <c r="A74" s="47">
        <f>MAX($A$1:$A73)+1</f>
        <v>72</v>
      </c>
      <c r="B74" s="56" t="s">
        <v>93</v>
      </c>
      <c r="C74" s="56">
        <v>0</v>
      </c>
      <c r="D74" s="56" t="s">
        <v>9</v>
      </c>
      <c r="E74" s="47" t="s">
        <v>129</v>
      </c>
      <c r="F74" s="48">
        <v>-41.210315000000001</v>
      </c>
      <c r="G74" s="49">
        <v>148.29338799999999</v>
      </c>
      <c r="H74" s="50">
        <v>43538</v>
      </c>
      <c r="I74" s="56">
        <v>15</v>
      </c>
      <c r="J74" s="56">
        <v>0</v>
      </c>
      <c r="K74" s="86">
        <v>0.58333333333333304</v>
      </c>
      <c r="L74" s="56" t="s">
        <v>93</v>
      </c>
      <c r="M74" s="56">
        <v>15</v>
      </c>
      <c r="N74" s="56">
        <v>1</v>
      </c>
      <c r="O74" s="56">
        <v>2</v>
      </c>
      <c r="P74" s="46" t="s">
        <v>130</v>
      </c>
      <c r="Q74" s="47" t="str">
        <f>IF($N74=1,IF(ISERROR(VLOOKUP($P74,'M1'!$A:$C,Q$2,0)),"NOT PRESENT",VLOOKUP($P74,'M1'!$A:$C,Q$2,0)),IF($N74=2,IF(ISERROR(VLOOKUP(main!$P74,'M2'!$A:$C,Q$2,0)),"NOT PRESENT",VLOOKUP(main!$P74,'M2'!$A:$C,Q$2,0)),IF($N74=0,IF(ISERROR(VLOOKUP($P74,'M1'!$A:$C,Q$2,0)),IF(ISERROR(VLOOKUP(main!$P74,'M2'!$A:$C,Q$2,0)),"NOT PRESENT",VLOOKUP(main!$P74,'M2'!$A:$C,Q$2,0)),VLOOKUP($P74,'M1'!$A:$C,Q$2,0)),"SPECIFY METHOD")))</f>
        <v>Parequula melbournensis</v>
      </c>
      <c r="R74" s="47" t="str">
        <f>IF($N74=1,IF(ISERROR(VLOOKUP($P74,'M1'!$A:$C,R$2,0)),"NOT PRESENT",VLOOKUP($P74,'M1'!$A:$C,R$2,0)),IF($N74=2,IF(ISERROR(VLOOKUP(main!$P74,'M2'!$A:$C,R$2,0)),"NOT PRESENT",VLOOKUP(main!$P74,'M2'!$A:$C,R$2,0)),IF($N74=0,IF(ISERROR(VLOOKUP($P74,'M1'!$A:$C,R$2,0)),IF(ISERROR(VLOOKUP(main!$P74,'M2'!$A:$C,R$2,0)),"NOT PRESENT",VLOOKUP(main!$P74,'M2'!$A:$C,R$2,0)),VLOOKUP($P74,'M1'!$A:$C,R$2,0)),"SPECIFY METHOD")))</f>
        <v>Silverbelly</v>
      </c>
      <c r="S74" s="55">
        <f t="shared" si="7"/>
        <v>1</v>
      </c>
      <c r="T74" s="56">
        <v>0</v>
      </c>
      <c r="X74" s="46">
        <v>1</v>
      </c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56" t="str">
        <f t="shared" ca="1" si="6"/>
        <v>No</v>
      </c>
      <c r="BJ74" s="56">
        <f t="shared" ca="1" si="6"/>
        <v>2.5</v>
      </c>
      <c r="BK74" s="56">
        <f t="shared" ca="1" si="6"/>
        <v>15</v>
      </c>
      <c r="BL74" s="56" t="str">
        <f t="shared" ca="1" si="8"/>
        <v>No</v>
      </c>
      <c r="BM74" s="56">
        <f t="shared" ca="1" si="9"/>
        <v>22</v>
      </c>
    </row>
    <row r="75" spans="1:65" s="46" customFormat="1">
      <c r="A75" s="47">
        <f>MAX($A$1:$A74)+1</f>
        <v>73</v>
      </c>
      <c r="B75" s="56" t="s">
        <v>93</v>
      </c>
      <c r="C75" s="56">
        <v>0</v>
      </c>
      <c r="D75" s="56" t="s">
        <v>9</v>
      </c>
      <c r="E75" s="47" t="s">
        <v>129</v>
      </c>
      <c r="F75" s="48">
        <v>-41.210315000000001</v>
      </c>
      <c r="G75" s="49">
        <v>148.29338799999999</v>
      </c>
      <c r="H75" s="50">
        <v>43538</v>
      </c>
      <c r="I75" s="56">
        <v>15</v>
      </c>
      <c r="J75" s="56">
        <v>0</v>
      </c>
      <c r="K75" s="86">
        <v>0.58333333333333304</v>
      </c>
      <c r="L75" s="56" t="s">
        <v>93</v>
      </c>
      <c r="M75" s="56">
        <v>15</v>
      </c>
      <c r="N75" s="56">
        <v>1</v>
      </c>
      <c r="O75" s="56">
        <v>1</v>
      </c>
      <c r="P75" s="46" t="s">
        <v>98</v>
      </c>
      <c r="Q75" s="47" t="str">
        <f>IF($N75=1,IF(ISERROR(VLOOKUP($P75,'M1'!$A:$C,Q$2,0)),"NOT PRESENT",VLOOKUP($P75,'M1'!$A:$C,Q$2,0)),IF($N75=2,IF(ISERROR(VLOOKUP(main!$P75,'M2'!$A:$C,Q$2,0)),"NOT PRESENT",VLOOKUP(main!$P75,'M2'!$A:$C,Q$2,0)),IF($N75=0,IF(ISERROR(VLOOKUP($P75,'M1'!$A:$C,Q$2,0)),IF(ISERROR(VLOOKUP(main!$P75,'M2'!$A:$C,Q$2,0)),"NOT PRESENT",VLOOKUP(main!$P75,'M2'!$A:$C,Q$2,0)),VLOOKUP($P75,'M1'!$A:$C,Q$2,0)),"SPECIFY METHOD")))</f>
        <v>Trachinops caudimaculatus</v>
      </c>
      <c r="R75" s="47" t="str">
        <f>IF($N75=1,IF(ISERROR(VLOOKUP($P75,'M1'!$A:$C,R$2,0)),"NOT PRESENT",VLOOKUP($P75,'M1'!$A:$C,R$2,0)),IF($N75=2,IF(ISERROR(VLOOKUP(main!$P75,'M2'!$A:$C,R$2,0)),"NOT PRESENT",VLOOKUP(main!$P75,'M2'!$A:$C,R$2,0)),IF($N75=0,IF(ISERROR(VLOOKUP($P75,'M1'!$A:$C,R$2,0)),IF(ISERROR(VLOOKUP(main!$P75,'M2'!$A:$C,R$2,0)),"NOT PRESENT",VLOOKUP(main!$P75,'M2'!$A:$C,R$2,0)),VLOOKUP($P75,'M1'!$A:$C,R$2,0)),"SPECIFY METHOD")))</f>
        <v>Hulafish</v>
      </c>
      <c r="S75" s="55">
        <f t="shared" si="7"/>
        <v>3</v>
      </c>
      <c r="T75" s="56">
        <v>0</v>
      </c>
      <c r="V75" s="46">
        <v>1</v>
      </c>
      <c r="W75" s="46">
        <v>2</v>
      </c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56" t="str">
        <f t="shared" ca="1" si="6"/>
        <v>No</v>
      </c>
      <c r="BJ75" s="56">
        <f t="shared" ca="1" si="6"/>
        <v>2.5</v>
      </c>
      <c r="BK75" s="56">
        <f t="shared" ca="1" si="6"/>
        <v>10</v>
      </c>
      <c r="BL75" s="56" t="str">
        <f t="shared" ca="1" si="8"/>
        <v>No</v>
      </c>
      <c r="BM75" s="56">
        <f t="shared" ca="1" si="9"/>
        <v>15</v>
      </c>
    </row>
    <row r="76" spans="1:65" s="46" customFormat="1">
      <c r="A76" s="47">
        <f>MAX($A$1:$A75)+1</f>
        <v>74</v>
      </c>
      <c r="B76" s="56" t="s">
        <v>93</v>
      </c>
      <c r="C76" s="56">
        <v>0</v>
      </c>
      <c r="D76" s="56" t="s">
        <v>9</v>
      </c>
      <c r="E76" s="47" t="s">
        <v>129</v>
      </c>
      <c r="F76" s="48">
        <v>-41.210315000000001</v>
      </c>
      <c r="G76" s="49">
        <v>148.29338799999999</v>
      </c>
      <c r="H76" s="50">
        <v>43538</v>
      </c>
      <c r="I76" s="56">
        <v>15</v>
      </c>
      <c r="J76" s="56">
        <v>0</v>
      </c>
      <c r="K76" s="86">
        <v>0.58333333333333304</v>
      </c>
      <c r="L76" s="56" t="s">
        <v>93</v>
      </c>
      <c r="M76" s="56">
        <v>15</v>
      </c>
      <c r="N76" s="56">
        <v>1</v>
      </c>
      <c r="O76" s="56">
        <v>2</v>
      </c>
      <c r="P76" s="46" t="s">
        <v>98</v>
      </c>
      <c r="Q76" s="47" t="str">
        <f>IF($N76=1,IF(ISERROR(VLOOKUP($P76,'M1'!$A:$C,Q$2,0)),"NOT PRESENT",VLOOKUP($P76,'M1'!$A:$C,Q$2,0)),IF($N76=2,IF(ISERROR(VLOOKUP(main!$P76,'M2'!$A:$C,Q$2,0)),"NOT PRESENT",VLOOKUP(main!$P76,'M2'!$A:$C,Q$2,0)),IF($N76=0,IF(ISERROR(VLOOKUP($P76,'M1'!$A:$C,Q$2,0)),IF(ISERROR(VLOOKUP(main!$P76,'M2'!$A:$C,Q$2,0)),"NOT PRESENT",VLOOKUP(main!$P76,'M2'!$A:$C,Q$2,0)),VLOOKUP($P76,'M1'!$A:$C,Q$2,0)),"SPECIFY METHOD")))</f>
        <v>Trachinops caudimaculatus</v>
      </c>
      <c r="R76" s="47" t="str">
        <f>IF($N76=1,IF(ISERROR(VLOOKUP($P76,'M1'!$A:$C,R$2,0)),"NOT PRESENT",VLOOKUP($P76,'M1'!$A:$C,R$2,0)),IF($N76=2,IF(ISERROR(VLOOKUP(main!$P76,'M2'!$A:$C,R$2,0)),"NOT PRESENT",VLOOKUP(main!$P76,'M2'!$A:$C,R$2,0)),IF($N76=0,IF(ISERROR(VLOOKUP($P76,'M1'!$A:$C,R$2,0)),IF(ISERROR(VLOOKUP(main!$P76,'M2'!$A:$C,R$2,0)),"NOT PRESENT",VLOOKUP(main!$P76,'M2'!$A:$C,R$2,0)),VLOOKUP($P76,'M1'!$A:$C,R$2,0)),"SPECIFY METHOD")))</f>
        <v>Hulafish</v>
      </c>
      <c r="S76" s="55">
        <f t="shared" si="7"/>
        <v>2</v>
      </c>
      <c r="T76" s="56">
        <v>0</v>
      </c>
      <c r="W76" s="46">
        <v>2</v>
      </c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56" t="str">
        <f t="shared" ca="1" si="6"/>
        <v>No</v>
      </c>
      <c r="BJ76" s="56">
        <f t="shared" ca="1" si="6"/>
        <v>2.5</v>
      </c>
      <c r="BK76" s="56">
        <f t="shared" ca="1" si="6"/>
        <v>10</v>
      </c>
      <c r="BL76" s="56" t="str">
        <f t="shared" ca="1" si="8"/>
        <v>No</v>
      </c>
      <c r="BM76" s="56">
        <f t="shared" ca="1" si="9"/>
        <v>15</v>
      </c>
    </row>
    <row r="77" spans="1:65" s="46" customFormat="1">
      <c r="A77" s="47">
        <f>MAX($A$1:$A76)+1</f>
        <v>75</v>
      </c>
      <c r="B77" s="56" t="s">
        <v>93</v>
      </c>
      <c r="C77" s="56">
        <v>0</v>
      </c>
      <c r="D77" s="56" t="s">
        <v>9</v>
      </c>
      <c r="E77" s="47" t="s">
        <v>129</v>
      </c>
      <c r="F77" s="48">
        <v>-41.210315000000001</v>
      </c>
      <c r="G77" s="49">
        <v>148.29338799999999</v>
      </c>
      <c r="H77" s="50">
        <v>43538</v>
      </c>
      <c r="I77" s="56">
        <v>15</v>
      </c>
      <c r="J77" s="56">
        <v>0</v>
      </c>
      <c r="K77" s="86">
        <v>0.58333333333333304</v>
      </c>
      <c r="L77" s="56" t="s">
        <v>93</v>
      </c>
      <c r="M77" s="56">
        <v>15</v>
      </c>
      <c r="N77" s="56">
        <v>1</v>
      </c>
      <c r="O77" s="56">
        <v>1</v>
      </c>
      <c r="P77" s="46" t="s">
        <v>131</v>
      </c>
      <c r="Q77" s="47" t="str">
        <f>IF($N77=1,IF(ISERROR(VLOOKUP($P77,'M1'!$A:$C,Q$2,0)),"NOT PRESENT",VLOOKUP($P77,'M1'!$A:$C,Q$2,0)),IF($N77=2,IF(ISERROR(VLOOKUP(main!$P77,'M2'!$A:$C,Q$2,0)),"NOT PRESENT",VLOOKUP(main!$P77,'M2'!$A:$C,Q$2,0)),IF($N77=0,IF(ISERROR(VLOOKUP($P77,'M1'!$A:$C,Q$2,0)),IF(ISERROR(VLOOKUP(main!$P77,'M2'!$A:$C,Q$2,0)),"NOT PRESENT",VLOOKUP(main!$P77,'M2'!$A:$C,Q$2,0)),VLOOKUP($P77,'M1'!$A:$C,Q$2,0)),"SPECIFY METHOD")))</f>
        <v>Latridopsis forsteri</v>
      </c>
      <c r="R77" s="47" t="str">
        <f>IF($N77=1,IF(ISERROR(VLOOKUP($P77,'M1'!$A:$C,R$2,0)),"NOT PRESENT",VLOOKUP($P77,'M1'!$A:$C,R$2,0)),IF($N77=2,IF(ISERROR(VLOOKUP(main!$P77,'M2'!$A:$C,R$2,0)),"NOT PRESENT",VLOOKUP(main!$P77,'M2'!$A:$C,R$2,0)),IF($N77=0,IF(ISERROR(VLOOKUP($P77,'M1'!$A:$C,R$2,0)),IF(ISERROR(VLOOKUP(main!$P77,'M2'!$A:$C,R$2,0)),"NOT PRESENT",VLOOKUP(main!$P77,'M2'!$A:$C,R$2,0)),VLOOKUP($P77,'M1'!$A:$C,R$2,0)),"SPECIFY METHOD")))</f>
        <v>Bastard trumpeter</v>
      </c>
      <c r="S77" s="55">
        <f t="shared" si="7"/>
        <v>2</v>
      </c>
      <c r="T77" s="56">
        <v>0</v>
      </c>
      <c r="AB77" s="46">
        <v>2</v>
      </c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56">
        <f t="shared" ca="1" si="6"/>
        <v>0</v>
      </c>
      <c r="BJ77" s="56">
        <f t="shared" ca="1" si="6"/>
        <v>0</v>
      </c>
      <c r="BK77" s="56">
        <f t="shared" ca="1" si="6"/>
        <v>0</v>
      </c>
      <c r="BL77" s="56" t="str">
        <f t="shared" ca="1" si="8"/>
        <v>No</v>
      </c>
      <c r="BM77" s="56">
        <f t="shared" ca="1" si="9"/>
        <v>0</v>
      </c>
    </row>
    <row r="78" spans="1:65" s="46" customFormat="1">
      <c r="A78" s="47">
        <f>MAX($A$1:$A77)+1</f>
        <v>76</v>
      </c>
      <c r="B78" s="56" t="s">
        <v>93</v>
      </c>
      <c r="C78" s="56">
        <v>0</v>
      </c>
      <c r="D78" s="56" t="s">
        <v>9</v>
      </c>
      <c r="E78" s="47" t="s">
        <v>129</v>
      </c>
      <c r="F78" s="48">
        <v>-41.210315000000001</v>
      </c>
      <c r="G78" s="49">
        <v>148.29338799999999</v>
      </c>
      <c r="H78" s="50">
        <v>43538</v>
      </c>
      <c r="I78" s="56">
        <v>15</v>
      </c>
      <c r="J78" s="56">
        <v>0</v>
      </c>
      <c r="K78" s="86">
        <v>0.58333333333333304</v>
      </c>
      <c r="L78" s="56" t="s">
        <v>93</v>
      </c>
      <c r="M78" s="56">
        <v>15</v>
      </c>
      <c r="N78" s="56">
        <v>1</v>
      </c>
      <c r="O78" s="56">
        <v>2</v>
      </c>
      <c r="P78" s="46" t="s">
        <v>132</v>
      </c>
      <c r="Q78" s="47" t="str">
        <f>IF($N78=1,IF(ISERROR(VLOOKUP($P78,'M1'!$A:$C,Q$2,0)),"NOT PRESENT",VLOOKUP($P78,'M1'!$A:$C,Q$2,0)),IF($N78=2,IF(ISERROR(VLOOKUP(main!$P78,'M2'!$A:$C,Q$2,0)),"NOT PRESENT",VLOOKUP(main!$P78,'M2'!$A:$C,Q$2,0)),IF($N78=0,IF(ISERROR(VLOOKUP($P78,'M1'!$A:$C,Q$2,0)),IF(ISERROR(VLOOKUP(main!$P78,'M2'!$A:$C,Q$2,0)),"NOT PRESENT",VLOOKUP(main!$P78,'M2'!$A:$C,Q$2,0)),VLOOKUP($P78,'M1'!$A:$C,Q$2,0)),"SPECIFY METHOD")))</f>
        <v>Nemadactylus douglasii</v>
      </c>
      <c r="R78" s="47" t="str">
        <f>IF($N78=1,IF(ISERROR(VLOOKUP($P78,'M1'!$A:$C,R$2,0)),"NOT PRESENT",VLOOKUP($P78,'M1'!$A:$C,R$2,0)),IF($N78=2,IF(ISERROR(VLOOKUP(main!$P78,'M2'!$A:$C,R$2,0)),"NOT PRESENT",VLOOKUP(main!$P78,'M2'!$A:$C,R$2,0)),IF($N78=0,IF(ISERROR(VLOOKUP($P78,'M1'!$A:$C,R$2,0)),IF(ISERROR(VLOOKUP(main!$P78,'M2'!$A:$C,R$2,0)),"NOT PRESENT",VLOOKUP(main!$P78,'M2'!$A:$C,R$2,0)),VLOOKUP($P78,'M1'!$A:$C,R$2,0)),"SPECIFY METHOD")))</f>
        <v>Blue morwong</v>
      </c>
      <c r="S78" s="55">
        <f t="shared" si="7"/>
        <v>8</v>
      </c>
      <c r="T78" s="56">
        <v>0</v>
      </c>
      <c r="Z78" s="46">
        <v>1</v>
      </c>
      <c r="AA78" s="46">
        <v>5</v>
      </c>
      <c r="AB78" s="46">
        <v>1</v>
      </c>
      <c r="AC78" s="46">
        <v>1</v>
      </c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56">
        <f t="shared" ca="1" si="6"/>
        <v>0</v>
      </c>
      <c r="BJ78" s="56">
        <f t="shared" ca="1" si="6"/>
        <v>0</v>
      </c>
      <c r="BK78" s="56">
        <f t="shared" ca="1" si="6"/>
        <v>0</v>
      </c>
      <c r="BL78" s="56" t="str">
        <f t="shared" ca="1" si="8"/>
        <v>No</v>
      </c>
      <c r="BM78" s="56">
        <f t="shared" ca="1" si="9"/>
        <v>0</v>
      </c>
    </row>
    <row r="79" spans="1:65" s="46" customFormat="1">
      <c r="A79" s="47">
        <f>MAX($A$1:$A78)+1</f>
        <v>77</v>
      </c>
      <c r="B79" s="56" t="s">
        <v>93</v>
      </c>
      <c r="C79" s="56">
        <v>0</v>
      </c>
      <c r="D79" s="56" t="s">
        <v>9</v>
      </c>
      <c r="E79" s="47" t="s">
        <v>129</v>
      </c>
      <c r="F79" s="48">
        <v>-41.210315000000001</v>
      </c>
      <c r="G79" s="49">
        <v>148.29338799999999</v>
      </c>
      <c r="H79" s="50">
        <v>43538</v>
      </c>
      <c r="I79" s="56">
        <v>15</v>
      </c>
      <c r="J79" s="56">
        <v>0</v>
      </c>
      <c r="K79" s="86">
        <v>0.58333333333333304</v>
      </c>
      <c r="L79" s="56" t="s">
        <v>93</v>
      </c>
      <c r="M79" s="56">
        <v>15</v>
      </c>
      <c r="N79" s="56">
        <v>1</v>
      </c>
      <c r="O79" s="56">
        <v>1</v>
      </c>
      <c r="P79" s="46" t="s">
        <v>109</v>
      </c>
      <c r="Q79" s="47" t="str">
        <f>IF($N79=1,IF(ISERROR(VLOOKUP($P79,'M1'!$A:$C,Q$2,0)),"NOT PRESENT",VLOOKUP($P79,'M1'!$A:$C,Q$2,0)),IF($N79=2,IF(ISERROR(VLOOKUP(main!$P79,'M2'!$A:$C,Q$2,0)),"NOT PRESENT",VLOOKUP(main!$P79,'M2'!$A:$C,Q$2,0)),IF($N79=0,IF(ISERROR(VLOOKUP($P79,'M1'!$A:$C,Q$2,0)),IF(ISERROR(VLOOKUP(main!$P79,'M2'!$A:$C,Q$2,0)),"NOT PRESENT",VLOOKUP(main!$P79,'M2'!$A:$C,Q$2,0)),VLOOKUP($P79,'M1'!$A:$C,Q$2,0)),"SPECIFY METHOD")))</f>
        <v>Hypoplectrodes maccullochi</v>
      </c>
      <c r="R79" s="47" t="str">
        <f>IF($N79=1,IF(ISERROR(VLOOKUP($P79,'M1'!$A:$C,R$2,0)),"NOT PRESENT",VLOOKUP($P79,'M1'!$A:$C,R$2,0)),IF($N79=2,IF(ISERROR(VLOOKUP(main!$P79,'M2'!$A:$C,R$2,0)),"NOT PRESENT",VLOOKUP(main!$P79,'M2'!$A:$C,R$2,0)),IF($N79=0,IF(ISERROR(VLOOKUP($P79,'M1'!$A:$C,R$2,0)),IF(ISERROR(VLOOKUP(main!$P79,'M2'!$A:$C,R$2,0)),"NOT PRESENT",VLOOKUP(main!$P79,'M2'!$A:$C,R$2,0)),VLOOKUP($P79,'M1'!$A:$C,R$2,0)),"SPECIFY METHOD")))</f>
        <v>Half-banded seaperch</v>
      </c>
      <c r="S79" s="55">
        <f t="shared" si="7"/>
        <v>2</v>
      </c>
      <c r="T79" s="56">
        <v>0</v>
      </c>
      <c r="W79" s="46">
        <v>2</v>
      </c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56">
        <f t="shared" ca="1" si="6"/>
        <v>0</v>
      </c>
      <c r="BJ79" s="56">
        <f t="shared" ca="1" si="6"/>
        <v>0</v>
      </c>
      <c r="BK79" s="56">
        <f t="shared" ca="1" si="6"/>
        <v>0</v>
      </c>
      <c r="BL79" s="56" t="str">
        <f t="shared" ca="1" si="8"/>
        <v>No</v>
      </c>
      <c r="BM79" s="56">
        <f t="shared" ca="1" si="9"/>
        <v>0</v>
      </c>
    </row>
    <row r="80" spans="1:65" s="46" customFormat="1">
      <c r="A80" s="47">
        <f>MAX($A$1:$A79)+1</f>
        <v>78</v>
      </c>
      <c r="B80" s="56" t="s">
        <v>93</v>
      </c>
      <c r="C80" s="56">
        <v>0</v>
      </c>
      <c r="D80" s="56" t="s">
        <v>9</v>
      </c>
      <c r="E80" s="47" t="s">
        <v>129</v>
      </c>
      <c r="F80" s="48">
        <v>-41.210315000000001</v>
      </c>
      <c r="G80" s="49">
        <v>148.29338799999999</v>
      </c>
      <c r="H80" s="50">
        <v>43538</v>
      </c>
      <c r="I80" s="56">
        <v>15</v>
      </c>
      <c r="J80" s="56">
        <v>0</v>
      </c>
      <c r="K80" s="86">
        <v>0.58333333333333304</v>
      </c>
      <c r="L80" s="56" t="s">
        <v>93</v>
      </c>
      <c r="M80" s="56">
        <v>15</v>
      </c>
      <c r="N80" s="56">
        <v>1</v>
      </c>
      <c r="O80" s="56">
        <v>1</v>
      </c>
      <c r="P80" s="46" t="s">
        <v>108</v>
      </c>
      <c r="Q80" s="47" t="str">
        <f>IF($N80=1,IF(ISERROR(VLOOKUP($P80,'M1'!$A:$C,Q$2,0)),"NOT PRESENT",VLOOKUP($P80,'M1'!$A:$C,Q$2,0)),IF($N80=2,IF(ISERROR(VLOOKUP(main!$P80,'M2'!$A:$C,Q$2,0)),"NOT PRESENT",VLOOKUP(main!$P80,'M2'!$A:$C,Q$2,0)),IF($N80=0,IF(ISERROR(VLOOKUP($P80,'M1'!$A:$C,Q$2,0)),IF(ISERROR(VLOOKUP(main!$P80,'M2'!$A:$C,Q$2,0)),"NOT PRESENT",VLOOKUP(main!$P80,'M2'!$A:$C,Q$2,0)),VLOOKUP($P80,'M1'!$A:$C,Q$2,0)),"SPECIFY METHOD")))</f>
        <v>Pempheris multiradiata</v>
      </c>
      <c r="R80" s="47" t="str">
        <f>IF($N80=1,IF(ISERROR(VLOOKUP($P80,'M1'!$A:$C,R$2,0)),"NOT PRESENT",VLOOKUP($P80,'M1'!$A:$C,R$2,0)),IF($N80=2,IF(ISERROR(VLOOKUP(main!$P80,'M2'!$A:$C,R$2,0)),"NOT PRESENT",VLOOKUP(main!$P80,'M2'!$A:$C,R$2,0)),IF($N80=0,IF(ISERROR(VLOOKUP($P80,'M1'!$A:$C,R$2,0)),IF(ISERROR(VLOOKUP(main!$P80,'M2'!$A:$C,R$2,0)),"NOT PRESENT",VLOOKUP(main!$P80,'M2'!$A:$C,R$2,0)),VLOOKUP($P80,'M1'!$A:$C,R$2,0)),"SPECIFY METHOD")))</f>
        <v>Common bullseye</v>
      </c>
      <c r="S80" s="55">
        <f t="shared" si="7"/>
        <v>2</v>
      </c>
      <c r="T80" s="56">
        <v>0</v>
      </c>
      <c r="U80" s="46">
        <v>1</v>
      </c>
      <c r="V80" s="46">
        <v>1</v>
      </c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56" t="str">
        <f t="shared" ca="1" si="6"/>
        <v>No</v>
      </c>
      <c r="BJ80" s="56">
        <f t="shared" ca="1" si="6"/>
        <v>2.5</v>
      </c>
      <c r="BK80" s="56">
        <f t="shared" ca="1" si="6"/>
        <v>15</v>
      </c>
      <c r="BL80" s="56" t="str">
        <f t="shared" ca="1" si="8"/>
        <v>No</v>
      </c>
      <c r="BM80" s="56">
        <f t="shared" ca="1" si="9"/>
        <v>28</v>
      </c>
    </row>
    <row r="81" spans="1:65" s="46" customFormat="1">
      <c r="A81" s="47">
        <f>MAX($A$1:$A80)+1</f>
        <v>79</v>
      </c>
      <c r="B81" s="56" t="s">
        <v>93</v>
      </c>
      <c r="C81" s="56">
        <v>0</v>
      </c>
      <c r="D81" s="56" t="s">
        <v>9</v>
      </c>
      <c r="E81" s="47" t="s">
        <v>129</v>
      </c>
      <c r="F81" s="48">
        <v>-41.210315000000001</v>
      </c>
      <c r="G81" s="49">
        <v>148.29338799999999</v>
      </c>
      <c r="H81" s="50">
        <v>43538</v>
      </c>
      <c r="I81" s="56">
        <v>15</v>
      </c>
      <c r="J81" s="56">
        <v>0</v>
      </c>
      <c r="K81" s="86">
        <v>0.58333333333333304</v>
      </c>
      <c r="L81" s="56" t="s">
        <v>93</v>
      </c>
      <c r="M81" s="56">
        <v>15</v>
      </c>
      <c r="N81" s="56">
        <v>1</v>
      </c>
      <c r="O81" s="56">
        <v>2</v>
      </c>
      <c r="P81" s="46" t="s">
        <v>108</v>
      </c>
      <c r="Q81" s="47" t="str">
        <f>IF($N81=1,IF(ISERROR(VLOOKUP($P81,'M1'!$A:$C,Q$2,0)),"NOT PRESENT",VLOOKUP($P81,'M1'!$A:$C,Q$2,0)),IF($N81=2,IF(ISERROR(VLOOKUP(main!$P81,'M2'!$A:$C,Q$2,0)),"NOT PRESENT",VLOOKUP(main!$P81,'M2'!$A:$C,Q$2,0)),IF($N81=0,IF(ISERROR(VLOOKUP($P81,'M1'!$A:$C,Q$2,0)),IF(ISERROR(VLOOKUP(main!$P81,'M2'!$A:$C,Q$2,0)),"NOT PRESENT",VLOOKUP(main!$P81,'M2'!$A:$C,Q$2,0)),VLOOKUP($P81,'M1'!$A:$C,Q$2,0)),"SPECIFY METHOD")))</f>
        <v>Pempheris multiradiata</v>
      </c>
      <c r="R81" s="47" t="str">
        <f>IF($N81=1,IF(ISERROR(VLOOKUP($P81,'M1'!$A:$C,R$2,0)),"NOT PRESENT",VLOOKUP($P81,'M1'!$A:$C,R$2,0)),IF($N81=2,IF(ISERROR(VLOOKUP(main!$P81,'M2'!$A:$C,R$2,0)),"NOT PRESENT",VLOOKUP(main!$P81,'M2'!$A:$C,R$2,0)),IF($N81=0,IF(ISERROR(VLOOKUP($P81,'M1'!$A:$C,R$2,0)),IF(ISERROR(VLOOKUP(main!$P81,'M2'!$A:$C,R$2,0)),"NOT PRESENT",VLOOKUP(main!$P81,'M2'!$A:$C,R$2,0)),VLOOKUP($P81,'M1'!$A:$C,R$2,0)),"SPECIFY METHOD")))</f>
        <v>Common bullseye</v>
      </c>
      <c r="S81" s="55">
        <f t="shared" si="7"/>
        <v>6</v>
      </c>
      <c r="T81" s="56">
        <v>0</v>
      </c>
      <c r="U81" s="46">
        <v>6</v>
      </c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56" t="str">
        <f t="shared" ca="1" si="6"/>
        <v>No</v>
      </c>
      <c r="BJ81" s="56">
        <f t="shared" ca="1" si="6"/>
        <v>2.5</v>
      </c>
      <c r="BK81" s="56">
        <f t="shared" ca="1" si="6"/>
        <v>15</v>
      </c>
      <c r="BL81" s="56" t="str">
        <f t="shared" ca="1" si="8"/>
        <v>No</v>
      </c>
      <c r="BM81" s="56">
        <f t="shared" ca="1" si="9"/>
        <v>28</v>
      </c>
    </row>
    <row r="82" spans="1:65" s="46" customFormat="1">
      <c r="A82" s="47">
        <f>MAX($A$1:$A81)+1</f>
        <v>80</v>
      </c>
      <c r="B82" s="56" t="s">
        <v>93</v>
      </c>
      <c r="C82" s="56">
        <v>0</v>
      </c>
      <c r="D82" s="56" t="s">
        <v>9</v>
      </c>
      <c r="E82" s="47" t="s">
        <v>129</v>
      </c>
      <c r="F82" s="48">
        <v>-41.210315000000001</v>
      </c>
      <c r="G82" s="49">
        <v>148.29338799999999</v>
      </c>
      <c r="H82" s="50">
        <v>43538</v>
      </c>
      <c r="I82" s="56">
        <v>15</v>
      </c>
      <c r="J82" s="56">
        <v>0</v>
      </c>
      <c r="K82" s="86">
        <v>0.58333333333333304</v>
      </c>
      <c r="L82" s="56" t="s">
        <v>93</v>
      </c>
      <c r="M82" s="56">
        <v>15</v>
      </c>
      <c r="N82" s="56">
        <v>1</v>
      </c>
      <c r="O82" s="56">
        <v>1</v>
      </c>
      <c r="P82" s="46" t="s">
        <v>123</v>
      </c>
      <c r="Q82" s="47" t="str">
        <f>IF($N82=1,IF(ISERROR(VLOOKUP($P82,'M1'!$A:$C,Q$2,0)),"NOT PRESENT",VLOOKUP($P82,'M1'!$A:$C,Q$2,0)),IF($N82=2,IF(ISERROR(VLOOKUP(main!$P82,'M2'!$A:$C,Q$2,0)),"NOT PRESENT",VLOOKUP(main!$P82,'M2'!$A:$C,Q$2,0)),IF($N82=0,IF(ISERROR(VLOOKUP($P82,'M1'!$A:$C,Q$2,0)),IF(ISERROR(VLOOKUP(main!$P82,'M2'!$A:$C,Q$2,0)),"NOT PRESENT",VLOOKUP(main!$P82,'M2'!$A:$C,Q$2,0)),VLOOKUP($P82,'M1'!$A:$C,Q$2,0)),"SPECIFY METHOD")))</f>
        <v>Acanthaluteres vittiger</v>
      </c>
      <c r="R82" s="47" t="str">
        <f>IF($N82=1,IF(ISERROR(VLOOKUP($P82,'M1'!$A:$C,R$2,0)),"NOT PRESENT",VLOOKUP($P82,'M1'!$A:$C,R$2,0)),IF($N82=2,IF(ISERROR(VLOOKUP(main!$P82,'M2'!$A:$C,R$2,0)),"NOT PRESENT",VLOOKUP(main!$P82,'M2'!$A:$C,R$2,0)),IF($N82=0,IF(ISERROR(VLOOKUP($P82,'M1'!$A:$C,R$2,0)),IF(ISERROR(VLOOKUP(main!$P82,'M2'!$A:$C,R$2,0)),"NOT PRESENT",VLOOKUP(main!$P82,'M2'!$A:$C,R$2,0)),VLOOKUP($P82,'M1'!$A:$C,R$2,0)),"SPECIFY METHOD")))</f>
        <v>Toothbrush leatherjacket</v>
      </c>
      <c r="S82" s="55">
        <f t="shared" si="7"/>
        <v>1</v>
      </c>
      <c r="T82" s="56">
        <v>0</v>
      </c>
      <c r="Z82" s="46">
        <v>1</v>
      </c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56" t="str">
        <f t="shared" ca="1" si="6"/>
        <v>No</v>
      </c>
      <c r="BJ82" s="56">
        <f t="shared" ca="1" si="6"/>
        <v>2.5</v>
      </c>
      <c r="BK82" s="56">
        <f t="shared" ca="1" si="6"/>
        <v>20</v>
      </c>
      <c r="BL82" s="56" t="str">
        <f t="shared" ca="1" si="8"/>
        <v>No</v>
      </c>
      <c r="BM82" s="56">
        <f t="shared" ca="1" si="9"/>
        <v>35</v>
      </c>
    </row>
    <row r="83" spans="1:65" s="46" customFormat="1">
      <c r="A83" s="47">
        <f>MAX($A$1:$A82)+1</f>
        <v>81</v>
      </c>
      <c r="B83" s="56" t="s">
        <v>93</v>
      </c>
      <c r="C83" s="56">
        <v>0</v>
      </c>
      <c r="D83" s="56" t="s">
        <v>9</v>
      </c>
      <c r="E83" s="47" t="s">
        <v>129</v>
      </c>
      <c r="F83" s="48">
        <v>-41.210315000000001</v>
      </c>
      <c r="G83" s="49">
        <v>148.29338799999999</v>
      </c>
      <c r="H83" s="50">
        <v>43538</v>
      </c>
      <c r="I83" s="56">
        <v>15</v>
      </c>
      <c r="J83" s="56">
        <v>0</v>
      </c>
      <c r="K83" s="86">
        <v>0.58333333333333304</v>
      </c>
      <c r="L83" s="56" t="s">
        <v>93</v>
      </c>
      <c r="M83" s="56">
        <v>15</v>
      </c>
      <c r="N83" s="56">
        <v>1</v>
      </c>
      <c r="O83" s="56">
        <v>1</v>
      </c>
      <c r="P83" s="46" t="s">
        <v>106</v>
      </c>
      <c r="Q83" s="47" t="str">
        <f>IF($N83=1,IF(ISERROR(VLOOKUP($P83,'M1'!$A:$C,Q$2,0)),"NOT PRESENT",VLOOKUP($P83,'M1'!$A:$C,Q$2,0)),IF($N83=2,IF(ISERROR(VLOOKUP(main!$P83,'M2'!$A:$C,Q$2,0)),"NOT PRESENT",VLOOKUP(main!$P83,'M2'!$A:$C,Q$2,0)),IF($N83=0,IF(ISERROR(VLOOKUP($P83,'M1'!$A:$C,Q$2,0)),IF(ISERROR(VLOOKUP(main!$P83,'M2'!$A:$C,Q$2,0)),"NOT PRESENT",VLOOKUP(main!$P83,'M2'!$A:$C,Q$2,0)),VLOOKUP($P83,'M1'!$A:$C,Q$2,0)),"SPECIFY METHOD")))</f>
        <v>Caesioperca rasor</v>
      </c>
      <c r="R83" s="47" t="str">
        <f>IF($N83=1,IF(ISERROR(VLOOKUP($P83,'M1'!$A:$C,R$2,0)),"NOT PRESENT",VLOOKUP($P83,'M1'!$A:$C,R$2,0)),IF($N83=2,IF(ISERROR(VLOOKUP(main!$P83,'M2'!$A:$C,R$2,0)),"NOT PRESENT",VLOOKUP(main!$P83,'M2'!$A:$C,R$2,0)),IF($N83=0,IF(ISERROR(VLOOKUP($P83,'M1'!$A:$C,R$2,0)),IF(ISERROR(VLOOKUP(main!$P83,'M2'!$A:$C,R$2,0)),"NOT PRESENT",VLOOKUP(main!$P83,'M2'!$A:$C,R$2,0)),VLOOKUP($P83,'M1'!$A:$C,R$2,0)),"SPECIFY METHOD")))</f>
        <v>Barber perch</v>
      </c>
      <c r="S83" s="55">
        <f t="shared" si="7"/>
        <v>3</v>
      </c>
      <c r="T83" s="56">
        <v>0</v>
      </c>
      <c r="X83" s="46">
        <v>3</v>
      </c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56" t="str">
        <f t="shared" ref="BI83:BK102" ca="1" si="10">VLOOKUP($P83,INDIRECT("'M" &amp; $N83 &amp; "'!$A:$G"),BI$2,0)</f>
        <v>No</v>
      </c>
      <c r="BJ83" s="56">
        <f t="shared" ca="1" si="10"/>
        <v>5</v>
      </c>
      <c r="BK83" s="56">
        <f t="shared" ca="1" si="10"/>
        <v>20</v>
      </c>
      <c r="BL83" s="56" t="str">
        <f t="shared" ca="1" si="8"/>
        <v>No</v>
      </c>
      <c r="BM83" s="56">
        <f t="shared" ca="1" si="9"/>
        <v>25</v>
      </c>
    </row>
    <row r="84" spans="1:65" s="46" customFormat="1">
      <c r="A84" s="47">
        <f>MAX($A$1:$A83)+1</f>
        <v>82</v>
      </c>
      <c r="B84" s="56" t="s">
        <v>93</v>
      </c>
      <c r="C84" s="56">
        <v>0</v>
      </c>
      <c r="D84" s="56" t="s">
        <v>9</v>
      </c>
      <c r="E84" s="47" t="s">
        <v>129</v>
      </c>
      <c r="F84" s="48">
        <v>-41.210315000000001</v>
      </c>
      <c r="G84" s="49">
        <v>148.29338799999999</v>
      </c>
      <c r="H84" s="50">
        <v>43538</v>
      </c>
      <c r="I84" s="56">
        <v>15</v>
      </c>
      <c r="J84" s="56">
        <v>0</v>
      </c>
      <c r="K84" s="86">
        <v>0.58333333333333304</v>
      </c>
      <c r="L84" s="56" t="s">
        <v>93</v>
      </c>
      <c r="M84" s="56">
        <v>15</v>
      </c>
      <c r="N84" s="56">
        <v>1</v>
      </c>
      <c r="O84" s="56">
        <v>2</v>
      </c>
      <c r="P84" s="46" t="s">
        <v>114</v>
      </c>
      <c r="Q84" s="47" t="str">
        <f>IF($N84=1,IF(ISERROR(VLOOKUP($P84,'M1'!$A:$C,Q$2,0)),"NOT PRESENT",VLOOKUP($P84,'M1'!$A:$C,Q$2,0)),IF($N84=2,IF(ISERROR(VLOOKUP(main!$P84,'M2'!$A:$C,Q$2,0)),"NOT PRESENT",VLOOKUP(main!$P84,'M2'!$A:$C,Q$2,0)),IF($N84=0,IF(ISERROR(VLOOKUP($P84,'M1'!$A:$C,Q$2,0)),IF(ISERROR(VLOOKUP(main!$P84,'M2'!$A:$C,Q$2,0)),"NOT PRESENT",VLOOKUP(main!$P84,'M2'!$A:$C,Q$2,0)),VLOOKUP($P84,'M1'!$A:$C,Q$2,0)),"SPECIFY METHOD")))</f>
        <v>Enoplosus armatus</v>
      </c>
      <c r="R84" s="47" t="str">
        <f>IF($N84=1,IF(ISERROR(VLOOKUP($P84,'M1'!$A:$C,R$2,0)),"NOT PRESENT",VLOOKUP($P84,'M1'!$A:$C,R$2,0)),IF($N84=2,IF(ISERROR(VLOOKUP(main!$P84,'M2'!$A:$C,R$2,0)),"NOT PRESENT",VLOOKUP(main!$P84,'M2'!$A:$C,R$2,0)),IF($N84=0,IF(ISERROR(VLOOKUP($P84,'M1'!$A:$C,R$2,0)),IF(ISERROR(VLOOKUP(main!$P84,'M2'!$A:$C,R$2,0)),"NOT PRESENT",VLOOKUP(main!$P84,'M2'!$A:$C,R$2,0)),VLOOKUP($P84,'M1'!$A:$C,R$2,0)),"SPECIFY METHOD")))</f>
        <v>Old wife</v>
      </c>
      <c r="S84" s="55">
        <f t="shared" si="7"/>
        <v>1</v>
      </c>
      <c r="T84" s="56">
        <v>0</v>
      </c>
      <c r="Z84" s="46">
        <v>1</v>
      </c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56" t="str">
        <f t="shared" ca="1" si="10"/>
        <v>No</v>
      </c>
      <c r="BJ84" s="56">
        <f t="shared" ca="1" si="10"/>
        <v>5</v>
      </c>
      <c r="BK84" s="56">
        <f t="shared" ca="1" si="10"/>
        <v>20</v>
      </c>
      <c r="BL84" s="56" t="str">
        <f t="shared" ca="1" si="8"/>
        <v>No</v>
      </c>
      <c r="BM84" s="56">
        <f t="shared" ca="1" si="9"/>
        <v>50</v>
      </c>
    </row>
    <row r="85" spans="1:65" s="46" customFormat="1">
      <c r="A85" s="47">
        <f>MAX($A$1:$A84)+1</f>
        <v>83</v>
      </c>
      <c r="B85" s="56" t="s">
        <v>93</v>
      </c>
      <c r="C85" s="56">
        <v>0</v>
      </c>
      <c r="D85" s="56" t="s">
        <v>9</v>
      </c>
      <c r="E85" s="47" t="s">
        <v>129</v>
      </c>
      <c r="F85" s="48">
        <v>-41.210315000000001</v>
      </c>
      <c r="G85" s="49">
        <v>148.29338799999999</v>
      </c>
      <c r="H85" s="50">
        <v>43538</v>
      </c>
      <c r="I85" s="56">
        <v>15</v>
      </c>
      <c r="J85" s="56">
        <v>0</v>
      </c>
      <c r="K85" s="86">
        <v>0.58333333333333304</v>
      </c>
      <c r="L85" s="56" t="s">
        <v>93</v>
      </c>
      <c r="M85" s="56">
        <v>15</v>
      </c>
      <c r="N85" s="56">
        <v>1</v>
      </c>
      <c r="O85" s="56">
        <v>2</v>
      </c>
      <c r="P85" s="46" t="s">
        <v>133</v>
      </c>
      <c r="Q85" s="47" t="str">
        <f>IF($N85=1,IF(ISERROR(VLOOKUP($P85,'M1'!$A:$C,Q$2,0)),"NOT PRESENT",VLOOKUP($P85,'M1'!$A:$C,Q$2,0)),IF($N85=2,IF(ISERROR(VLOOKUP(main!$P85,'M2'!$A:$C,Q$2,0)),"NOT PRESENT",VLOOKUP(main!$P85,'M2'!$A:$C,Q$2,0)),IF($N85=0,IF(ISERROR(VLOOKUP($P85,'M1'!$A:$C,Q$2,0)),IF(ISERROR(VLOOKUP(main!$P85,'M2'!$A:$C,Q$2,0)),"NOT PRESENT",VLOOKUP(main!$P85,'M2'!$A:$C,Q$2,0)),VLOOKUP($P85,'M1'!$A:$C,Q$2,0)),"SPECIFY METHOD")))</f>
        <v>Girella zebra</v>
      </c>
      <c r="R85" s="47" t="str">
        <f>IF($N85=1,IF(ISERROR(VLOOKUP($P85,'M1'!$A:$C,R$2,0)),"NOT PRESENT",VLOOKUP($P85,'M1'!$A:$C,R$2,0)),IF($N85=2,IF(ISERROR(VLOOKUP(main!$P85,'M2'!$A:$C,R$2,0)),"NOT PRESENT",VLOOKUP(main!$P85,'M2'!$A:$C,R$2,0)),IF($N85=0,IF(ISERROR(VLOOKUP($P85,'M1'!$A:$C,R$2,0)),IF(ISERROR(VLOOKUP(main!$P85,'M2'!$A:$C,R$2,0)),"NOT PRESENT",VLOOKUP(main!$P85,'M2'!$A:$C,R$2,0)),VLOOKUP($P85,'M1'!$A:$C,R$2,0)),"SPECIFY METHOD")))</f>
        <v>Zebra fish</v>
      </c>
      <c r="S85" s="55">
        <f t="shared" si="7"/>
        <v>1</v>
      </c>
      <c r="T85" s="56">
        <v>0</v>
      </c>
      <c r="AC85" s="46">
        <v>1</v>
      </c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56" t="str">
        <f t="shared" ca="1" si="10"/>
        <v>No</v>
      </c>
      <c r="BJ85" s="56">
        <f t="shared" ca="1" si="10"/>
        <v>12.5</v>
      </c>
      <c r="BK85" s="56">
        <f t="shared" ca="1" si="10"/>
        <v>35</v>
      </c>
      <c r="BL85" s="56" t="str">
        <f t="shared" ca="1" si="8"/>
        <v>No</v>
      </c>
      <c r="BM85" s="56">
        <f t="shared" ca="1" si="9"/>
        <v>34</v>
      </c>
    </row>
    <row r="86" spans="1:65" s="46" customFormat="1">
      <c r="A86" s="47">
        <f>MAX($A$1:$A85)+1</f>
        <v>84</v>
      </c>
      <c r="B86" s="56" t="s">
        <v>93</v>
      </c>
      <c r="C86" s="56">
        <v>0</v>
      </c>
      <c r="D86" s="56" t="s">
        <v>9</v>
      </c>
      <c r="E86" s="47" t="s">
        <v>129</v>
      </c>
      <c r="F86" s="48">
        <v>-41.210315000000001</v>
      </c>
      <c r="G86" s="49">
        <v>148.29338799999999</v>
      </c>
      <c r="H86" s="50">
        <v>43538</v>
      </c>
      <c r="I86" s="56">
        <v>15</v>
      </c>
      <c r="J86" s="56">
        <v>0</v>
      </c>
      <c r="K86" s="86">
        <v>0.58333333333333304</v>
      </c>
      <c r="L86" s="56" t="s">
        <v>93</v>
      </c>
      <c r="M86" s="56">
        <v>15</v>
      </c>
      <c r="N86" s="56">
        <v>1</v>
      </c>
      <c r="O86" s="56">
        <v>2</v>
      </c>
      <c r="P86" s="46" t="s">
        <v>134</v>
      </c>
      <c r="Q86" s="47" t="str">
        <f>IF($N86=1,IF(ISERROR(VLOOKUP($P86,'M1'!$A:$C,Q$2,0)),"NOT PRESENT",VLOOKUP($P86,'M1'!$A:$C,Q$2,0)),IF($N86=2,IF(ISERROR(VLOOKUP(main!$P86,'M2'!$A:$C,Q$2,0)),"NOT PRESENT",VLOOKUP(main!$P86,'M2'!$A:$C,Q$2,0)),IF($N86=0,IF(ISERROR(VLOOKUP($P86,'M1'!$A:$C,Q$2,0)),IF(ISERROR(VLOOKUP(main!$P86,'M2'!$A:$C,Q$2,0)),"NOT PRESENT",VLOOKUP(main!$P86,'M2'!$A:$C,Q$2,0)),VLOOKUP($P86,'M1'!$A:$C,Q$2,0)),"SPECIFY METHOD")))</f>
        <v>Chromis hypsilepis</v>
      </c>
      <c r="R86" s="47" t="str">
        <f>IF($N86=1,IF(ISERROR(VLOOKUP($P86,'M1'!$A:$C,R$2,0)),"NOT PRESENT",VLOOKUP($P86,'M1'!$A:$C,R$2,0)),IF($N86=2,IF(ISERROR(VLOOKUP(main!$P86,'M2'!$A:$C,R$2,0)),"NOT PRESENT",VLOOKUP(main!$P86,'M2'!$A:$C,R$2,0)),IF($N86=0,IF(ISERROR(VLOOKUP($P86,'M1'!$A:$C,R$2,0)),IF(ISERROR(VLOOKUP(main!$P86,'M2'!$A:$C,R$2,0)),"NOT PRESENT",VLOOKUP(main!$P86,'M2'!$A:$C,R$2,0)),VLOOKUP($P86,'M1'!$A:$C,R$2,0)),"SPECIFY METHOD")))</f>
        <v>One-spot puller</v>
      </c>
      <c r="S86" s="55">
        <f t="shared" si="7"/>
        <v>15</v>
      </c>
      <c r="T86" s="56">
        <v>0</v>
      </c>
      <c r="V86" s="46">
        <v>15</v>
      </c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56">
        <f t="shared" ca="1" si="10"/>
        <v>0</v>
      </c>
      <c r="BJ86" s="56">
        <f t="shared" ca="1" si="10"/>
        <v>0</v>
      </c>
      <c r="BK86" s="56">
        <f t="shared" ca="1" si="10"/>
        <v>0</v>
      </c>
      <c r="BL86" s="56" t="str">
        <f t="shared" ca="1" si="8"/>
        <v>No</v>
      </c>
      <c r="BM86" s="56">
        <f t="shared" ca="1" si="9"/>
        <v>0</v>
      </c>
    </row>
    <row r="87" spans="1:65" s="46" customFormat="1">
      <c r="A87" s="47">
        <f>MAX($A$1:$A86)+1</f>
        <v>85</v>
      </c>
      <c r="B87" s="56" t="s">
        <v>93</v>
      </c>
      <c r="C87" s="56">
        <v>0</v>
      </c>
      <c r="D87" s="56" t="s">
        <v>9</v>
      </c>
      <c r="E87" s="47" t="s">
        <v>129</v>
      </c>
      <c r="F87" s="48">
        <v>-41.210315000000001</v>
      </c>
      <c r="G87" s="49">
        <v>148.29338799999999</v>
      </c>
      <c r="H87" s="50">
        <v>43538</v>
      </c>
      <c r="I87" s="56">
        <v>15</v>
      </c>
      <c r="J87" s="56">
        <v>0</v>
      </c>
      <c r="K87" s="86">
        <v>0.58333333333333304</v>
      </c>
      <c r="L87" s="56" t="s">
        <v>93</v>
      </c>
      <c r="M87" s="56">
        <v>15</v>
      </c>
      <c r="N87" s="56">
        <v>2</v>
      </c>
      <c r="O87" s="56">
        <v>1</v>
      </c>
      <c r="P87" s="46" t="s">
        <v>101</v>
      </c>
      <c r="Q87" s="47" t="str">
        <f>IF($N87=1,IF(ISERROR(VLOOKUP($P87,'M1'!$A:$C,Q$2,0)),"NOT PRESENT",VLOOKUP($P87,'M1'!$A:$C,Q$2,0)),IF($N87=2,IF(ISERROR(VLOOKUP(main!$P87,'M2'!$A:$C,Q$2,0)),"NOT PRESENT",VLOOKUP(main!$P87,'M2'!$A:$C,Q$2,0)),IF($N87=0,IF(ISERROR(VLOOKUP($P87,'M1'!$A:$C,Q$2,0)),IF(ISERROR(VLOOKUP(main!$P87,'M2'!$A:$C,Q$2,0)),"NOT PRESENT",VLOOKUP(main!$P87,'M2'!$A:$C,Q$2,0)),VLOOKUP($P87,'M1'!$A:$C,Q$2,0)),"SPECIFY METHOD")))</f>
        <v>Centrostephanus rodgersii</v>
      </c>
      <c r="R87" s="47" t="str">
        <f>IF($N87=1,IF(ISERROR(VLOOKUP($P87,'M1'!$A:$C,R$2,0)),"NOT PRESENT",VLOOKUP($P87,'M1'!$A:$C,R$2,0)),IF($N87=2,IF(ISERROR(VLOOKUP(main!$P87,'M2'!$A:$C,R$2,0)),"NOT PRESENT",VLOOKUP(main!$P87,'M2'!$A:$C,R$2,0)),IF($N87=0,IF(ISERROR(VLOOKUP($P87,'M1'!$A:$C,R$2,0)),IF(ISERROR(VLOOKUP(main!$P87,'M2'!$A:$C,R$2,0)),"NOT PRESENT",VLOOKUP(main!$P87,'M2'!$A:$C,R$2,0)),VLOOKUP($P87,'M1'!$A:$C,R$2,0)),"SPECIFY METHOD")))</f>
        <v>Long-spine urchin</v>
      </c>
      <c r="S87" s="55">
        <f t="shared" si="7"/>
        <v>87</v>
      </c>
      <c r="T87" s="56">
        <v>0</v>
      </c>
      <c r="AD87" s="46">
        <v>1</v>
      </c>
      <c r="AI87" s="46">
        <v>83</v>
      </c>
      <c r="AN87" s="46">
        <v>3</v>
      </c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56">
        <f t="shared" ca="1" si="10"/>
        <v>0</v>
      </c>
      <c r="BJ87" s="56">
        <f t="shared" ca="1" si="10"/>
        <v>0</v>
      </c>
      <c r="BK87" s="56">
        <f t="shared" ca="1" si="10"/>
        <v>0</v>
      </c>
      <c r="BL87" s="56" t="str">
        <f t="shared" ca="1" si="8"/>
        <v>No</v>
      </c>
      <c r="BM87" s="56">
        <f t="shared" ca="1" si="9"/>
        <v>0</v>
      </c>
    </row>
    <row r="88" spans="1:65" s="46" customFormat="1">
      <c r="A88" s="47">
        <f>MAX($A$1:$A87)+1</f>
        <v>86</v>
      </c>
      <c r="B88" s="56" t="s">
        <v>93</v>
      </c>
      <c r="C88" s="56">
        <v>0</v>
      </c>
      <c r="D88" s="56" t="s">
        <v>9</v>
      </c>
      <c r="E88" s="47" t="s">
        <v>129</v>
      </c>
      <c r="F88" s="48">
        <v>-41.210315000000001</v>
      </c>
      <c r="G88" s="49">
        <v>148.29338799999999</v>
      </c>
      <c r="H88" s="50">
        <v>43538</v>
      </c>
      <c r="I88" s="56">
        <v>15</v>
      </c>
      <c r="J88" s="56">
        <v>0</v>
      </c>
      <c r="K88" s="86">
        <v>0.58333333333333304</v>
      </c>
      <c r="L88" s="56" t="s">
        <v>93</v>
      </c>
      <c r="M88" s="56">
        <v>15</v>
      </c>
      <c r="N88" s="56">
        <v>2</v>
      </c>
      <c r="O88" s="56">
        <v>1</v>
      </c>
      <c r="P88" s="46" t="s">
        <v>102</v>
      </c>
      <c r="Q88" s="47" t="str">
        <f>IF($N88=1,IF(ISERROR(VLOOKUP($P88,'M1'!$A:$C,Q$2,0)),"NOT PRESENT",VLOOKUP($P88,'M1'!$A:$C,Q$2,0)),IF($N88=2,IF(ISERROR(VLOOKUP(main!$P88,'M2'!$A:$C,Q$2,0)),"NOT PRESENT",VLOOKUP(main!$P88,'M2'!$A:$C,Q$2,0)),IF($N88=0,IF(ISERROR(VLOOKUP($P88,'M1'!$A:$C,Q$2,0)),IF(ISERROR(VLOOKUP(main!$P88,'M2'!$A:$C,Q$2,0)),"NOT PRESENT",VLOOKUP(main!$P88,'M2'!$A:$C,Q$2,0)),VLOOKUP($P88,'M1'!$A:$C,Q$2,0)),"SPECIFY METHOD")))</f>
        <v>Heliocidaris erythrogramma</v>
      </c>
      <c r="R88" s="47" t="str">
        <f>IF($N88=1,IF(ISERROR(VLOOKUP($P88,'M1'!$A:$C,R$2,0)),"NOT PRESENT",VLOOKUP($P88,'M1'!$A:$C,R$2,0)),IF($N88=2,IF(ISERROR(VLOOKUP(main!$P88,'M2'!$A:$C,R$2,0)),"NOT PRESENT",VLOOKUP(main!$P88,'M2'!$A:$C,R$2,0)),IF($N88=0,IF(ISERROR(VLOOKUP($P88,'M1'!$A:$C,R$2,0)),IF(ISERROR(VLOOKUP(main!$P88,'M2'!$A:$C,R$2,0)),"NOT PRESENT",VLOOKUP(main!$P88,'M2'!$A:$C,R$2,0)),VLOOKUP($P88,'M1'!$A:$C,R$2,0)),"SPECIFY METHOD")))</f>
        <v>Purple urchin</v>
      </c>
      <c r="S88" s="55">
        <f t="shared" si="7"/>
        <v>1</v>
      </c>
      <c r="T88" s="56">
        <v>0</v>
      </c>
      <c r="AD88" s="46">
        <v>1</v>
      </c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56" t="str">
        <f t="shared" ca="1" si="10"/>
        <v>Yes</v>
      </c>
      <c r="BJ88" s="56">
        <f t="shared" ca="1" si="10"/>
        <v>2.5</v>
      </c>
      <c r="BK88" s="56">
        <f t="shared" ca="1" si="10"/>
        <v>10</v>
      </c>
      <c r="BL88" s="56" t="str">
        <f t="shared" ca="1" si="8"/>
        <v>Yes</v>
      </c>
      <c r="BM88" s="56">
        <f t="shared" ca="1" si="9"/>
        <v>9</v>
      </c>
    </row>
    <row r="89" spans="1:65" s="46" customFormat="1">
      <c r="A89" s="47">
        <f>MAX($A$1:$A88)+1</f>
        <v>87</v>
      </c>
      <c r="B89" s="56" t="s">
        <v>93</v>
      </c>
      <c r="C89" s="56">
        <v>0</v>
      </c>
      <c r="D89" s="56" t="s">
        <v>9</v>
      </c>
      <c r="E89" s="47" t="s">
        <v>129</v>
      </c>
      <c r="F89" s="48">
        <v>-41.210315000000001</v>
      </c>
      <c r="G89" s="49">
        <v>148.29338799999999</v>
      </c>
      <c r="H89" s="50">
        <v>43538</v>
      </c>
      <c r="I89" s="56">
        <v>15</v>
      </c>
      <c r="J89" s="56">
        <v>0</v>
      </c>
      <c r="K89" s="86">
        <v>0.58333333333333304</v>
      </c>
      <c r="L89" s="56" t="s">
        <v>93</v>
      </c>
      <c r="M89" s="56">
        <v>15</v>
      </c>
      <c r="N89" s="56">
        <v>2</v>
      </c>
      <c r="O89" s="56">
        <v>1</v>
      </c>
      <c r="P89" s="46" t="s">
        <v>117</v>
      </c>
      <c r="Q89" s="47" t="str">
        <f>IF($N89=1,IF(ISERROR(VLOOKUP($P89,'M1'!$A:$C,Q$2,0)),"NOT PRESENT",VLOOKUP($P89,'M1'!$A:$C,Q$2,0)),IF($N89=2,IF(ISERROR(VLOOKUP(main!$P89,'M2'!$A:$C,Q$2,0)),"NOT PRESENT",VLOOKUP(main!$P89,'M2'!$A:$C,Q$2,0)),IF($N89=0,IF(ISERROR(VLOOKUP($P89,'M1'!$A:$C,Q$2,0)),IF(ISERROR(VLOOKUP(main!$P89,'M2'!$A:$C,Q$2,0)),"NOT PRESENT",VLOOKUP(main!$P89,'M2'!$A:$C,Q$2,0)),VLOOKUP($P89,'M1'!$A:$C,Q$2,0)),"SPECIFY METHOD")))</f>
        <v>Comanthus trichoptera</v>
      </c>
      <c r="R89" s="47" t="str">
        <f>IF($N89=1,IF(ISERROR(VLOOKUP($P89,'M1'!$A:$C,R$2,0)),"NOT PRESENT",VLOOKUP($P89,'M1'!$A:$C,R$2,0)),IF($N89=2,IF(ISERROR(VLOOKUP(main!$P89,'M2'!$A:$C,R$2,0)),"NOT PRESENT",VLOOKUP(main!$P89,'M2'!$A:$C,R$2,0)),IF($N89=0,IF(ISERROR(VLOOKUP($P89,'M1'!$A:$C,R$2,0)),IF(ISERROR(VLOOKUP(main!$P89,'M2'!$A:$C,R$2,0)),"NOT PRESENT",VLOOKUP(main!$P89,'M2'!$A:$C,R$2,0)),VLOOKUP($P89,'M1'!$A:$C,R$2,0)),"SPECIFY METHOD")))</f>
        <v>Orange feather star</v>
      </c>
      <c r="S89" s="55">
        <f t="shared" si="7"/>
        <v>14</v>
      </c>
      <c r="T89" s="56">
        <v>0</v>
      </c>
      <c r="AN89" s="46">
        <v>14</v>
      </c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56" t="str">
        <f t="shared" ca="1" si="10"/>
        <v>Yes</v>
      </c>
      <c r="BJ89" s="56">
        <f t="shared" ca="1" si="10"/>
        <v>2.5</v>
      </c>
      <c r="BK89" s="56">
        <f t="shared" ca="1" si="10"/>
        <v>15</v>
      </c>
      <c r="BL89" s="56" t="str">
        <f t="shared" ca="1" si="8"/>
        <v>Yes</v>
      </c>
      <c r="BM89" s="56">
        <f t="shared" ca="1" si="9"/>
        <v>46</v>
      </c>
    </row>
    <row r="90" spans="1:65" s="46" customFormat="1">
      <c r="A90" s="47">
        <f>MAX($A$1:$A89)+1</f>
        <v>88</v>
      </c>
      <c r="B90" s="56" t="s">
        <v>93</v>
      </c>
      <c r="C90" s="56">
        <v>0</v>
      </c>
      <c r="D90" s="56" t="s">
        <v>9</v>
      </c>
      <c r="E90" s="47" t="s">
        <v>129</v>
      </c>
      <c r="F90" s="48">
        <v>-41.210315000000001</v>
      </c>
      <c r="G90" s="49">
        <v>148.29338799999999</v>
      </c>
      <c r="H90" s="50">
        <v>43538</v>
      </c>
      <c r="I90" s="56">
        <v>15</v>
      </c>
      <c r="J90" s="56">
        <v>0</v>
      </c>
      <c r="K90" s="86">
        <v>0.58333333333333304</v>
      </c>
      <c r="L90" s="56" t="s">
        <v>93</v>
      </c>
      <c r="M90" s="56">
        <v>15</v>
      </c>
      <c r="N90" s="56">
        <v>2</v>
      </c>
      <c r="O90" s="56">
        <v>1</v>
      </c>
      <c r="P90" s="46" t="s">
        <v>128</v>
      </c>
      <c r="Q90" s="47" t="str">
        <f>IF($N90=1,IF(ISERROR(VLOOKUP($P90,'M1'!$A:$C,Q$2,0)),"NOT PRESENT",VLOOKUP($P90,'M1'!$A:$C,Q$2,0)),IF($N90=2,IF(ISERROR(VLOOKUP(main!$P90,'M2'!$A:$C,Q$2,0)),"NOT PRESENT",VLOOKUP(main!$P90,'M2'!$A:$C,Q$2,0)),IF($N90=0,IF(ISERROR(VLOOKUP($P90,'M1'!$A:$C,Q$2,0)),IF(ISERROR(VLOOKUP(main!$P90,'M2'!$A:$C,Q$2,0)),"NOT PRESENT",VLOOKUP(main!$P90,'M2'!$A:$C,Q$2,0)),VLOOKUP($P90,'M1'!$A:$C,Q$2,0)),"SPECIFY METHOD")))</f>
        <v>Turbo undulatus</v>
      </c>
      <c r="R90" s="47" t="str">
        <f>IF($N90=1,IF(ISERROR(VLOOKUP($P90,'M1'!$A:$C,R$2,0)),"NOT PRESENT",VLOOKUP($P90,'M1'!$A:$C,R$2,0)),IF($N90=2,IF(ISERROR(VLOOKUP(main!$P90,'M2'!$A:$C,R$2,0)),"NOT PRESENT",VLOOKUP(main!$P90,'M2'!$A:$C,R$2,0)),IF($N90=0,IF(ISERROR(VLOOKUP($P90,'M1'!$A:$C,R$2,0)),IF(ISERROR(VLOOKUP(main!$P90,'M2'!$A:$C,R$2,0)),"NOT PRESENT",VLOOKUP(main!$P90,'M2'!$A:$C,R$2,0)),VLOOKUP($P90,'M1'!$A:$C,R$2,0)),"SPECIFY METHOD")))</f>
        <v>Turban shell</v>
      </c>
      <c r="S90" s="55">
        <f t="shared" si="7"/>
        <v>1</v>
      </c>
      <c r="T90" s="56">
        <v>0</v>
      </c>
      <c r="AD90" s="46">
        <v>1</v>
      </c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56" t="str">
        <f t="shared" ca="1" si="10"/>
        <v>Yes</v>
      </c>
      <c r="BJ90" s="56">
        <f t="shared" ca="1" si="10"/>
        <v>2.5</v>
      </c>
      <c r="BK90" s="56">
        <f t="shared" ca="1" si="10"/>
        <v>7.5</v>
      </c>
      <c r="BL90" s="56" t="str">
        <f t="shared" ca="1" si="8"/>
        <v>Yes</v>
      </c>
      <c r="BM90" s="56">
        <f t="shared" ca="1" si="9"/>
        <v>5</v>
      </c>
    </row>
    <row r="91" spans="1:65" s="46" customFormat="1">
      <c r="A91" s="47">
        <f>MAX($A$1:$A90)+1</f>
        <v>89</v>
      </c>
      <c r="B91" s="56" t="s">
        <v>93</v>
      </c>
      <c r="C91" s="56">
        <v>0</v>
      </c>
      <c r="D91" s="56" t="s">
        <v>9</v>
      </c>
      <c r="E91" s="47" t="s">
        <v>129</v>
      </c>
      <c r="F91" s="48">
        <v>-41.210315000000001</v>
      </c>
      <c r="G91" s="49">
        <v>148.29338799999999</v>
      </c>
      <c r="H91" s="50">
        <v>43538</v>
      </c>
      <c r="I91" s="56">
        <v>15</v>
      </c>
      <c r="J91" s="56">
        <v>0</v>
      </c>
      <c r="K91" s="86">
        <v>0.58333333333333304</v>
      </c>
      <c r="L91" s="56" t="s">
        <v>93</v>
      </c>
      <c r="M91" s="56">
        <v>15</v>
      </c>
      <c r="N91" s="56">
        <v>2</v>
      </c>
      <c r="O91" s="56">
        <v>1</v>
      </c>
      <c r="P91" s="46" t="s">
        <v>118</v>
      </c>
      <c r="Q91" s="47" t="str">
        <f>IF($N91=1,IF(ISERROR(VLOOKUP($P91,'M1'!$A:$C,Q$2,0)),"NOT PRESENT",VLOOKUP($P91,'M1'!$A:$C,Q$2,0)),IF($N91=2,IF(ISERROR(VLOOKUP(main!$P91,'M2'!$A:$C,Q$2,0)),"NOT PRESENT",VLOOKUP(main!$P91,'M2'!$A:$C,Q$2,0)),IF($N91=0,IF(ISERROR(VLOOKUP($P91,'M1'!$A:$C,Q$2,0)),IF(ISERROR(VLOOKUP(main!$P91,'M2'!$A:$C,Q$2,0)),"NOT PRESENT",VLOOKUP(main!$P91,'M2'!$A:$C,Q$2,0)),VLOOKUP($P91,'M1'!$A:$C,Q$2,0)),"SPECIFY METHOD")))</f>
        <v>Paguristes frontalis</v>
      </c>
      <c r="R91" s="47" t="str">
        <f>IF($N91=1,IF(ISERROR(VLOOKUP($P91,'M1'!$A:$C,R$2,0)),"NOT PRESENT",VLOOKUP($P91,'M1'!$A:$C,R$2,0)),IF($N91=2,IF(ISERROR(VLOOKUP(main!$P91,'M2'!$A:$C,R$2,0)),"NOT PRESENT",VLOOKUP(main!$P91,'M2'!$A:$C,R$2,0)),IF($N91=0,IF(ISERROR(VLOOKUP($P91,'M1'!$A:$C,R$2,0)),IF(ISERROR(VLOOKUP(main!$P91,'M2'!$A:$C,R$2,0)),"NOT PRESENT",VLOOKUP(main!$P91,'M2'!$A:$C,R$2,0)),VLOOKUP($P91,'M1'!$A:$C,R$2,0)),"SPECIFY METHOD")))</f>
        <v>Hermit crab</v>
      </c>
      <c r="S91" s="55">
        <f t="shared" si="7"/>
        <v>3</v>
      </c>
      <c r="T91" s="56">
        <v>0</v>
      </c>
      <c r="Y91" s="46">
        <v>3</v>
      </c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56">
        <f t="shared" ca="1" si="10"/>
        <v>0</v>
      </c>
      <c r="BJ91" s="56">
        <f t="shared" ca="1" si="10"/>
        <v>0</v>
      </c>
      <c r="BK91" s="56">
        <f t="shared" ca="1" si="10"/>
        <v>0</v>
      </c>
      <c r="BL91" s="56" t="str">
        <f t="shared" ca="1" si="8"/>
        <v>No</v>
      </c>
      <c r="BM91" s="56">
        <f t="shared" ca="1" si="9"/>
        <v>0</v>
      </c>
    </row>
    <row r="92" spans="1:65" s="46" customFormat="1">
      <c r="A92" s="47">
        <f>MAX($A$1:$A91)+1</f>
        <v>90</v>
      </c>
      <c r="B92" s="56" t="s">
        <v>93</v>
      </c>
      <c r="C92" s="56">
        <v>0</v>
      </c>
      <c r="D92" s="56" t="s">
        <v>9</v>
      </c>
      <c r="E92" s="47" t="s">
        <v>129</v>
      </c>
      <c r="F92" s="48">
        <v>-41.210315000000001</v>
      </c>
      <c r="G92" s="49">
        <v>148.29338799999999</v>
      </c>
      <c r="H92" s="50">
        <v>43538</v>
      </c>
      <c r="I92" s="56">
        <v>15</v>
      </c>
      <c r="J92" s="56">
        <v>0</v>
      </c>
      <c r="K92" s="86">
        <v>0.58333333333333304</v>
      </c>
      <c r="L92" s="56" t="s">
        <v>93</v>
      </c>
      <c r="M92" s="56">
        <v>15</v>
      </c>
      <c r="N92" s="56">
        <v>2</v>
      </c>
      <c r="O92" s="56">
        <v>2</v>
      </c>
      <c r="P92" s="46" t="s">
        <v>117</v>
      </c>
      <c r="Q92" s="47" t="str">
        <f>IF($N92=1,IF(ISERROR(VLOOKUP($P92,'M1'!$A:$C,Q$2,0)),"NOT PRESENT",VLOOKUP($P92,'M1'!$A:$C,Q$2,0)),IF($N92=2,IF(ISERROR(VLOOKUP(main!$P92,'M2'!$A:$C,Q$2,0)),"NOT PRESENT",VLOOKUP(main!$P92,'M2'!$A:$C,Q$2,0)),IF($N92=0,IF(ISERROR(VLOOKUP($P92,'M1'!$A:$C,Q$2,0)),IF(ISERROR(VLOOKUP(main!$P92,'M2'!$A:$C,Q$2,0)),"NOT PRESENT",VLOOKUP(main!$P92,'M2'!$A:$C,Q$2,0)),VLOOKUP($P92,'M1'!$A:$C,Q$2,0)),"SPECIFY METHOD")))</f>
        <v>Comanthus trichoptera</v>
      </c>
      <c r="R92" s="47" t="str">
        <f>IF($N92=1,IF(ISERROR(VLOOKUP($P92,'M1'!$A:$C,R$2,0)),"NOT PRESENT",VLOOKUP($P92,'M1'!$A:$C,R$2,0)),IF($N92=2,IF(ISERROR(VLOOKUP(main!$P92,'M2'!$A:$C,R$2,0)),"NOT PRESENT",VLOOKUP(main!$P92,'M2'!$A:$C,R$2,0)),IF($N92=0,IF(ISERROR(VLOOKUP($P92,'M1'!$A:$C,R$2,0)),IF(ISERROR(VLOOKUP(main!$P92,'M2'!$A:$C,R$2,0)),"NOT PRESENT",VLOOKUP(main!$P92,'M2'!$A:$C,R$2,0)),VLOOKUP($P92,'M1'!$A:$C,R$2,0)),"SPECIFY METHOD")))</f>
        <v>Orange feather star</v>
      </c>
      <c r="S92" s="55">
        <f t="shared" si="7"/>
        <v>13</v>
      </c>
      <c r="T92" s="56">
        <v>0</v>
      </c>
      <c r="AN92" s="46">
        <v>13</v>
      </c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56" t="str">
        <f t="shared" ca="1" si="10"/>
        <v>Yes</v>
      </c>
      <c r="BJ92" s="56">
        <f t="shared" ca="1" si="10"/>
        <v>2.5</v>
      </c>
      <c r="BK92" s="56">
        <f t="shared" ca="1" si="10"/>
        <v>15</v>
      </c>
      <c r="BL92" s="56" t="str">
        <f t="shared" ca="1" si="8"/>
        <v>Yes</v>
      </c>
      <c r="BM92" s="56">
        <f t="shared" ca="1" si="9"/>
        <v>46</v>
      </c>
    </row>
    <row r="93" spans="1:65" s="46" customFormat="1">
      <c r="A93" s="47">
        <f>MAX($A$1:$A92)+1</f>
        <v>91</v>
      </c>
      <c r="B93" s="56" t="s">
        <v>93</v>
      </c>
      <c r="C93" s="56">
        <v>0</v>
      </c>
      <c r="D93" s="56" t="s">
        <v>8</v>
      </c>
      <c r="E93" s="47" t="s">
        <v>135</v>
      </c>
      <c r="F93" s="48">
        <v>-41.210276</v>
      </c>
      <c r="G93" s="49">
        <v>148.29422700000001</v>
      </c>
      <c r="H93" s="50">
        <v>43538</v>
      </c>
      <c r="I93" s="56">
        <v>15</v>
      </c>
      <c r="J93" s="56">
        <v>0</v>
      </c>
      <c r="K93" s="86">
        <v>0.625</v>
      </c>
      <c r="L93" s="56" t="s">
        <v>93</v>
      </c>
      <c r="M93" s="56">
        <v>10</v>
      </c>
      <c r="N93" s="56">
        <v>1</v>
      </c>
      <c r="O93" s="56">
        <v>1</v>
      </c>
      <c r="P93" s="46" t="s">
        <v>136</v>
      </c>
      <c r="Q93" s="47" t="str">
        <f>IF($N93=1,IF(ISERROR(VLOOKUP($P93,'M1'!$A:$C,Q$2,0)),"NOT PRESENT",VLOOKUP($P93,'M1'!$A:$C,Q$2,0)),IF($N93=2,IF(ISERROR(VLOOKUP(main!$P93,'M2'!$A:$C,Q$2,0)),"NOT PRESENT",VLOOKUP(main!$P93,'M2'!$A:$C,Q$2,0)),IF($N93=0,IF(ISERROR(VLOOKUP($P93,'M1'!$A:$C,Q$2,0)),IF(ISERROR(VLOOKUP(main!$P93,'M2'!$A:$C,Q$2,0)),"NOT PRESENT",VLOOKUP(main!$P93,'M2'!$A:$C,Q$2,0)),VLOOKUP($P93,'M1'!$A:$C,Q$2,0)),"SPECIFY METHOD")))</f>
        <v>Meuschenia scaber</v>
      </c>
      <c r="R93" s="47" t="str">
        <f>IF($N93=1,IF(ISERROR(VLOOKUP($P93,'M1'!$A:$C,R$2,0)),"NOT PRESENT",VLOOKUP($P93,'M1'!$A:$C,R$2,0)),IF($N93=2,IF(ISERROR(VLOOKUP(main!$P93,'M2'!$A:$C,R$2,0)),"NOT PRESENT",VLOOKUP(main!$P93,'M2'!$A:$C,R$2,0)),IF($N93=0,IF(ISERROR(VLOOKUP($P93,'M1'!$A:$C,R$2,0)),IF(ISERROR(VLOOKUP(main!$P93,'M2'!$A:$C,R$2,0)),"NOT PRESENT",VLOOKUP(main!$P93,'M2'!$A:$C,R$2,0)),VLOOKUP($P93,'M1'!$A:$C,R$2,0)),"SPECIFY METHOD")))</f>
        <v>Velvet leatherjacket</v>
      </c>
      <c r="S93" s="55">
        <f t="shared" si="7"/>
        <v>2</v>
      </c>
      <c r="T93" s="56">
        <v>0</v>
      </c>
      <c r="Z93" s="46">
        <v>2</v>
      </c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56">
        <f t="shared" ca="1" si="10"/>
        <v>0</v>
      </c>
      <c r="BJ93" s="56">
        <f t="shared" ca="1" si="10"/>
        <v>0</v>
      </c>
      <c r="BK93" s="56">
        <f t="shared" ca="1" si="10"/>
        <v>0</v>
      </c>
      <c r="BL93" s="56" t="str">
        <f t="shared" ca="1" si="8"/>
        <v>No</v>
      </c>
      <c r="BM93" s="56">
        <f t="shared" ca="1" si="9"/>
        <v>0</v>
      </c>
    </row>
    <row r="94" spans="1:65" s="46" customFormat="1">
      <c r="A94" s="47">
        <f>MAX($A$1:$A93)+1</f>
        <v>92</v>
      </c>
      <c r="B94" s="56" t="s">
        <v>93</v>
      </c>
      <c r="C94" s="56">
        <v>0</v>
      </c>
      <c r="D94" s="56" t="s">
        <v>8</v>
      </c>
      <c r="E94" s="47" t="s">
        <v>135</v>
      </c>
      <c r="F94" s="48">
        <v>-41.210276</v>
      </c>
      <c r="G94" s="49">
        <v>148.29422700000001</v>
      </c>
      <c r="H94" s="50">
        <v>43538</v>
      </c>
      <c r="I94" s="56">
        <v>15</v>
      </c>
      <c r="J94" s="56">
        <v>0</v>
      </c>
      <c r="K94" s="86">
        <v>0.625</v>
      </c>
      <c r="L94" s="56" t="s">
        <v>93</v>
      </c>
      <c r="M94" s="56">
        <v>10</v>
      </c>
      <c r="N94" s="56">
        <v>1</v>
      </c>
      <c r="O94" s="56">
        <v>2</v>
      </c>
      <c r="P94" s="46" t="s">
        <v>136</v>
      </c>
      <c r="Q94" s="47" t="str">
        <f>IF($N94=1,IF(ISERROR(VLOOKUP($P94,'M1'!$A:$C,Q$2,0)),"NOT PRESENT",VLOOKUP($P94,'M1'!$A:$C,Q$2,0)),IF($N94=2,IF(ISERROR(VLOOKUP(main!$P94,'M2'!$A:$C,Q$2,0)),"NOT PRESENT",VLOOKUP(main!$P94,'M2'!$A:$C,Q$2,0)),IF($N94=0,IF(ISERROR(VLOOKUP($P94,'M1'!$A:$C,Q$2,0)),IF(ISERROR(VLOOKUP(main!$P94,'M2'!$A:$C,Q$2,0)),"NOT PRESENT",VLOOKUP(main!$P94,'M2'!$A:$C,Q$2,0)),VLOOKUP($P94,'M1'!$A:$C,Q$2,0)),"SPECIFY METHOD")))</f>
        <v>Meuschenia scaber</v>
      </c>
      <c r="R94" s="47" t="str">
        <f>IF($N94=1,IF(ISERROR(VLOOKUP($P94,'M1'!$A:$C,R$2,0)),"NOT PRESENT",VLOOKUP($P94,'M1'!$A:$C,R$2,0)),IF($N94=2,IF(ISERROR(VLOOKUP(main!$P94,'M2'!$A:$C,R$2,0)),"NOT PRESENT",VLOOKUP(main!$P94,'M2'!$A:$C,R$2,0)),IF($N94=0,IF(ISERROR(VLOOKUP($P94,'M1'!$A:$C,R$2,0)),IF(ISERROR(VLOOKUP(main!$P94,'M2'!$A:$C,R$2,0)),"NOT PRESENT",VLOOKUP(main!$P94,'M2'!$A:$C,R$2,0)),VLOOKUP($P94,'M1'!$A:$C,R$2,0)),"SPECIFY METHOD")))</f>
        <v>Velvet leatherjacket</v>
      </c>
      <c r="S94" s="55">
        <f t="shared" si="7"/>
        <v>1</v>
      </c>
      <c r="T94" s="56">
        <v>0</v>
      </c>
      <c r="AA94" s="46">
        <v>1</v>
      </c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56">
        <f t="shared" ca="1" si="10"/>
        <v>0</v>
      </c>
      <c r="BJ94" s="56">
        <f t="shared" ca="1" si="10"/>
        <v>0</v>
      </c>
      <c r="BK94" s="56">
        <f t="shared" ca="1" si="10"/>
        <v>0</v>
      </c>
      <c r="BL94" s="56" t="str">
        <f t="shared" ca="1" si="8"/>
        <v>No</v>
      </c>
      <c r="BM94" s="56">
        <f t="shared" ca="1" si="9"/>
        <v>0</v>
      </c>
    </row>
    <row r="95" spans="1:65" s="46" customFormat="1">
      <c r="A95" s="47">
        <f>MAX($A$1:$A94)+1</f>
        <v>93</v>
      </c>
      <c r="B95" s="56" t="s">
        <v>93</v>
      </c>
      <c r="C95" s="56">
        <v>0</v>
      </c>
      <c r="D95" s="56" t="s">
        <v>8</v>
      </c>
      <c r="E95" s="47" t="s">
        <v>135</v>
      </c>
      <c r="F95" s="48">
        <v>-41.210276</v>
      </c>
      <c r="G95" s="49">
        <v>148.29422700000001</v>
      </c>
      <c r="H95" s="50">
        <v>43538</v>
      </c>
      <c r="I95" s="56">
        <v>15</v>
      </c>
      <c r="J95" s="56">
        <v>0</v>
      </c>
      <c r="K95" s="86">
        <v>0.625</v>
      </c>
      <c r="L95" s="56" t="s">
        <v>93</v>
      </c>
      <c r="M95" s="56">
        <v>10</v>
      </c>
      <c r="N95" s="56">
        <v>1</v>
      </c>
      <c r="O95" s="56">
        <v>1</v>
      </c>
      <c r="P95" s="46" t="s">
        <v>96</v>
      </c>
      <c r="Q95" s="47" t="str">
        <f>IF($N95=1,IF(ISERROR(VLOOKUP($P95,'M1'!$A:$C,Q$2,0)),"NOT PRESENT",VLOOKUP($P95,'M1'!$A:$C,Q$2,0)),IF($N95=2,IF(ISERROR(VLOOKUP(main!$P95,'M2'!$A:$C,Q$2,0)),"NOT PRESENT",VLOOKUP(main!$P95,'M2'!$A:$C,Q$2,0)),IF($N95=0,IF(ISERROR(VLOOKUP($P95,'M1'!$A:$C,Q$2,0)),IF(ISERROR(VLOOKUP(main!$P95,'M2'!$A:$C,Q$2,0)),"NOT PRESENT",VLOOKUP(main!$P95,'M2'!$A:$C,Q$2,0)),VLOOKUP($P95,'M1'!$A:$C,Q$2,0)),"SPECIFY METHOD")))</f>
        <v>Notolabrus tetricus</v>
      </c>
      <c r="R95" s="47" t="str">
        <f>IF($N95=1,IF(ISERROR(VLOOKUP($P95,'M1'!$A:$C,R$2,0)),"NOT PRESENT",VLOOKUP($P95,'M1'!$A:$C,R$2,0)),IF($N95=2,IF(ISERROR(VLOOKUP(main!$P95,'M2'!$A:$C,R$2,0)),"NOT PRESENT",VLOOKUP(main!$P95,'M2'!$A:$C,R$2,0)),IF($N95=0,IF(ISERROR(VLOOKUP($P95,'M1'!$A:$C,R$2,0)),IF(ISERROR(VLOOKUP(main!$P95,'M2'!$A:$C,R$2,0)),"NOT PRESENT",VLOOKUP(main!$P95,'M2'!$A:$C,R$2,0)),VLOOKUP($P95,'M1'!$A:$C,R$2,0)),"SPECIFY METHOD")))</f>
        <v>Blue-throat wrasse</v>
      </c>
      <c r="S95" s="55">
        <f t="shared" si="7"/>
        <v>1</v>
      </c>
      <c r="T95" s="56">
        <v>0</v>
      </c>
      <c r="AA95" s="46">
        <v>1</v>
      </c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56" t="str">
        <f t="shared" ca="1" si="10"/>
        <v>No</v>
      </c>
      <c r="BJ95" s="56">
        <f t="shared" ca="1" si="10"/>
        <v>7.5</v>
      </c>
      <c r="BK95" s="56">
        <f t="shared" ca="1" si="10"/>
        <v>35</v>
      </c>
      <c r="BL95" s="56" t="str">
        <f t="shared" ca="1" si="8"/>
        <v>No</v>
      </c>
      <c r="BM95" s="56">
        <f t="shared" ca="1" si="9"/>
        <v>50</v>
      </c>
    </row>
    <row r="96" spans="1:65" s="46" customFormat="1">
      <c r="A96" s="47">
        <f>MAX($A$1:$A95)+1</f>
        <v>94</v>
      </c>
      <c r="B96" s="56" t="s">
        <v>93</v>
      </c>
      <c r="C96" s="56">
        <v>0</v>
      </c>
      <c r="D96" s="56" t="s">
        <v>8</v>
      </c>
      <c r="E96" s="47" t="s">
        <v>135</v>
      </c>
      <c r="F96" s="48">
        <v>-41.210276</v>
      </c>
      <c r="G96" s="49">
        <v>148.29422700000001</v>
      </c>
      <c r="H96" s="50">
        <v>43538</v>
      </c>
      <c r="I96" s="56">
        <v>15</v>
      </c>
      <c r="J96" s="56">
        <v>0</v>
      </c>
      <c r="K96" s="86">
        <v>0.625</v>
      </c>
      <c r="L96" s="56" t="s">
        <v>93</v>
      </c>
      <c r="M96" s="56">
        <v>10</v>
      </c>
      <c r="N96" s="56">
        <v>1</v>
      </c>
      <c r="O96" s="56">
        <v>2</v>
      </c>
      <c r="P96" s="46" t="s">
        <v>96</v>
      </c>
      <c r="Q96" s="47" t="str">
        <f>IF($N96=1,IF(ISERROR(VLOOKUP($P96,'M1'!$A:$C,Q$2,0)),"NOT PRESENT",VLOOKUP($P96,'M1'!$A:$C,Q$2,0)),IF($N96=2,IF(ISERROR(VLOOKUP(main!$P96,'M2'!$A:$C,Q$2,0)),"NOT PRESENT",VLOOKUP(main!$P96,'M2'!$A:$C,Q$2,0)),IF($N96=0,IF(ISERROR(VLOOKUP($P96,'M1'!$A:$C,Q$2,0)),IF(ISERROR(VLOOKUP(main!$P96,'M2'!$A:$C,Q$2,0)),"NOT PRESENT",VLOOKUP(main!$P96,'M2'!$A:$C,Q$2,0)),VLOOKUP($P96,'M1'!$A:$C,Q$2,0)),"SPECIFY METHOD")))</f>
        <v>Notolabrus tetricus</v>
      </c>
      <c r="R96" s="47" t="str">
        <f>IF($N96=1,IF(ISERROR(VLOOKUP($P96,'M1'!$A:$C,R$2,0)),"NOT PRESENT",VLOOKUP($P96,'M1'!$A:$C,R$2,0)),IF($N96=2,IF(ISERROR(VLOOKUP(main!$P96,'M2'!$A:$C,R$2,0)),"NOT PRESENT",VLOOKUP(main!$P96,'M2'!$A:$C,R$2,0)),IF($N96=0,IF(ISERROR(VLOOKUP($P96,'M1'!$A:$C,R$2,0)),IF(ISERROR(VLOOKUP(main!$P96,'M2'!$A:$C,R$2,0)),"NOT PRESENT",VLOOKUP(main!$P96,'M2'!$A:$C,R$2,0)),VLOOKUP($P96,'M1'!$A:$C,R$2,0)),"SPECIFY METHOD")))</f>
        <v>Blue-throat wrasse</v>
      </c>
      <c r="S96" s="55">
        <f t="shared" si="7"/>
        <v>1</v>
      </c>
      <c r="T96" s="56">
        <v>0</v>
      </c>
      <c r="AD96" s="46">
        <v>1</v>
      </c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56" t="str">
        <f t="shared" ca="1" si="10"/>
        <v>No</v>
      </c>
      <c r="BJ96" s="56">
        <f t="shared" ca="1" si="10"/>
        <v>7.5</v>
      </c>
      <c r="BK96" s="56">
        <f t="shared" ca="1" si="10"/>
        <v>35</v>
      </c>
      <c r="BL96" s="56" t="str">
        <f t="shared" ca="1" si="8"/>
        <v>No</v>
      </c>
      <c r="BM96" s="56">
        <f t="shared" ca="1" si="9"/>
        <v>50</v>
      </c>
    </row>
    <row r="97" spans="1:65" s="46" customFormat="1">
      <c r="A97" s="47">
        <f>MAX($A$1:$A96)+1</f>
        <v>95</v>
      </c>
      <c r="B97" s="56" t="s">
        <v>93</v>
      </c>
      <c r="C97" s="56">
        <v>0</v>
      </c>
      <c r="D97" s="56" t="s">
        <v>8</v>
      </c>
      <c r="E97" s="47" t="s">
        <v>135</v>
      </c>
      <c r="F97" s="48">
        <v>-41.210276</v>
      </c>
      <c r="G97" s="49">
        <v>148.29422700000001</v>
      </c>
      <c r="H97" s="50">
        <v>43538</v>
      </c>
      <c r="I97" s="56">
        <v>15</v>
      </c>
      <c r="J97" s="56">
        <v>0</v>
      </c>
      <c r="K97" s="86">
        <v>0.625</v>
      </c>
      <c r="L97" s="56" t="s">
        <v>93</v>
      </c>
      <c r="M97" s="56">
        <v>10</v>
      </c>
      <c r="N97" s="56">
        <v>1</v>
      </c>
      <c r="O97" s="56">
        <v>1</v>
      </c>
      <c r="P97" s="46" t="s">
        <v>97</v>
      </c>
      <c r="Q97" s="47" t="str">
        <f>IF($N97=1,IF(ISERROR(VLOOKUP($P97,'M1'!$A:$C,Q$2,0)),"NOT PRESENT",VLOOKUP($P97,'M1'!$A:$C,Q$2,0)),IF($N97=2,IF(ISERROR(VLOOKUP(main!$P97,'M2'!$A:$C,Q$2,0)),"NOT PRESENT",VLOOKUP(main!$P97,'M2'!$A:$C,Q$2,0)),IF($N97=0,IF(ISERROR(VLOOKUP($P97,'M1'!$A:$C,Q$2,0)),IF(ISERROR(VLOOKUP(main!$P97,'M2'!$A:$C,Q$2,0)),"NOT PRESENT",VLOOKUP(main!$P97,'M2'!$A:$C,Q$2,0)),VLOOKUP($P97,'M1'!$A:$C,Q$2,0)),"SPECIFY METHOD")))</f>
        <v>Notolabrus fucicola</v>
      </c>
      <c r="R97" s="47" t="str">
        <f>IF($N97=1,IF(ISERROR(VLOOKUP($P97,'M1'!$A:$C,R$2,0)),"NOT PRESENT",VLOOKUP($P97,'M1'!$A:$C,R$2,0)),IF($N97=2,IF(ISERROR(VLOOKUP(main!$P97,'M2'!$A:$C,R$2,0)),"NOT PRESENT",VLOOKUP(main!$P97,'M2'!$A:$C,R$2,0)),IF($N97=0,IF(ISERROR(VLOOKUP($P97,'M1'!$A:$C,R$2,0)),IF(ISERROR(VLOOKUP(main!$P97,'M2'!$A:$C,R$2,0)),"NOT PRESENT",VLOOKUP(main!$P97,'M2'!$A:$C,R$2,0)),VLOOKUP($P97,'M1'!$A:$C,R$2,0)),"SPECIFY METHOD")))</f>
        <v>Purple wrasse</v>
      </c>
      <c r="S97" s="55">
        <f t="shared" si="7"/>
        <v>1</v>
      </c>
      <c r="T97" s="56">
        <v>0</v>
      </c>
      <c r="AA97" s="46">
        <v>1</v>
      </c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56" t="str">
        <f t="shared" ca="1" si="10"/>
        <v>No</v>
      </c>
      <c r="BJ97" s="56">
        <f t="shared" ca="1" si="10"/>
        <v>10</v>
      </c>
      <c r="BK97" s="56">
        <f t="shared" ca="1" si="10"/>
        <v>30</v>
      </c>
      <c r="BL97" s="56" t="str">
        <f t="shared" ca="1" si="8"/>
        <v>No</v>
      </c>
      <c r="BM97" s="56">
        <f t="shared" ca="1" si="9"/>
        <v>38</v>
      </c>
    </row>
    <row r="98" spans="1:65" s="46" customFormat="1">
      <c r="A98" s="47">
        <f>MAX($A$1:$A97)+1</f>
        <v>96</v>
      </c>
      <c r="B98" s="56" t="s">
        <v>93</v>
      </c>
      <c r="C98" s="56">
        <v>0</v>
      </c>
      <c r="D98" s="56" t="s">
        <v>8</v>
      </c>
      <c r="E98" s="47" t="s">
        <v>135</v>
      </c>
      <c r="F98" s="48">
        <v>-41.210276</v>
      </c>
      <c r="G98" s="49">
        <v>148.29422700000001</v>
      </c>
      <c r="H98" s="50">
        <v>43538</v>
      </c>
      <c r="I98" s="56">
        <v>15</v>
      </c>
      <c r="J98" s="56">
        <v>0</v>
      </c>
      <c r="K98" s="86">
        <v>0.625</v>
      </c>
      <c r="L98" s="56" t="s">
        <v>93</v>
      </c>
      <c r="M98" s="56">
        <v>10</v>
      </c>
      <c r="N98" s="56">
        <v>1</v>
      </c>
      <c r="O98" s="56">
        <v>2</v>
      </c>
      <c r="P98" s="46" t="s">
        <v>97</v>
      </c>
      <c r="Q98" s="47" t="str">
        <f>IF($N98=1,IF(ISERROR(VLOOKUP($P98,'M1'!$A:$C,Q$2,0)),"NOT PRESENT",VLOOKUP($P98,'M1'!$A:$C,Q$2,0)),IF($N98=2,IF(ISERROR(VLOOKUP(main!$P98,'M2'!$A:$C,Q$2,0)),"NOT PRESENT",VLOOKUP(main!$P98,'M2'!$A:$C,Q$2,0)),IF($N98=0,IF(ISERROR(VLOOKUP($P98,'M1'!$A:$C,Q$2,0)),IF(ISERROR(VLOOKUP(main!$P98,'M2'!$A:$C,Q$2,0)),"NOT PRESENT",VLOOKUP(main!$P98,'M2'!$A:$C,Q$2,0)),VLOOKUP($P98,'M1'!$A:$C,Q$2,0)),"SPECIFY METHOD")))</f>
        <v>Notolabrus fucicola</v>
      </c>
      <c r="R98" s="47" t="str">
        <f>IF($N98=1,IF(ISERROR(VLOOKUP($P98,'M1'!$A:$C,R$2,0)),"NOT PRESENT",VLOOKUP($P98,'M1'!$A:$C,R$2,0)),IF($N98=2,IF(ISERROR(VLOOKUP(main!$P98,'M2'!$A:$C,R$2,0)),"NOT PRESENT",VLOOKUP(main!$P98,'M2'!$A:$C,R$2,0)),IF($N98=0,IF(ISERROR(VLOOKUP($P98,'M1'!$A:$C,R$2,0)),IF(ISERROR(VLOOKUP(main!$P98,'M2'!$A:$C,R$2,0)),"NOT PRESENT",VLOOKUP(main!$P98,'M2'!$A:$C,R$2,0)),VLOOKUP($P98,'M1'!$A:$C,R$2,0)),"SPECIFY METHOD")))</f>
        <v>Purple wrasse</v>
      </c>
      <c r="S98" s="55">
        <f t="shared" si="7"/>
        <v>3</v>
      </c>
      <c r="T98" s="56">
        <v>0</v>
      </c>
      <c r="AB98" s="46">
        <v>2</v>
      </c>
      <c r="AC98" s="46">
        <v>1</v>
      </c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56" t="str">
        <f t="shared" ca="1" si="10"/>
        <v>No</v>
      </c>
      <c r="BJ98" s="56">
        <f t="shared" ca="1" si="10"/>
        <v>10</v>
      </c>
      <c r="BK98" s="56">
        <f t="shared" ca="1" si="10"/>
        <v>30</v>
      </c>
      <c r="BL98" s="56" t="str">
        <f t="shared" ca="1" si="8"/>
        <v>No</v>
      </c>
      <c r="BM98" s="56">
        <f t="shared" ca="1" si="9"/>
        <v>38</v>
      </c>
    </row>
    <row r="99" spans="1:65" s="46" customFormat="1">
      <c r="A99" s="47">
        <f>MAX($A$1:$A98)+1</f>
        <v>97</v>
      </c>
      <c r="B99" s="56" t="s">
        <v>93</v>
      </c>
      <c r="C99" s="56">
        <v>0</v>
      </c>
      <c r="D99" s="56" t="s">
        <v>8</v>
      </c>
      <c r="E99" s="47" t="s">
        <v>135</v>
      </c>
      <c r="F99" s="48">
        <v>-41.210276</v>
      </c>
      <c r="G99" s="49">
        <v>148.29422700000001</v>
      </c>
      <c r="H99" s="50">
        <v>43538</v>
      </c>
      <c r="I99" s="56">
        <v>15</v>
      </c>
      <c r="J99" s="56">
        <v>0</v>
      </c>
      <c r="K99" s="86">
        <v>0.625</v>
      </c>
      <c r="L99" s="56" t="s">
        <v>93</v>
      </c>
      <c r="M99" s="56">
        <v>10</v>
      </c>
      <c r="N99" s="56">
        <v>1</v>
      </c>
      <c r="O99" s="56">
        <v>1</v>
      </c>
      <c r="P99" s="46" t="s">
        <v>124</v>
      </c>
      <c r="Q99" s="47" t="str">
        <f>IF($N99=1,IF(ISERROR(VLOOKUP($P99,'M1'!$A:$C,Q$2,0)),"NOT PRESENT",VLOOKUP($P99,'M1'!$A:$C,Q$2,0)),IF($N99=2,IF(ISERROR(VLOOKUP(main!$P99,'M2'!$A:$C,Q$2,0)),"NOT PRESENT",VLOOKUP(main!$P99,'M2'!$A:$C,Q$2,0)),IF($N99=0,IF(ISERROR(VLOOKUP($P99,'M1'!$A:$C,Q$2,0)),IF(ISERROR(VLOOKUP(main!$P99,'M2'!$A:$C,Q$2,0)),"NOT PRESENT",VLOOKUP(main!$P99,'M2'!$A:$C,Q$2,0)),VLOOKUP($P99,'M1'!$A:$C,Q$2,0)),"SPECIFY METHOD")))</f>
        <v>Cheilodactylus spectabilis</v>
      </c>
      <c r="R99" s="47" t="str">
        <f>IF($N99=1,IF(ISERROR(VLOOKUP($P99,'M1'!$A:$C,R$2,0)),"NOT PRESENT",VLOOKUP($P99,'M1'!$A:$C,R$2,0)),IF($N99=2,IF(ISERROR(VLOOKUP(main!$P99,'M2'!$A:$C,R$2,0)),"NOT PRESENT",VLOOKUP(main!$P99,'M2'!$A:$C,R$2,0)),IF($N99=0,IF(ISERROR(VLOOKUP($P99,'M1'!$A:$C,R$2,0)),IF(ISERROR(VLOOKUP(main!$P99,'M2'!$A:$C,R$2,0)),"NOT PRESENT",VLOOKUP(main!$P99,'M2'!$A:$C,R$2,0)),VLOOKUP($P99,'M1'!$A:$C,R$2,0)),"SPECIFY METHOD")))</f>
        <v>Banded morwong</v>
      </c>
      <c r="S99" s="55">
        <f t="shared" si="7"/>
        <v>1</v>
      </c>
      <c r="T99" s="56">
        <v>0</v>
      </c>
      <c r="AB99" s="46">
        <v>1</v>
      </c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56" t="str">
        <f t="shared" ca="1" si="10"/>
        <v>No</v>
      </c>
      <c r="BJ99" s="56">
        <f t="shared" ca="1" si="10"/>
        <v>15</v>
      </c>
      <c r="BK99" s="56">
        <f t="shared" ca="1" si="10"/>
        <v>50</v>
      </c>
      <c r="BL99" s="56" t="str">
        <f t="shared" ca="1" si="8"/>
        <v>No</v>
      </c>
      <c r="BM99" s="56">
        <f t="shared" ca="1" si="9"/>
        <v>100</v>
      </c>
    </row>
    <row r="100" spans="1:65" s="46" customFormat="1">
      <c r="A100" s="47">
        <f>MAX($A$1:$A99)+1</f>
        <v>98</v>
      </c>
      <c r="B100" s="56" t="s">
        <v>93</v>
      </c>
      <c r="C100" s="56">
        <v>0</v>
      </c>
      <c r="D100" s="56" t="s">
        <v>8</v>
      </c>
      <c r="E100" s="47" t="s">
        <v>135</v>
      </c>
      <c r="F100" s="48">
        <v>-41.210276</v>
      </c>
      <c r="G100" s="49">
        <v>148.29422700000001</v>
      </c>
      <c r="H100" s="50">
        <v>43538</v>
      </c>
      <c r="I100" s="56">
        <v>15</v>
      </c>
      <c r="J100" s="56">
        <v>0</v>
      </c>
      <c r="K100" s="86">
        <v>0.625</v>
      </c>
      <c r="L100" s="56" t="s">
        <v>93</v>
      </c>
      <c r="M100" s="56">
        <v>10</v>
      </c>
      <c r="N100" s="56">
        <v>1</v>
      </c>
      <c r="O100" s="56">
        <v>1</v>
      </c>
      <c r="P100" s="46" t="s">
        <v>107</v>
      </c>
      <c r="Q100" s="47" t="str">
        <f>IF($N100=1,IF(ISERROR(VLOOKUP($P100,'M1'!$A:$C,Q$2,0)),"NOT PRESENT",VLOOKUP($P100,'M1'!$A:$C,Q$2,0)),IF($N100=2,IF(ISERROR(VLOOKUP(main!$P100,'M2'!$A:$C,Q$2,0)),"NOT PRESENT",VLOOKUP(main!$P100,'M2'!$A:$C,Q$2,0)),IF($N100=0,IF(ISERROR(VLOOKUP($P100,'M1'!$A:$C,Q$2,0)),IF(ISERROR(VLOOKUP(main!$P100,'M2'!$A:$C,Q$2,0)),"NOT PRESENT",VLOOKUP(main!$P100,'M2'!$A:$C,Q$2,0)),VLOOKUP($P100,'M1'!$A:$C,Q$2,0)),"SPECIFY METHOD")))</f>
        <v>Parma microlepis</v>
      </c>
      <c r="R100" s="47" t="str">
        <f>IF($N100=1,IF(ISERROR(VLOOKUP($P100,'M1'!$A:$C,R$2,0)),"NOT PRESENT",VLOOKUP($P100,'M1'!$A:$C,R$2,0)),IF($N100=2,IF(ISERROR(VLOOKUP(main!$P100,'M2'!$A:$C,R$2,0)),"NOT PRESENT",VLOOKUP(main!$P100,'M2'!$A:$C,R$2,0)),IF($N100=0,IF(ISERROR(VLOOKUP($P100,'M1'!$A:$C,R$2,0)),IF(ISERROR(VLOOKUP(main!$P100,'M2'!$A:$C,R$2,0)),"NOT PRESENT",VLOOKUP(main!$P100,'M2'!$A:$C,R$2,0)),VLOOKUP($P100,'M1'!$A:$C,R$2,0)),"SPECIFY METHOD")))</f>
        <v>White-ear</v>
      </c>
      <c r="S100" s="55">
        <f t="shared" si="7"/>
        <v>1</v>
      </c>
      <c r="T100" s="56">
        <v>0</v>
      </c>
      <c r="Z100" s="46">
        <v>1</v>
      </c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56">
        <f t="shared" ca="1" si="10"/>
        <v>0</v>
      </c>
      <c r="BJ100" s="56">
        <f t="shared" ca="1" si="10"/>
        <v>0</v>
      </c>
      <c r="BK100" s="56">
        <f t="shared" ca="1" si="10"/>
        <v>0</v>
      </c>
      <c r="BL100" s="56" t="str">
        <f t="shared" ca="1" si="8"/>
        <v>No</v>
      </c>
      <c r="BM100" s="56">
        <f t="shared" ca="1" si="9"/>
        <v>0</v>
      </c>
    </row>
    <row r="101" spans="1:65" s="46" customFormat="1">
      <c r="A101" s="47">
        <f>MAX($A$1:$A100)+1</f>
        <v>99</v>
      </c>
      <c r="B101" s="56" t="s">
        <v>93</v>
      </c>
      <c r="C101" s="56">
        <v>0</v>
      </c>
      <c r="D101" s="56" t="s">
        <v>8</v>
      </c>
      <c r="E101" s="47" t="s">
        <v>135</v>
      </c>
      <c r="F101" s="48">
        <v>-41.210276</v>
      </c>
      <c r="G101" s="49">
        <v>148.29422700000001</v>
      </c>
      <c r="H101" s="50">
        <v>43538</v>
      </c>
      <c r="I101" s="56">
        <v>15</v>
      </c>
      <c r="J101" s="56">
        <v>0</v>
      </c>
      <c r="K101" s="86">
        <v>0.625</v>
      </c>
      <c r="L101" s="56" t="s">
        <v>93</v>
      </c>
      <c r="M101" s="56">
        <v>10</v>
      </c>
      <c r="N101" s="56">
        <v>1</v>
      </c>
      <c r="O101" s="56">
        <v>1</v>
      </c>
      <c r="P101" s="46" t="s">
        <v>108</v>
      </c>
      <c r="Q101" s="47" t="str">
        <f>IF($N101=1,IF(ISERROR(VLOOKUP($P101,'M1'!$A:$C,Q$2,0)),"NOT PRESENT",VLOOKUP($P101,'M1'!$A:$C,Q$2,0)),IF($N101=2,IF(ISERROR(VLOOKUP(main!$P101,'M2'!$A:$C,Q$2,0)),"NOT PRESENT",VLOOKUP(main!$P101,'M2'!$A:$C,Q$2,0)),IF($N101=0,IF(ISERROR(VLOOKUP($P101,'M1'!$A:$C,Q$2,0)),IF(ISERROR(VLOOKUP(main!$P101,'M2'!$A:$C,Q$2,0)),"NOT PRESENT",VLOOKUP(main!$P101,'M2'!$A:$C,Q$2,0)),VLOOKUP($P101,'M1'!$A:$C,Q$2,0)),"SPECIFY METHOD")))</f>
        <v>Pempheris multiradiata</v>
      </c>
      <c r="R101" s="47" t="str">
        <f>IF($N101=1,IF(ISERROR(VLOOKUP($P101,'M1'!$A:$C,R$2,0)),"NOT PRESENT",VLOOKUP($P101,'M1'!$A:$C,R$2,0)),IF($N101=2,IF(ISERROR(VLOOKUP(main!$P101,'M2'!$A:$C,R$2,0)),"NOT PRESENT",VLOOKUP(main!$P101,'M2'!$A:$C,R$2,0)),IF($N101=0,IF(ISERROR(VLOOKUP($P101,'M1'!$A:$C,R$2,0)),IF(ISERROR(VLOOKUP(main!$P101,'M2'!$A:$C,R$2,0)),"NOT PRESENT",VLOOKUP(main!$P101,'M2'!$A:$C,R$2,0)),VLOOKUP($P101,'M1'!$A:$C,R$2,0)),"SPECIFY METHOD")))</f>
        <v>Common bullseye</v>
      </c>
      <c r="S101" s="55">
        <f t="shared" si="7"/>
        <v>10</v>
      </c>
      <c r="T101" s="56">
        <v>0</v>
      </c>
      <c r="U101" s="46">
        <v>10</v>
      </c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56" t="str">
        <f t="shared" ca="1" si="10"/>
        <v>No</v>
      </c>
      <c r="BJ101" s="56">
        <f t="shared" ca="1" si="10"/>
        <v>2.5</v>
      </c>
      <c r="BK101" s="56">
        <f t="shared" ca="1" si="10"/>
        <v>15</v>
      </c>
      <c r="BL101" s="56" t="str">
        <f t="shared" ca="1" si="8"/>
        <v>No</v>
      </c>
      <c r="BM101" s="56">
        <f t="shared" ca="1" si="9"/>
        <v>28</v>
      </c>
    </row>
    <row r="102" spans="1:65" s="46" customFormat="1">
      <c r="A102" s="47">
        <f>MAX($A$1:$A101)+1</f>
        <v>100</v>
      </c>
      <c r="B102" s="56" t="s">
        <v>93</v>
      </c>
      <c r="C102" s="56">
        <v>0</v>
      </c>
      <c r="D102" s="56" t="s">
        <v>8</v>
      </c>
      <c r="E102" s="47" t="s">
        <v>135</v>
      </c>
      <c r="F102" s="48">
        <v>-41.210276</v>
      </c>
      <c r="G102" s="49">
        <v>148.29422700000001</v>
      </c>
      <c r="H102" s="50">
        <v>43538</v>
      </c>
      <c r="I102" s="56">
        <v>15</v>
      </c>
      <c r="J102" s="56">
        <v>0</v>
      </c>
      <c r="K102" s="86">
        <v>0.625</v>
      </c>
      <c r="L102" s="56" t="s">
        <v>93</v>
      </c>
      <c r="M102" s="56">
        <v>10</v>
      </c>
      <c r="N102" s="56">
        <v>1</v>
      </c>
      <c r="O102" s="56">
        <v>1</v>
      </c>
      <c r="P102" s="46" t="s">
        <v>137</v>
      </c>
      <c r="Q102" s="47" t="str">
        <f>IF($N102=1,IF(ISERROR(VLOOKUP($P102,'M1'!$A:$C,Q$2,0)),"NOT PRESENT",VLOOKUP($P102,'M1'!$A:$C,Q$2,0)),IF($N102=2,IF(ISERROR(VLOOKUP(main!$P102,'M2'!$A:$C,Q$2,0)),"NOT PRESENT",VLOOKUP(main!$P102,'M2'!$A:$C,Q$2,0)),IF($N102=0,IF(ISERROR(VLOOKUP($P102,'M1'!$A:$C,Q$2,0)),IF(ISERROR(VLOOKUP(main!$P102,'M2'!$A:$C,Q$2,0)),"NOT PRESENT",VLOOKUP(main!$P102,'M2'!$A:$C,Q$2,0)),VLOOKUP($P102,'M1'!$A:$C,Q$2,0)),"SPECIFY METHOD")))</f>
        <v>Lotella rhacina</v>
      </c>
      <c r="R102" s="47" t="str">
        <f>IF($N102=1,IF(ISERROR(VLOOKUP($P102,'M1'!$A:$C,R$2,0)),"NOT PRESENT",VLOOKUP($P102,'M1'!$A:$C,R$2,0)),IF($N102=2,IF(ISERROR(VLOOKUP(main!$P102,'M2'!$A:$C,R$2,0)),"NOT PRESENT",VLOOKUP(main!$P102,'M2'!$A:$C,R$2,0)),IF($N102=0,IF(ISERROR(VLOOKUP($P102,'M1'!$A:$C,R$2,0)),IF(ISERROR(VLOOKUP(main!$P102,'M2'!$A:$C,R$2,0)),"NOT PRESENT",VLOOKUP(main!$P102,'M2'!$A:$C,R$2,0)),VLOOKUP($P102,'M1'!$A:$C,R$2,0)),"SPECIFY METHOD")))</f>
        <v>Beardie</v>
      </c>
      <c r="S102" s="55">
        <f t="shared" si="7"/>
        <v>1</v>
      </c>
      <c r="T102" s="56">
        <v>0</v>
      </c>
      <c r="AB102" s="46">
        <v>1</v>
      </c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56">
        <f t="shared" ca="1" si="10"/>
        <v>0</v>
      </c>
      <c r="BJ102" s="56">
        <f t="shared" ca="1" si="10"/>
        <v>0</v>
      </c>
      <c r="BK102" s="56">
        <f t="shared" ca="1" si="10"/>
        <v>0</v>
      </c>
      <c r="BL102" s="56" t="str">
        <f t="shared" ca="1" si="8"/>
        <v>No</v>
      </c>
      <c r="BM102" s="56">
        <f t="shared" ca="1" si="9"/>
        <v>0</v>
      </c>
    </row>
    <row r="103" spans="1:65" s="46" customFormat="1">
      <c r="A103" s="47">
        <f>MAX($A$1:$A102)+1</f>
        <v>101</v>
      </c>
      <c r="B103" s="56" t="s">
        <v>93</v>
      </c>
      <c r="C103" s="56">
        <v>0</v>
      </c>
      <c r="D103" s="56" t="s">
        <v>8</v>
      </c>
      <c r="E103" s="47" t="s">
        <v>135</v>
      </c>
      <c r="F103" s="48">
        <v>-41.210276</v>
      </c>
      <c r="G103" s="49">
        <v>148.29422700000001</v>
      </c>
      <c r="H103" s="50">
        <v>43538</v>
      </c>
      <c r="I103" s="56">
        <v>15</v>
      </c>
      <c r="J103" s="56">
        <v>0</v>
      </c>
      <c r="K103" s="86">
        <v>0.625</v>
      </c>
      <c r="L103" s="56" t="s">
        <v>93</v>
      </c>
      <c r="M103" s="56">
        <v>10</v>
      </c>
      <c r="N103" s="56">
        <v>1</v>
      </c>
      <c r="O103" s="56">
        <v>1</v>
      </c>
      <c r="P103" s="46" t="s">
        <v>121</v>
      </c>
      <c r="Q103" s="47" t="str">
        <f>IF($N103=1,IF(ISERROR(VLOOKUP($P103,'M1'!$A:$C,Q$2,0)),"NOT PRESENT",VLOOKUP($P103,'M1'!$A:$C,Q$2,0)),IF($N103=2,IF(ISERROR(VLOOKUP(main!$P103,'M2'!$A:$C,Q$2,0)),"NOT PRESENT",VLOOKUP(main!$P103,'M2'!$A:$C,Q$2,0)),IF($N103=0,IF(ISERROR(VLOOKUP($P103,'M1'!$A:$C,Q$2,0)),IF(ISERROR(VLOOKUP(main!$P103,'M2'!$A:$C,Q$2,0)),"NOT PRESENT",VLOOKUP(main!$P103,'M2'!$A:$C,Q$2,0)),VLOOKUP($P103,'M1'!$A:$C,Q$2,0)),"SPECIFY METHOD")))</f>
        <v>Aplodactylus arctidens</v>
      </c>
      <c r="R103" s="47" t="str">
        <f>IF($N103=1,IF(ISERROR(VLOOKUP($P103,'M1'!$A:$C,R$2,0)),"NOT PRESENT",VLOOKUP($P103,'M1'!$A:$C,R$2,0)),IF($N103=2,IF(ISERROR(VLOOKUP(main!$P103,'M2'!$A:$C,R$2,0)),"NOT PRESENT",VLOOKUP(main!$P103,'M2'!$A:$C,R$2,0)),IF($N103=0,IF(ISERROR(VLOOKUP($P103,'M1'!$A:$C,R$2,0)),IF(ISERROR(VLOOKUP(main!$P103,'M2'!$A:$C,R$2,0)),"NOT PRESENT",VLOOKUP(main!$P103,'M2'!$A:$C,R$2,0)),VLOOKUP($P103,'M1'!$A:$C,R$2,0)),"SPECIFY METHOD")))</f>
        <v>Marblefish</v>
      </c>
      <c r="S103" s="55">
        <f t="shared" si="7"/>
        <v>1</v>
      </c>
      <c r="T103" s="56">
        <v>0</v>
      </c>
      <c r="AD103" s="46">
        <v>1</v>
      </c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56" t="str">
        <f t="shared" ref="BI103:BK122" ca="1" si="11">VLOOKUP($P103,INDIRECT("'M" &amp; $N103 &amp; "'!$A:$G"),BI$2,0)</f>
        <v>No</v>
      </c>
      <c r="BJ103" s="56">
        <f t="shared" ca="1" si="11"/>
        <v>15</v>
      </c>
      <c r="BK103" s="56">
        <f t="shared" ca="1" si="11"/>
        <v>50</v>
      </c>
      <c r="BL103" s="56" t="str">
        <f t="shared" ca="1" si="8"/>
        <v>No</v>
      </c>
      <c r="BM103" s="56">
        <f t="shared" ca="1" si="9"/>
        <v>65</v>
      </c>
    </row>
    <row r="104" spans="1:65" s="46" customFormat="1">
      <c r="A104" s="47">
        <f>MAX($A$1:$A103)+1</f>
        <v>102</v>
      </c>
      <c r="B104" s="56" t="s">
        <v>93</v>
      </c>
      <c r="C104" s="56">
        <v>0</v>
      </c>
      <c r="D104" s="56" t="s">
        <v>8</v>
      </c>
      <c r="E104" s="47" t="s">
        <v>135</v>
      </c>
      <c r="F104" s="48">
        <v>-41.210276</v>
      </c>
      <c r="G104" s="49">
        <v>148.29422700000001</v>
      </c>
      <c r="H104" s="50">
        <v>43538</v>
      </c>
      <c r="I104" s="56">
        <v>15</v>
      </c>
      <c r="J104" s="56">
        <v>0</v>
      </c>
      <c r="K104" s="86">
        <v>0.625</v>
      </c>
      <c r="L104" s="56" t="s">
        <v>93</v>
      </c>
      <c r="M104" s="56">
        <v>10</v>
      </c>
      <c r="N104" s="56">
        <v>1</v>
      </c>
      <c r="O104" s="56">
        <v>1</v>
      </c>
      <c r="P104" s="46" t="s">
        <v>133</v>
      </c>
      <c r="Q104" s="47" t="str">
        <f>IF($N104=1,IF(ISERROR(VLOOKUP($P104,'M1'!$A:$C,Q$2,0)),"NOT PRESENT",VLOOKUP($P104,'M1'!$A:$C,Q$2,0)),IF($N104=2,IF(ISERROR(VLOOKUP(main!$P104,'M2'!$A:$C,Q$2,0)),"NOT PRESENT",VLOOKUP(main!$P104,'M2'!$A:$C,Q$2,0)),IF($N104=0,IF(ISERROR(VLOOKUP($P104,'M1'!$A:$C,Q$2,0)),IF(ISERROR(VLOOKUP(main!$P104,'M2'!$A:$C,Q$2,0)),"NOT PRESENT",VLOOKUP(main!$P104,'M2'!$A:$C,Q$2,0)),VLOOKUP($P104,'M1'!$A:$C,Q$2,0)),"SPECIFY METHOD")))</f>
        <v>Girella zebra</v>
      </c>
      <c r="R104" s="47" t="str">
        <f>IF($N104=1,IF(ISERROR(VLOOKUP($P104,'M1'!$A:$C,R$2,0)),"NOT PRESENT",VLOOKUP($P104,'M1'!$A:$C,R$2,0)),IF($N104=2,IF(ISERROR(VLOOKUP(main!$P104,'M2'!$A:$C,R$2,0)),"NOT PRESENT",VLOOKUP(main!$P104,'M2'!$A:$C,R$2,0)),IF($N104=0,IF(ISERROR(VLOOKUP($P104,'M1'!$A:$C,R$2,0)),IF(ISERROR(VLOOKUP(main!$P104,'M2'!$A:$C,R$2,0)),"NOT PRESENT",VLOOKUP(main!$P104,'M2'!$A:$C,R$2,0)),VLOOKUP($P104,'M1'!$A:$C,R$2,0)),"SPECIFY METHOD")))</f>
        <v>Zebra fish</v>
      </c>
      <c r="S104" s="55">
        <f t="shared" si="7"/>
        <v>1</v>
      </c>
      <c r="T104" s="56">
        <v>0</v>
      </c>
      <c r="AA104" s="46">
        <v>1</v>
      </c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56" t="str">
        <f t="shared" ca="1" si="11"/>
        <v>No</v>
      </c>
      <c r="BJ104" s="56">
        <f t="shared" ca="1" si="11"/>
        <v>12.5</v>
      </c>
      <c r="BK104" s="56">
        <f t="shared" ca="1" si="11"/>
        <v>35</v>
      </c>
      <c r="BL104" s="56" t="str">
        <f t="shared" ca="1" si="8"/>
        <v>No</v>
      </c>
      <c r="BM104" s="56">
        <f t="shared" ca="1" si="9"/>
        <v>34</v>
      </c>
    </row>
    <row r="105" spans="1:65" s="46" customFormat="1">
      <c r="A105" s="47">
        <f>MAX($A$1:$A104)+1</f>
        <v>103</v>
      </c>
      <c r="B105" s="56" t="s">
        <v>93</v>
      </c>
      <c r="C105" s="56">
        <v>0</v>
      </c>
      <c r="D105" s="56" t="s">
        <v>8</v>
      </c>
      <c r="E105" s="47" t="s">
        <v>135</v>
      </c>
      <c r="F105" s="48">
        <v>-41.210276</v>
      </c>
      <c r="G105" s="49">
        <v>148.29422700000001</v>
      </c>
      <c r="H105" s="50">
        <v>43538</v>
      </c>
      <c r="I105" s="56">
        <v>15</v>
      </c>
      <c r="J105" s="56">
        <v>0</v>
      </c>
      <c r="K105" s="86">
        <v>0.625</v>
      </c>
      <c r="L105" s="56" t="s">
        <v>93</v>
      </c>
      <c r="M105" s="56">
        <v>10</v>
      </c>
      <c r="N105" s="56">
        <v>1</v>
      </c>
      <c r="O105" s="56">
        <v>1</v>
      </c>
      <c r="P105" s="46" t="s">
        <v>138</v>
      </c>
      <c r="Q105" s="47" t="str">
        <f>IF($N105=1,IF(ISERROR(VLOOKUP($P105,'M1'!$A:$C,Q$2,0)),"NOT PRESENT",VLOOKUP($P105,'M1'!$A:$C,Q$2,0)),IF($N105=2,IF(ISERROR(VLOOKUP(main!$P105,'M2'!$A:$C,Q$2,0)),"NOT PRESENT",VLOOKUP(main!$P105,'M2'!$A:$C,Q$2,0)),IF($N105=0,IF(ISERROR(VLOOKUP($P105,'M1'!$A:$C,Q$2,0)),IF(ISERROR(VLOOKUP(main!$P105,'M2'!$A:$C,Q$2,0)),"NOT PRESENT",VLOOKUP(main!$P105,'M2'!$A:$C,Q$2,0)),VLOOKUP($P105,'M1'!$A:$C,Q$2,0)),"SPECIFY METHOD")))</f>
        <v>Pentaceropsis recurvirostris</v>
      </c>
      <c r="R105" s="47" t="str">
        <f>IF($N105=1,IF(ISERROR(VLOOKUP($P105,'M1'!$A:$C,R$2,0)),"NOT PRESENT",VLOOKUP($P105,'M1'!$A:$C,R$2,0)),IF($N105=2,IF(ISERROR(VLOOKUP(main!$P105,'M2'!$A:$C,R$2,0)),"NOT PRESENT",VLOOKUP(main!$P105,'M2'!$A:$C,R$2,0)),IF($N105=0,IF(ISERROR(VLOOKUP($P105,'M1'!$A:$C,R$2,0)),IF(ISERROR(VLOOKUP(main!$P105,'M2'!$A:$C,R$2,0)),"NOT PRESENT",VLOOKUP(main!$P105,'M2'!$A:$C,R$2,0)),VLOOKUP($P105,'M1'!$A:$C,R$2,0)),"SPECIFY METHOD")))</f>
        <v>Long-snouted boarfish</v>
      </c>
      <c r="S105" s="55">
        <f t="shared" si="7"/>
        <v>1</v>
      </c>
      <c r="T105" s="56">
        <v>0</v>
      </c>
      <c r="AE105" s="46">
        <v>1</v>
      </c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56" t="str">
        <f t="shared" ca="1" si="11"/>
        <v>No</v>
      </c>
      <c r="BJ105" s="56">
        <f t="shared" ca="1" si="11"/>
        <v>12.5</v>
      </c>
      <c r="BK105" s="56">
        <f t="shared" ca="1" si="11"/>
        <v>50</v>
      </c>
      <c r="BL105" s="56" t="str">
        <f t="shared" ca="1" si="8"/>
        <v>No</v>
      </c>
      <c r="BM105" s="56">
        <f t="shared" ca="1" si="9"/>
        <v>50</v>
      </c>
    </row>
    <row r="106" spans="1:65" s="46" customFormat="1">
      <c r="A106" s="47">
        <f>MAX($A$1:$A105)+1</f>
        <v>104</v>
      </c>
      <c r="B106" s="56" t="s">
        <v>93</v>
      </c>
      <c r="C106" s="56">
        <v>0</v>
      </c>
      <c r="D106" s="56" t="s">
        <v>8</v>
      </c>
      <c r="E106" s="47" t="s">
        <v>135</v>
      </c>
      <c r="F106" s="48">
        <v>-41.210276</v>
      </c>
      <c r="G106" s="49">
        <v>148.29422700000001</v>
      </c>
      <c r="H106" s="50">
        <v>43538</v>
      </c>
      <c r="I106" s="56">
        <v>15</v>
      </c>
      <c r="J106" s="56">
        <v>0</v>
      </c>
      <c r="K106" s="86">
        <v>0.625</v>
      </c>
      <c r="L106" s="56" t="s">
        <v>93</v>
      </c>
      <c r="M106" s="56">
        <v>10</v>
      </c>
      <c r="N106" s="56">
        <v>1</v>
      </c>
      <c r="O106" s="56">
        <v>1</v>
      </c>
      <c r="P106" s="46" t="s">
        <v>123</v>
      </c>
      <c r="Q106" s="47" t="str">
        <f>IF($N106=1,IF(ISERROR(VLOOKUP($P106,'M1'!$A:$C,Q$2,0)),"NOT PRESENT",VLOOKUP($P106,'M1'!$A:$C,Q$2,0)),IF($N106=2,IF(ISERROR(VLOOKUP(main!$P106,'M2'!$A:$C,Q$2,0)),"NOT PRESENT",VLOOKUP(main!$P106,'M2'!$A:$C,Q$2,0)),IF($N106=0,IF(ISERROR(VLOOKUP($P106,'M1'!$A:$C,Q$2,0)),IF(ISERROR(VLOOKUP(main!$P106,'M2'!$A:$C,Q$2,0)),"NOT PRESENT",VLOOKUP(main!$P106,'M2'!$A:$C,Q$2,0)),VLOOKUP($P106,'M1'!$A:$C,Q$2,0)),"SPECIFY METHOD")))</f>
        <v>Acanthaluteres vittiger</v>
      </c>
      <c r="R106" s="47" t="str">
        <f>IF($N106=1,IF(ISERROR(VLOOKUP($P106,'M1'!$A:$C,R$2,0)),"NOT PRESENT",VLOOKUP($P106,'M1'!$A:$C,R$2,0)),IF($N106=2,IF(ISERROR(VLOOKUP(main!$P106,'M2'!$A:$C,R$2,0)),"NOT PRESENT",VLOOKUP(main!$P106,'M2'!$A:$C,R$2,0)),IF($N106=0,IF(ISERROR(VLOOKUP($P106,'M1'!$A:$C,R$2,0)),IF(ISERROR(VLOOKUP(main!$P106,'M2'!$A:$C,R$2,0)),"NOT PRESENT",VLOOKUP(main!$P106,'M2'!$A:$C,R$2,0)),VLOOKUP($P106,'M1'!$A:$C,R$2,0)),"SPECIFY METHOD")))</f>
        <v>Toothbrush leatherjacket</v>
      </c>
      <c r="S106" s="55">
        <f t="shared" si="7"/>
        <v>1</v>
      </c>
      <c r="T106" s="56">
        <v>0</v>
      </c>
      <c r="AC106" s="46">
        <v>1</v>
      </c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56" t="str">
        <f t="shared" ca="1" si="11"/>
        <v>No</v>
      </c>
      <c r="BJ106" s="56">
        <f t="shared" ca="1" si="11"/>
        <v>2.5</v>
      </c>
      <c r="BK106" s="56">
        <f t="shared" ca="1" si="11"/>
        <v>20</v>
      </c>
      <c r="BL106" s="56" t="str">
        <f t="shared" ca="1" si="8"/>
        <v>No</v>
      </c>
      <c r="BM106" s="56">
        <f t="shared" ca="1" si="9"/>
        <v>35</v>
      </c>
    </row>
    <row r="107" spans="1:65" s="46" customFormat="1">
      <c r="A107" s="47">
        <f>MAX($A$1:$A106)+1</f>
        <v>105</v>
      </c>
      <c r="B107" s="56" t="s">
        <v>93</v>
      </c>
      <c r="C107" s="56">
        <v>0</v>
      </c>
      <c r="D107" s="56" t="s">
        <v>8</v>
      </c>
      <c r="E107" s="47" t="s">
        <v>135</v>
      </c>
      <c r="F107" s="48">
        <v>-41.210276</v>
      </c>
      <c r="G107" s="49">
        <v>148.29422700000001</v>
      </c>
      <c r="H107" s="50">
        <v>43538</v>
      </c>
      <c r="I107" s="56">
        <v>15</v>
      </c>
      <c r="J107" s="56">
        <v>0</v>
      </c>
      <c r="K107" s="86">
        <v>0.625</v>
      </c>
      <c r="L107" s="56" t="s">
        <v>93</v>
      </c>
      <c r="M107" s="56">
        <v>10</v>
      </c>
      <c r="N107" s="56">
        <v>1</v>
      </c>
      <c r="O107" s="56">
        <v>2</v>
      </c>
      <c r="P107" s="46" t="s">
        <v>123</v>
      </c>
      <c r="Q107" s="47" t="str">
        <f>IF($N107=1,IF(ISERROR(VLOOKUP($P107,'M1'!$A:$C,Q$2,0)),"NOT PRESENT",VLOOKUP($P107,'M1'!$A:$C,Q$2,0)),IF($N107=2,IF(ISERROR(VLOOKUP(main!$P107,'M2'!$A:$C,Q$2,0)),"NOT PRESENT",VLOOKUP(main!$P107,'M2'!$A:$C,Q$2,0)),IF($N107=0,IF(ISERROR(VLOOKUP($P107,'M1'!$A:$C,Q$2,0)),IF(ISERROR(VLOOKUP(main!$P107,'M2'!$A:$C,Q$2,0)),"NOT PRESENT",VLOOKUP(main!$P107,'M2'!$A:$C,Q$2,0)),VLOOKUP($P107,'M1'!$A:$C,Q$2,0)),"SPECIFY METHOD")))</f>
        <v>Acanthaluteres vittiger</v>
      </c>
      <c r="R107" s="47" t="str">
        <f>IF($N107=1,IF(ISERROR(VLOOKUP($P107,'M1'!$A:$C,R$2,0)),"NOT PRESENT",VLOOKUP($P107,'M1'!$A:$C,R$2,0)),IF($N107=2,IF(ISERROR(VLOOKUP(main!$P107,'M2'!$A:$C,R$2,0)),"NOT PRESENT",VLOOKUP(main!$P107,'M2'!$A:$C,R$2,0)),IF($N107=0,IF(ISERROR(VLOOKUP($P107,'M1'!$A:$C,R$2,0)),IF(ISERROR(VLOOKUP(main!$P107,'M2'!$A:$C,R$2,0)),"NOT PRESENT",VLOOKUP(main!$P107,'M2'!$A:$C,R$2,0)),VLOOKUP($P107,'M1'!$A:$C,R$2,0)),"SPECIFY METHOD")))</f>
        <v>Toothbrush leatherjacket</v>
      </c>
      <c r="S107" s="55">
        <f t="shared" si="7"/>
        <v>2</v>
      </c>
      <c r="T107" s="56">
        <v>0</v>
      </c>
      <c r="AA107" s="46">
        <v>1</v>
      </c>
      <c r="AC107" s="46">
        <v>1</v>
      </c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56" t="str">
        <f t="shared" ca="1" si="11"/>
        <v>No</v>
      </c>
      <c r="BJ107" s="56">
        <f t="shared" ca="1" si="11"/>
        <v>2.5</v>
      </c>
      <c r="BK107" s="56">
        <f t="shared" ca="1" si="11"/>
        <v>20</v>
      </c>
      <c r="BL107" s="56" t="str">
        <f t="shared" ca="1" si="8"/>
        <v>No</v>
      </c>
      <c r="BM107" s="56">
        <f t="shared" ca="1" si="9"/>
        <v>35</v>
      </c>
    </row>
    <row r="108" spans="1:65" s="46" customFormat="1">
      <c r="A108" s="47">
        <f>MAX($A$1:$A107)+1</f>
        <v>106</v>
      </c>
      <c r="B108" s="56" t="s">
        <v>93</v>
      </c>
      <c r="C108" s="56">
        <v>0</v>
      </c>
      <c r="D108" s="56" t="s">
        <v>8</v>
      </c>
      <c r="E108" s="47" t="s">
        <v>135</v>
      </c>
      <c r="F108" s="48">
        <v>-41.210276</v>
      </c>
      <c r="G108" s="49">
        <v>148.29422700000001</v>
      </c>
      <c r="H108" s="50">
        <v>43538</v>
      </c>
      <c r="I108" s="56">
        <v>15</v>
      </c>
      <c r="J108" s="56">
        <v>0</v>
      </c>
      <c r="K108" s="86">
        <v>0.625</v>
      </c>
      <c r="L108" s="56" t="s">
        <v>93</v>
      </c>
      <c r="M108" s="56">
        <v>10</v>
      </c>
      <c r="N108" s="56">
        <v>1</v>
      </c>
      <c r="O108" s="56">
        <v>2</v>
      </c>
      <c r="P108" s="46" t="s">
        <v>122</v>
      </c>
      <c r="Q108" s="47" t="str">
        <f>IF($N108=1,IF(ISERROR(VLOOKUP($P108,'M1'!$A:$C,Q$2,0)),"NOT PRESENT",VLOOKUP($P108,'M1'!$A:$C,Q$2,0)),IF($N108=2,IF(ISERROR(VLOOKUP(main!$P108,'M2'!$A:$C,Q$2,0)),"NOT PRESENT",VLOOKUP(main!$P108,'M2'!$A:$C,Q$2,0)),IF($N108=0,IF(ISERROR(VLOOKUP($P108,'M1'!$A:$C,Q$2,0)),IF(ISERROR(VLOOKUP(main!$P108,'M2'!$A:$C,Q$2,0)),"NOT PRESENT",VLOOKUP(main!$P108,'M2'!$A:$C,Q$2,0)),VLOOKUP($P108,'M1'!$A:$C,Q$2,0)),"SPECIFY METHOD")))</f>
        <v>Olisthops cyanomelas</v>
      </c>
      <c r="R108" s="47" t="str">
        <f>IF($N108=1,IF(ISERROR(VLOOKUP($P108,'M1'!$A:$C,R$2,0)),"NOT PRESENT",VLOOKUP($P108,'M1'!$A:$C,R$2,0)),IF($N108=2,IF(ISERROR(VLOOKUP(main!$P108,'M2'!$A:$C,R$2,0)),"NOT PRESENT",VLOOKUP(main!$P108,'M2'!$A:$C,R$2,0)),IF($N108=0,IF(ISERROR(VLOOKUP($P108,'M1'!$A:$C,R$2,0)),IF(ISERROR(VLOOKUP(main!$P108,'M2'!$A:$C,R$2,0)),"NOT PRESENT",VLOOKUP(main!$P108,'M2'!$A:$C,R$2,0)),VLOOKUP($P108,'M1'!$A:$C,R$2,0)),"SPECIFY METHOD")))</f>
        <v>Herring cale</v>
      </c>
      <c r="S108" s="55">
        <f t="shared" si="7"/>
        <v>1</v>
      </c>
      <c r="T108" s="56">
        <v>0</v>
      </c>
      <c r="AE108" s="46">
        <v>1</v>
      </c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56" t="str">
        <f t="shared" ca="1" si="11"/>
        <v>No</v>
      </c>
      <c r="BJ108" s="56">
        <f t="shared" ca="1" si="11"/>
        <v>12.5</v>
      </c>
      <c r="BK108" s="56">
        <f t="shared" ca="1" si="11"/>
        <v>35</v>
      </c>
      <c r="BL108" s="56" t="str">
        <f t="shared" ca="1" si="8"/>
        <v>No</v>
      </c>
      <c r="BM108" s="56">
        <f t="shared" ca="1" si="9"/>
        <v>51</v>
      </c>
    </row>
    <row r="109" spans="1:65" s="46" customFormat="1">
      <c r="A109" s="47">
        <f>MAX($A$1:$A108)+1</f>
        <v>107</v>
      </c>
      <c r="B109" s="56" t="s">
        <v>93</v>
      </c>
      <c r="C109" s="56">
        <v>0</v>
      </c>
      <c r="D109" s="56" t="s">
        <v>8</v>
      </c>
      <c r="E109" s="47" t="s">
        <v>135</v>
      </c>
      <c r="F109" s="48">
        <v>-41.210276</v>
      </c>
      <c r="G109" s="49">
        <v>148.29422700000001</v>
      </c>
      <c r="H109" s="50">
        <v>43538</v>
      </c>
      <c r="I109" s="56">
        <v>15</v>
      </c>
      <c r="J109" s="56">
        <v>0</v>
      </c>
      <c r="K109" s="86">
        <v>0.625</v>
      </c>
      <c r="L109" s="56" t="s">
        <v>93</v>
      </c>
      <c r="M109" s="56">
        <v>10</v>
      </c>
      <c r="N109" s="56">
        <v>1</v>
      </c>
      <c r="O109" s="56">
        <v>2</v>
      </c>
      <c r="P109" s="46" t="s">
        <v>111</v>
      </c>
      <c r="Q109" s="47" t="str">
        <f>IF($N109=1,IF(ISERROR(VLOOKUP($P109,'M1'!$A:$C,Q$2,0)),"NOT PRESENT",VLOOKUP($P109,'M1'!$A:$C,Q$2,0)),IF($N109=2,IF(ISERROR(VLOOKUP(main!$P109,'M2'!$A:$C,Q$2,0)),"NOT PRESENT",VLOOKUP(main!$P109,'M2'!$A:$C,Q$2,0)),IF($N109=0,IF(ISERROR(VLOOKUP($P109,'M1'!$A:$C,Q$2,0)),IF(ISERROR(VLOOKUP(main!$P109,'M2'!$A:$C,Q$2,0)),"NOT PRESENT",VLOOKUP(main!$P109,'M2'!$A:$C,Q$2,0)),VLOOKUP($P109,'M1'!$A:$C,Q$2,0)),"SPECIFY METHOD")))</f>
        <v>Scorpis lineolata</v>
      </c>
      <c r="R109" s="47" t="str">
        <f>IF($N109=1,IF(ISERROR(VLOOKUP($P109,'M1'!$A:$C,R$2,0)),"NOT PRESENT",VLOOKUP($P109,'M1'!$A:$C,R$2,0)),IF($N109=2,IF(ISERROR(VLOOKUP(main!$P109,'M2'!$A:$C,R$2,0)),"NOT PRESENT",VLOOKUP(main!$P109,'M2'!$A:$C,R$2,0)),IF($N109=0,IF(ISERROR(VLOOKUP($P109,'M1'!$A:$C,R$2,0)),IF(ISERROR(VLOOKUP(main!$P109,'M2'!$A:$C,R$2,0)),"NOT PRESENT",VLOOKUP(main!$P109,'M2'!$A:$C,R$2,0)),VLOOKUP($P109,'M1'!$A:$C,R$2,0)),"SPECIFY METHOD")))</f>
        <v>Silver sweep</v>
      </c>
      <c r="S109" s="55">
        <f t="shared" si="7"/>
        <v>2</v>
      </c>
      <c r="T109" s="56">
        <v>0</v>
      </c>
      <c r="AA109" s="46">
        <v>2</v>
      </c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56">
        <f t="shared" ca="1" si="11"/>
        <v>0</v>
      </c>
      <c r="BJ109" s="56">
        <f t="shared" ca="1" si="11"/>
        <v>0</v>
      </c>
      <c r="BK109" s="56">
        <f t="shared" ca="1" si="11"/>
        <v>0</v>
      </c>
      <c r="BL109" s="56" t="str">
        <f t="shared" ca="1" si="8"/>
        <v>No</v>
      </c>
      <c r="BM109" s="56">
        <f t="shared" ca="1" si="9"/>
        <v>0</v>
      </c>
    </row>
    <row r="110" spans="1:65" s="46" customFormat="1">
      <c r="A110" s="47">
        <f>MAX($A$1:$A109)+1</f>
        <v>108</v>
      </c>
      <c r="B110" s="56" t="s">
        <v>93</v>
      </c>
      <c r="C110" s="56">
        <v>0</v>
      </c>
      <c r="D110" s="56" t="s">
        <v>8</v>
      </c>
      <c r="E110" s="47" t="s">
        <v>135</v>
      </c>
      <c r="F110" s="48">
        <v>-41.210276</v>
      </c>
      <c r="G110" s="49">
        <v>148.29422700000001</v>
      </c>
      <c r="H110" s="50">
        <v>43538</v>
      </c>
      <c r="I110" s="56">
        <v>15</v>
      </c>
      <c r="J110" s="56">
        <v>0</v>
      </c>
      <c r="K110" s="86">
        <v>0.625</v>
      </c>
      <c r="L110" s="56" t="s">
        <v>93</v>
      </c>
      <c r="M110" s="56">
        <v>10</v>
      </c>
      <c r="N110" s="56">
        <v>1</v>
      </c>
      <c r="O110" s="56">
        <v>2</v>
      </c>
      <c r="P110" s="46" t="s">
        <v>139</v>
      </c>
      <c r="Q110" s="47" t="str">
        <f>IF($N110=1,IF(ISERROR(VLOOKUP($P110,'M1'!$A:$C,Q$2,0)),"NOT PRESENT",VLOOKUP($P110,'M1'!$A:$C,Q$2,0)),IF($N110=2,IF(ISERROR(VLOOKUP(main!$P110,'M2'!$A:$C,Q$2,0)),"NOT PRESENT",VLOOKUP(main!$P110,'M2'!$A:$C,Q$2,0)),IF($N110=0,IF(ISERROR(VLOOKUP($P110,'M1'!$A:$C,Q$2,0)),IF(ISERROR(VLOOKUP(main!$P110,'M2'!$A:$C,Q$2,0)),"NOT PRESENT",VLOOKUP(main!$P110,'M2'!$A:$C,Q$2,0)),VLOOKUP($P110,'M1'!$A:$C,Q$2,0)),"SPECIFY METHOD")))</f>
        <v>Siphonognathus beddomei</v>
      </c>
      <c r="R110" s="47" t="str">
        <f>IF($N110=1,IF(ISERROR(VLOOKUP($P110,'M1'!$A:$C,R$2,0)),"NOT PRESENT",VLOOKUP($P110,'M1'!$A:$C,R$2,0)),IF($N110=2,IF(ISERROR(VLOOKUP(main!$P110,'M2'!$A:$C,R$2,0)),"NOT PRESENT",VLOOKUP(main!$P110,'M2'!$A:$C,R$2,0)),IF($N110=0,IF(ISERROR(VLOOKUP($P110,'M1'!$A:$C,R$2,0)),IF(ISERROR(VLOOKUP(main!$P110,'M2'!$A:$C,R$2,0)),"NOT PRESENT",VLOOKUP(main!$P110,'M2'!$A:$C,R$2,0)),VLOOKUP($P110,'M1'!$A:$C,R$2,0)),"SPECIFY METHOD")))</f>
        <v>Pencil weed whiting</v>
      </c>
      <c r="S110" s="55">
        <f t="shared" si="7"/>
        <v>2</v>
      </c>
      <c r="T110" s="56">
        <v>0</v>
      </c>
      <c r="W110" s="46">
        <v>2</v>
      </c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56" t="str">
        <f t="shared" ca="1" si="11"/>
        <v>No</v>
      </c>
      <c r="BJ110" s="56">
        <f t="shared" ca="1" si="11"/>
        <v>2.5</v>
      </c>
      <c r="BK110" s="56">
        <f t="shared" ca="1" si="11"/>
        <v>10</v>
      </c>
      <c r="BL110" s="56" t="str">
        <f t="shared" ca="1" si="8"/>
        <v>No</v>
      </c>
      <c r="BM110" s="56">
        <f t="shared" ca="1" si="9"/>
        <v>12</v>
      </c>
    </row>
    <row r="111" spans="1:65" s="46" customFormat="1">
      <c r="A111" s="47">
        <f>MAX($A$1:$A110)+1</f>
        <v>109</v>
      </c>
      <c r="B111" s="56" t="s">
        <v>93</v>
      </c>
      <c r="C111" s="56">
        <v>0</v>
      </c>
      <c r="D111" s="56" t="s">
        <v>8</v>
      </c>
      <c r="E111" s="47" t="s">
        <v>135</v>
      </c>
      <c r="F111" s="48">
        <v>-41.210276</v>
      </c>
      <c r="G111" s="49">
        <v>148.29422700000001</v>
      </c>
      <c r="H111" s="50">
        <v>43538</v>
      </c>
      <c r="I111" s="56">
        <v>15</v>
      </c>
      <c r="J111" s="56">
        <v>0</v>
      </c>
      <c r="K111" s="86">
        <v>0.625</v>
      </c>
      <c r="L111" s="56" t="s">
        <v>93</v>
      </c>
      <c r="M111" s="56">
        <v>10</v>
      </c>
      <c r="N111" s="56">
        <v>1</v>
      </c>
      <c r="O111" s="56">
        <v>2</v>
      </c>
      <c r="P111" s="46" t="s">
        <v>140</v>
      </c>
      <c r="Q111" s="47" t="str">
        <f>IF($N111=1,IF(ISERROR(VLOOKUP($P111,'M1'!$A:$C,Q$2,0)),"NOT PRESENT",VLOOKUP($P111,'M1'!$A:$C,Q$2,0)),IF($N111=2,IF(ISERROR(VLOOKUP(main!$P111,'M2'!$A:$C,Q$2,0)),"NOT PRESENT",VLOOKUP(main!$P111,'M2'!$A:$C,Q$2,0)),IF($N111=0,IF(ISERROR(VLOOKUP($P111,'M1'!$A:$C,Q$2,0)),IF(ISERROR(VLOOKUP(main!$P111,'M2'!$A:$C,Q$2,0)),"NOT PRESENT",VLOOKUP(main!$P111,'M2'!$A:$C,Q$2,0)),VLOOKUP($P111,'M1'!$A:$C,Q$2,0)),"SPECIFY METHOD")))</f>
        <v>Meuschenia flavolineata</v>
      </c>
      <c r="R111" s="47" t="str">
        <f>IF($N111=1,IF(ISERROR(VLOOKUP($P111,'M1'!$A:$C,R$2,0)),"NOT PRESENT",VLOOKUP($P111,'M1'!$A:$C,R$2,0)),IF($N111=2,IF(ISERROR(VLOOKUP(main!$P111,'M2'!$A:$C,R$2,0)),"NOT PRESENT",VLOOKUP(main!$P111,'M2'!$A:$C,R$2,0)),IF($N111=0,IF(ISERROR(VLOOKUP($P111,'M1'!$A:$C,R$2,0)),IF(ISERROR(VLOOKUP(main!$P111,'M2'!$A:$C,R$2,0)),"NOT PRESENT",VLOOKUP(main!$P111,'M2'!$A:$C,R$2,0)),VLOOKUP($P111,'M1'!$A:$C,R$2,0)),"SPECIFY METHOD")))</f>
        <v>Yellow-stripe leatherjacket</v>
      </c>
      <c r="S111" s="55">
        <f t="shared" si="7"/>
        <v>1</v>
      </c>
      <c r="T111" s="56">
        <v>0</v>
      </c>
      <c r="AB111" s="46">
        <v>1</v>
      </c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56" t="str">
        <f t="shared" ca="1" si="11"/>
        <v>No</v>
      </c>
      <c r="BJ111" s="56">
        <f t="shared" ca="1" si="11"/>
        <v>10</v>
      </c>
      <c r="BK111" s="56">
        <f t="shared" ca="1" si="11"/>
        <v>30</v>
      </c>
      <c r="BL111" s="56" t="str">
        <f t="shared" ca="1" si="8"/>
        <v>No</v>
      </c>
      <c r="BM111" s="56">
        <f t="shared" ca="1" si="9"/>
        <v>30</v>
      </c>
    </row>
    <row r="112" spans="1:65" s="46" customFormat="1">
      <c r="A112" s="47">
        <f>MAX($A$1:$A111)+1</f>
        <v>110</v>
      </c>
      <c r="B112" s="56" t="s">
        <v>93</v>
      </c>
      <c r="C112" s="56">
        <v>0</v>
      </c>
      <c r="D112" s="56" t="s">
        <v>8</v>
      </c>
      <c r="E112" s="47" t="s">
        <v>135</v>
      </c>
      <c r="F112" s="48">
        <v>-41.210276</v>
      </c>
      <c r="G112" s="49">
        <v>148.29422700000001</v>
      </c>
      <c r="H112" s="50">
        <v>43538</v>
      </c>
      <c r="I112" s="56">
        <v>15</v>
      </c>
      <c r="J112" s="56">
        <v>0</v>
      </c>
      <c r="K112" s="86">
        <v>0.625</v>
      </c>
      <c r="L112" s="56" t="s">
        <v>93</v>
      </c>
      <c r="M112" s="56">
        <v>10</v>
      </c>
      <c r="N112" s="56">
        <v>2</v>
      </c>
      <c r="O112" s="56">
        <v>1</v>
      </c>
      <c r="P112" s="46" t="s">
        <v>101</v>
      </c>
      <c r="Q112" s="47" t="str">
        <f>IF($N112=1,IF(ISERROR(VLOOKUP($P112,'M1'!$A:$C,Q$2,0)),"NOT PRESENT",VLOOKUP($P112,'M1'!$A:$C,Q$2,0)),IF($N112=2,IF(ISERROR(VLOOKUP(main!$P112,'M2'!$A:$C,Q$2,0)),"NOT PRESENT",VLOOKUP(main!$P112,'M2'!$A:$C,Q$2,0)),IF($N112=0,IF(ISERROR(VLOOKUP($P112,'M1'!$A:$C,Q$2,0)),IF(ISERROR(VLOOKUP(main!$P112,'M2'!$A:$C,Q$2,0)),"NOT PRESENT",VLOOKUP(main!$P112,'M2'!$A:$C,Q$2,0)),VLOOKUP($P112,'M1'!$A:$C,Q$2,0)),"SPECIFY METHOD")))</f>
        <v>Centrostephanus rodgersii</v>
      </c>
      <c r="R112" s="47" t="str">
        <f>IF($N112=1,IF(ISERROR(VLOOKUP($P112,'M1'!$A:$C,R$2,0)),"NOT PRESENT",VLOOKUP($P112,'M1'!$A:$C,R$2,0)),IF($N112=2,IF(ISERROR(VLOOKUP(main!$P112,'M2'!$A:$C,R$2,0)),"NOT PRESENT",VLOOKUP(main!$P112,'M2'!$A:$C,R$2,0)),IF($N112=0,IF(ISERROR(VLOOKUP($P112,'M1'!$A:$C,R$2,0)),IF(ISERROR(VLOOKUP(main!$P112,'M2'!$A:$C,R$2,0)),"NOT PRESENT",VLOOKUP(main!$P112,'M2'!$A:$C,R$2,0)),VLOOKUP($P112,'M1'!$A:$C,R$2,0)),"SPECIFY METHOD")))</f>
        <v>Long-spine urchin</v>
      </c>
      <c r="S112" s="55">
        <f t="shared" si="7"/>
        <v>7</v>
      </c>
      <c r="T112" s="56">
        <v>0</v>
      </c>
      <c r="AI112" s="46">
        <v>7</v>
      </c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56">
        <f t="shared" ca="1" si="11"/>
        <v>0</v>
      </c>
      <c r="BJ112" s="56">
        <f t="shared" ca="1" si="11"/>
        <v>0</v>
      </c>
      <c r="BK112" s="56">
        <f t="shared" ca="1" si="11"/>
        <v>0</v>
      </c>
      <c r="BL112" s="56" t="str">
        <f t="shared" ca="1" si="8"/>
        <v>No</v>
      </c>
      <c r="BM112" s="56">
        <f t="shared" ca="1" si="9"/>
        <v>0</v>
      </c>
    </row>
    <row r="113" spans="1:65" s="46" customFormat="1">
      <c r="A113" s="47">
        <f>MAX($A$1:$A112)+1</f>
        <v>111</v>
      </c>
      <c r="B113" s="56" t="s">
        <v>93</v>
      </c>
      <c r="C113" s="56">
        <v>0</v>
      </c>
      <c r="D113" s="56" t="s">
        <v>8</v>
      </c>
      <c r="E113" s="47" t="s">
        <v>135</v>
      </c>
      <c r="F113" s="48">
        <v>-41.210276</v>
      </c>
      <c r="G113" s="49">
        <v>148.29422700000001</v>
      </c>
      <c r="H113" s="50">
        <v>43538</v>
      </c>
      <c r="I113" s="56">
        <v>15</v>
      </c>
      <c r="J113" s="56">
        <v>0</v>
      </c>
      <c r="K113" s="86">
        <v>0.625</v>
      </c>
      <c r="L113" s="56" t="s">
        <v>93</v>
      </c>
      <c r="M113" s="56">
        <v>10</v>
      </c>
      <c r="N113" s="56">
        <v>2</v>
      </c>
      <c r="O113" s="56">
        <v>1</v>
      </c>
      <c r="P113" s="46" t="s">
        <v>127</v>
      </c>
      <c r="Q113" s="47" t="str">
        <f>IF($N113=1,IF(ISERROR(VLOOKUP($P113,'M1'!$A:$C,Q$2,0)),"NOT PRESENT",VLOOKUP($P113,'M1'!$A:$C,Q$2,0)),IF($N113=2,IF(ISERROR(VLOOKUP(main!$P113,'M2'!$A:$C,Q$2,0)),"NOT PRESENT",VLOOKUP(main!$P113,'M2'!$A:$C,Q$2,0)),IF($N113=0,IF(ISERROR(VLOOKUP($P113,'M1'!$A:$C,Q$2,0)),IF(ISERROR(VLOOKUP(main!$P113,'M2'!$A:$C,Q$2,0)),"NOT PRESENT",VLOOKUP(main!$P113,'M2'!$A:$C,Q$2,0)),VLOOKUP($P113,'M1'!$A:$C,Q$2,0)),"SPECIFY METHOD")))</f>
        <v>Haliotis rubra</v>
      </c>
      <c r="R113" s="47" t="str">
        <f>IF($N113=1,IF(ISERROR(VLOOKUP($P113,'M1'!$A:$C,R$2,0)),"NOT PRESENT",VLOOKUP($P113,'M1'!$A:$C,R$2,0)),IF($N113=2,IF(ISERROR(VLOOKUP(main!$P113,'M2'!$A:$C,R$2,0)),"NOT PRESENT",VLOOKUP(main!$P113,'M2'!$A:$C,R$2,0)),IF($N113=0,IF(ISERROR(VLOOKUP($P113,'M1'!$A:$C,R$2,0)),IF(ISERROR(VLOOKUP(main!$P113,'M2'!$A:$C,R$2,0)),"NOT PRESENT",VLOOKUP(main!$P113,'M2'!$A:$C,R$2,0)),VLOOKUP($P113,'M1'!$A:$C,R$2,0)),"SPECIFY METHOD")))</f>
        <v>Blacklip abalone</v>
      </c>
      <c r="S113" s="55">
        <f t="shared" si="7"/>
        <v>4</v>
      </c>
      <c r="T113" s="56">
        <v>0</v>
      </c>
      <c r="AD113" s="46">
        <v>3</v>
      </c>
      <c r="AN113" s="46">
        <v>1</v>
      </c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56" t="str">
        <f t="shared" ca="1" si="11"/>
        <v>Yes</v>
      </c>
      <c r="BJ113" s="56">
        <f t="shared" ca="1" si="11"/>
        <v>4</v>
      </c>
      <c r="BK113" s="56">
        <f t="shared" ca="1" si="11"/>
        <v>25</v>
      </c>
      <c r="BL113" s="56" t="str">
        <f t="shared" ca="1" si="8"/>
        <v>Yes</v>
      </c>
      <c r="BM113" s="56">
        <f t="shared" ca="1" si="9"/>
        <v>22</v>
      </c>
    </row>
    <row r="114" spans="1:65" s="46" customFormat="1">
      <c r="A114" s="47">
        <f>MAX($A$1:$A113)+1</f>
        <v>112</v>
      </c>
      <c r="B114" s="56" t="s">
        <v>93</v>
      </c>
      <c r="C114" s="56">
        <v>0</v>
      </c>
      <c r="D114" s="56" t="s">
        <v>8</v>
      </c>
      <c r="E114" s="47" t="s">
        <v>135</v>
      </c>
      <c r="F114" s="48">
        <v>-41.210276</v>
      </c>
      <c r="G114" s="49">
        <v>148.29422700000001</v>
      </c>
      <c r="H114" s="50">
        <v>43538</v>
      </c>
      <c r="I114" s="56">
        <v>15</v>
      </c>
      <c r="J114" s="56">
        <v>0</v>
      </c>
      <c r="K114" s="86">
        <v>0.625</v>
      </c>
      <c r="L114" s="56" t="s">
        <v>93</v>
      </c>
      <c r="M114" s="56">
        <v>10</v>
      </c>
      <c r="N114" s="56">
        <v>2</v>
      </c>
      <c r="O114" s="56">
        <v>1</v>
      </c>
      <c r="P114" s="46" t="s">
        <v>117</v>
      </c>
      <c r="Q114" s="47" t="str">
        <f>IF($N114=1,IF(ISERROR(VLOOKUP($P114,'M1'!$A:$C,Q$2,0)),"NOT PRESENT",VLOOKUP($P114,'M1'!$A:$C,Q$2,0)),IF($N114=2,IF(ISERROR(VLOOKUP(main!$P114,'M2'!$A:$C,Q$2,0)),"NOT PRESENT",VLOOKUP(main!$P114,'M2'!$A:$C,Q$2,0)),IF($N114=0,IF(ISERROR(VLOOKUP($P114,'M1'!$A:$C,Q$2,0)),IF(ISERROR(VLOOKUP(main!$P114,'M2'!$A:$C,Q$2,0)),"NOT PRESENT",VLOOKUP(main!$P114,'M2'!$A:$C,Q$2,0)),VLOOKUP($P114,'M1'!$A:$C,Q$2,0)),"SPECIFY METHOD")))</f>
        <v>Comanthus trichoptera</v>
      </c>
      <c r="R114" s="47" t="str">
        <f>IF($N114=1,IF(ISERROR(VLOOKUP($P114,'M1'!$A:$C,R$2,0)),"NOT PRESENT",VLOOKUP($P114,'M1'!$A:$C,R$2,0)),IF($N114=2,IF(ISERROR(VLOOKUP(main!$P114,'M2'!$A:$C,R$2,0)),"NOT PRESENT",VLOOKUP(main!$P114,'M2'!$A:$C,R$2,0)),IF($N114=0,IF(ISERROR(VLOOKUP($P114,'M1'!$A:$C,R$2,0)),IF(ISERROR(VLOOKUP(main!$P114,'M2'!$A:$C,R$2,0)),"NOT PRESENT",VLOOKUP(main!$P114,'M2'!$A:$C,R$2,0)),VLOOKUP($P114,'M1'!$A:$C,R$2,0)),"SPECIFY METHOD")))</f>
        <v>Orange feather star</v>
      </c>
      <c r="S114" s="55">
        <f t="shared" si="7"/>
        <v>2</v>
      </c>
      <c r="T114" s="56">
        <v>0</v>
      </c>
      <c r="AN114" s="46">
        <v>2</v>
      </c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56" t="str">
        <f t="shared" ca="1" si="11"/>
        <v>Yes</v>
      </c>
      <c r="BJ114" s="56">
        <f t="shared" ca="1" si="11"/>
        <v>2.5</v>
      </c>
      <c r="BK114" s="56">
        <f t="shared" ca="1" si="11"/>
        <v>15</v>
      </c>
      <c r="BL114" s="56" t="str">
        <f t="shared" ca="1" si="8"/>
        <v>Yes</v>
      </c>
      <c r="BM114" s="56">
        <f t="shared" ca="1" si="9"/>
        <v>46</v>
      </c>
    </row>
    <row r="115" spans="1:65" s="46" customFormat="1">
      <c r="A115" s="47">
        <f>MAX($A$1:$A114)+1</f>
        <v>113</v>
      </c>
      <c r="B115" s="56" t="s">
        <v>93</v>
      </c>
      <c r="C115" s="56">
        <v>0</v>
      </c>
      <c r="D115" s="56" t="s">
        <v>8</v>
      </c>
      <c r="E115" s="47" t="s">
        <v>135</v>
      </c>
      <c r="F115" s="48">
        <v>-41.210276</v>
      </c>
      <c r="G115" s="49">
        <v>148.29422700000001</v>
      </c>
      <c r="H115" s="50">
        <v>43538</v>
      </c>
      <c r="I115" s="56">
        <v>15</v>
      </c>
      <c r="J115" s="56">
        <v>0</v>
      </c>
      <c r="K115" s="86">
        <v>0.625</v>
      </c>
      <c r="L115" s="56" t="s">
        <v>93</v>
      </c>
      <c r="M115" s="56">
        <v>10</v>
      </c>
      <c r="N115" s="56">
        <v>2</v>
      </c>
      <c r="O115" s="56">
        <v>2</v>
      </c>
      <c r="P115" s="46" t="s">
        <v>101</v>
      </c>
      <c r="Q115" s="47" t="str">
        <f>IF($N115=1,IF(ISERROR(VLOOKUP($P115,'M1'!$A:$C,Q$2,0)),"NOT PRESENT",VLOOKUP($P115,'M1'!$A:$C,Q$2,0)),IF($N115=2,IF(ISERROR(VLOOKUP(main!$P115,'M2'!$A:$C,Q$2,0)),"NOT PRESENT",VLOOKUP(main!$P115,'M2'!$A:$C,Q$2,0)),IF($N115=0,IF(ISERROR(VLOOKUP($P115,'M1'!$A:$C,Q$2,0)),IF(ISERROR(VLOOKUP(main!$P115,'M2'!$A:$C,Q$2,0)),"NOT PRESENT",VLOOKUP(main!$P115,'M2'!$A:$C,Q$2,0)),VLOOKUP($P115,'M1'!$A:$C,Q$2,0)),"SPECIFY METHOD")))</f>
        <v>Centrostephanus rodgersii</v>
      </c>
      <c r="R115" s="47" t="str">
        <f>IF($N115=1,IF(ISERROR(VLOOKUP($P115,'M1'!$A:$C,R$2,0)),"NOT PRESENT",VLOOKUP($P115,'M1'!$A:$C,R$2,0)),IF($N115=2,IF(ISERROR(VLOOKUP(main!$P115,'M2'!$A:$C,R$2,0)),"NOT PRESENT",VLOOKUP(main!$P115,'M2'!$A:$C,R$2,0)),IF($N115=0,IF(ISERROR(VLOOKUP($P115,'M1'!$A:$C,R$2,0)),IF(ISERROR(VLOOKUP(main!$P115,'M2'!$A:$C,R$2,0)),"NOT PRESENT",VLOOKUP(main!$P115,'M2'!$A:$C,R$2,0)),VLOOKUP($P115,'M1'!$A:$C,R$2,0)),"SPECIFY METHOD")))</f>
        <v>Long-spine urchin</v>
      </c>
      <c r="S115" s="55">
        <f t="shared" si="7"/>
        <v>1</v>
      </c>
      <c r="T115" s="56">
        <v>0</v>
      </c>
      <c r="AI115" s="46">
        <v>1</v>
      </c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56">
        <f t="shared" ca="1" si="11"/>
        <v>0</v>
      </c>
      <c r="BJ115" s="56">
        <f t="shared" ca="1" si="11"/>
        <v>0</v>
      </c>
      <c r="BK115" s="56">
        <f t="shared" ca="1" si="11"/>
        <v>0</v>
      </c>
      <c r="BL115" s="56" t="str">
        <f t="shared" ca="1" si="8"/>
        <v>No</v>
      </c>
      <c r="BM115" s="56">
        <f t="shared" ca="1" si="9"/>
        <v>0</v>
      </c>
    </row>
    <row r="116" spans="1:65" s="46" customFormat="1">
      <c r="A116" s="47">
        <f>MAX($A$1:$A115)+1</f>
        <v>114</v>
      </c>
      <c r="B116" s="56" t="s">
        <v>93</v>
      </c>
      <c r="C116" s="56">
        <v>0</v>
      </c>
      <c r="D116" s="56" t="s">
        <v>8</v>
      </c>
      <c r="E116" s="47" t="s">
        <v>135</v>
      </c>
      <c r="F116" s="48">
        <v>-41.210276</v>
      </c>
      <c r="G116" s="49">
        <v>148.29422700000001</v>
      </c>
      <c r="H116" s="50">
        <v>43538</v>
      </c>
      <c r="I116" s="56">
        <v>15</v>
      </c>
      <c r="J116" s="56">
        <v>0</v>
      </c>
      <c r="K116" s="86">
        <v>0.625</v>
      </c>
      <c r="L116" s="56" t="s">
        <v>93</v>
      </c>
      <c r="M116" s="56">
        <v>10</v>
      </c>
      <c r="N116" s="56">
        <v>2</v>
      </c>
      <c r="O116" s="56">
        <v>2</v>
      </c>
      <c r="P116" s="46" t="s">
        <v>102</v>
      </c>
      <c r="Q116" s="47" t="str">
        <f>IF($N116=1,IF(ISERROR(VLOOKUP($P116,'M1'!$A:$C,Q$2,0)),"NOT PRESENT",VLOOKUP($P116,'M1'!$A:$C,Q$2,0)),IF($N116=2,IF(ISERROR(VLOOKUP(main!$P116,'M2'!$A:$C,Q$2,0)),"NOT PRESENT",VLOOKUP(main!$P116,'M2'!$A:$C,Q$2,0)),IF($N116=0,IF(ISERROR(VLOOKUP($P116,'M1'!$A:$C,Q$2,0)),IF(ISERROR(VLOOKUP(main!$P116,'M2'!$A:$C,Q$2,0)),"NOT PRESENT",VLOOKUP(main!$P116,'M2'!$A:$C,Q$2,0)),VLOOKUP($P116,'M1'!$A:$C,Q$2,0)),"SPECIFY METHOD")))</f>
        <v>Heliocidaris erythrogramma</v>
      </c>
      <c r="R116" s="47" t="str">
        <f>IF($N116=1,IF(ISERROR(VLOOKUP($P116,'M1'!$A:$C,R$2,0)),"NOT PRESENT",VLOOKUP($P116,'M1'!$A:$C,R$2,0)),IF($N116=2,IF(ISERROR(VLOOKUP(main!$P116,'M2'!$A:$C,R$2,0)),"NOT PRESENT",VLOOKUP(main!$P116,'M2'!$A:$C,R$2,0)),IF($N116=0,IF(ISERROR(VLOOKUP($P116,'M1'!$A:$C,R$2,0)),IF(ISERROR(VLOOKUP(main!$P116,'M2'!$A:$C,R$2,0)),"NOT PRESENT",VLOOKUP(main!$P116,'M2'!$A:$C,R$2,0)),VLOOKUP($P116,'M1'!$A:$C,R$2,0)),"SPECIFY METHOD")))</f>
        <v>Purple urchin</v>
      </c>
      <c r="S116" s="55">
        <f t="shared" si="7"/>
        <v>10</v>
      </c>
      <c r="T116" s="56">
        <v>0</v>
      </c>
      <c r="AI116" s="46">
        <v>7</v>
      </c>
      <c r="AN116" s="46">
        <v>2</v>
      </c>
      <c r="AS116" s="84">
        <v>1</v>
      </c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56" t="str">
        <f t="shared" ca="1" si="11"/>
        <v>Yes</v>
      </c>
      <c r="BJ116" s="56">
        <f t="shared" ca="1" si="11"/>
        <v>2.5</v>
      </c>
      <c r="BK116" s="56">
        <f t="shared" ca="1" si="11"/>
        <v>10</v>
      </c>
      <c r="BL116" s="56" t="str">
        <f t="shared" ca="1" si="8"/>
        <v>Yes</v>
      </c>
      <c r="BM116" s="56">
        <f t="shared" ca="1" si="9"/>
        <v>9</v>
      </c>
    </row>
    <row r="117" spans="1:65" s="46" customFormat="1">
      <c r="A117" s="47">
        <f>MAX($A$1:$A116)+1</f>
        <v>115</v>
      </c>
      <c r="B117" s="56" t="s">
        <v>141</v>
      </c>
      <c r="C117" s="56" t="s">
        <v>93</v>
      </c>
      <c r="D117" s="56" t="s">
        <v>11</v>
      </c>
      <c r="E117" s="47" t="s">
        <v>142</v>
      </c>
      <c r="F117" s="48">
        <v>-41.343375000000002</v>
      </c>
      <c r="G117" s="49">
        <v>148.34296900000001</v>
      </c>
      <c r="H117" s="50">
        <v>43565</v>
      </c>
      <c r="I117" s="56">
        <v>12</v>
      </c>
      <c r="J117" s="56">
        <v>0</v>
      </c>
      <c r="K117" s="86">
        <v>0.5</v>
      </c>
      <c r="L117" s="56" t="s">
        <v>93</v>
      </c>
      <c r="M117" s="56">
        <v>18</v>
      </c>
      <c r="N117" s="56">
        <v>1</v>
      </c>
      <c r="O117" s="56">
        <v>1</v>
      </c>
      <c r="P117" s="46" t="s">
        <v>115</v>
      </c>
      <c r="Q117" s="47" t="s">
        <v>26</v>
      </c>
      <c r="R117" s="47" t="s">
        <v>143</v>
      </c>
      <c r="S117" s="55">
        <f t="shared" si="7"/>
        <v>930</v>
      </c>
      <c r="T117" s="56">
        <v>0</v>
      </c>
      <c r="V117" s="46">
        <v>30</v>
      </c>
      <c r="W117" s="46">
        <v>50</v>
      </c>
      <c r="X117" s="46">
        <v>50</v>
      </c>
      <c r="Y117" s="46">
        <v>300</v>
      </c>
      <c r="Z117" s="46">
        <v>500</v>
      </c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56">
        <f t="shared" ca="1" si="11"/>
        <v>0</v>
      </c>
      <c r="BJ117" s="56">
        <f t="shared" ca="1" si="11"/>
        <v>0</v>
      </c>
      <c r="BK117" s="56">
        <f t="shared" ca="1" si="11"/>
        <v>0</v>
      </c>
      <c r="BL117" s="56" t="str">
        <f t="shared" ca="1" si="8"/>
        <v>No</v>
      </c>
      <c r="BM117" s="56">
        <f t="shared" ca="1" si="9"/>
        <v>0</v>
      </c>
    </row>
    <row r="118" spans="1:65" s="46" customFormat="1">
      <c r="A118" s="47">
        <f>MAX($A$1:$A117)+1</f>
        <v>116</v>
      </c>
      <c r="B118" s="56" t="s">
        <v>141</v>
      </c>
      <c r="C118" s="56" t="s">
        <v>93</v>
      </c>
      <c r="D118" s="56" t="s">
        <v>11</v>
      </c>
      <c r="E118" s="47" t="s">
        <v>142</v>
      </c>
      <c r="F118" s="48">
        <v>-41.343375000000002</v>
      </c>
      <c r="G118" s="49">
        <v>148.34296900000001</v>
      </c>
      <c r="H118" s="50">
        <v>43565</v>
      </c>
      <c r="I118" s="56">
        <v>12</v>
      </c>
      <c r="J118" s="56">
        <v>0</v>
      </c>
      <c r="K118" s="86">
        <v>0.5</v>
      </c>
      <c r="L118" s="56" t="s">
        <v>93</v>
      </c>
      <c r="M118" s="56">
        <v>18</v>
      </c>
      <c r="N118" s="56">
        <v>1</v>
      </c>
      <c r="O118" s="56">
        <v>1</v>
      </c>
      <c r="P118" s="46" t="s">
        <v>144</v>
      </c>
      <c r="Q118" s="47" t="s">
        <v>45</v>
      </c>
      <c r="R118" s="47" t="s">
        <v>145</v>
      </c>
      <c r="S118" s="55">
        <f t="shared" si="7"/>
        <v>20</v>
      </c>
      <c r="T118" s="56">
        <v>0</v>
      </c>
      <c r="Z118" s="46">
        <v>10</v>
      </c>
      <c r="AA118" s="46">
        <v>10</v>
      </c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56" t="str">
        <f t="shared" ca="1" si="11"/>
        <v>No</v>
      </c>
      <c r="BJ118" s="56">
        <f t="shared" ca="1" si="11"/>
        <v>5</v>
      </c>
      <c r="BK118" s="56">
        <f t="shared" ca="1" si="11"/>
        <v>25</v>
      </c>
      <c r="BL118" s="56" t="str">
        <f t="shared" ca="1" si="8"/>
        <v>No</v>
      </c>
      <c r="BM118" s="56">
        <f t="shared" ca="1" si="9"/>
        <v>19.18333333</v>
      </c>
    </row>
    <row r="119" spans="1:65" s="46" customFormat="1">
      <c r="A119" s="47">
        <f>MAX($A$1:$A118)+1</f>
        <v>117</v>
      </c>
      <c r="B119" s="56" t="s">
        <v>141</v>
      </c>
      <c r="C119" s="56" t="s">
        <v>93</v>
      </c>
      <c r="D119" s="56" t="s">
        <v>11</v>
      </c>
      <c r="E119" s="47" t="s">
        <v>142</v>
      </c>
      <c r="F119" s="48">
        <v>-41.343375000000002</v>
      </c>
      <c r="G119" s="49">
        <v>148.34296900000001</v>
      </c>
      <c r="H119" s="50">
        <v>43565</v>
      </c>
      <c r="I119" s="56">
        <v>12</v>
      </c>
      <c r="J119" s="56">
        <v>0</v>
      </c>
      <c r="K119" s="86">
        <v>0.5</v>
      </c>
      <c r="L119" s="56" t="s">
        <v>93</v>
      </c>
      <c r="M119" s="56">
        <v>18</v>
      </c>
      <c r="N119" s="56">
        <v>1</v>
      </c>
      <c r="O119" s="56">
        <v>1</v>
      </c>
      <c r="P119" s="46" t="s">
        <v>96</v>
      </c>
      <c r="Q119" s="47" t="s">
        <v>40</v>
      </c>
      <c r="R119" s="47" t="s">
        <v>146</v>
      </c>
      <c r="S119" s="55">
        <f t="shared" si="7"/>
        <v>1</v>
      </c>
      <c r="T119" s="56">
        <v>0</v>
      </c>
      <c r="AD119" s="46">
        <v>1</v>
      </c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56" t="str">
        <f t="shared" ca="1" si="11"/>
        <v>No</v>
      </c>
      <c r="BJ119" s="56">
        <f t="shared" ca="1" si="11"/>
        <v>7.5</v>
      </c>
      <c r="BK119" s="56">
        <f t="shared" ca="1" si="11"/>
        <v>35</v>
      </c>
      <c r="BL119" s="56" t="str">
        <f t="shared" ca="1" si="8"/>
        <v>No</v>
      </c>
      <c r="BM119" s="56">
        <f t="shared" ca="1" si="9"/>
        <v>50</v>
      </c>
    </row>
    <row r="120" spans="1:65" s="46" customFormat="1">
      <c r="A120" s="47">
        <f>MAX($A$1:$A119)+1</f>
        <v>118</v>
      </c>
      <c r="B120" s="56" t="s">
        <v>141</v>
      </c>
      <c r="C120" s="56" t="s">
        <v>93</v>
      </c>
      <c r="D120" s="56" t="s">
        <v>11</v>
      </c>
      <c r="E120" s="47" t="s">
        <v>142</v>
      </c>
      <c r="F120" s="48">
        <v>-41.343375000000002</v>
      </c>
      <c r="G120" s="49">
        <v>148.34296900000001</v>
      </c>
      <c r="H120" s="50">
        <v>43565</v>
      </c>
      <c r="I120" s="56">
        <v>12</v>
      </c>
      <c r="J120" s="56">
        <v>0</v>
      </c>
      <c r="K120" s="86">
        <v>0.5</v>
      </c>
      <c r="L120" s="56" t="s">
        <v>93</v>
      </c>
      <c r="M120" s="56">
        <v>18</v>
      </c>
      <c r="N120" s="56">
        <v>1</v>
      </c>
      <c r="O120" s="56">
        <v>1</v>
      </c>
      <c r="P120" s="46" t="s">
        <v>111</v>
      </c>
      <c r="Q120" s="47" t="s">
        <v>23</v>
      </c>
      <c r="R120" s="47" t="s">
        <v>147</v>
      </c>
      <c r="S120" s="55">
        <f t="shared" si="7"/>
        <v>30</v>
      </c>
      <c r="T120" s="56">
        <v>0</v>
      </c>
      <c r="Z120" s="46">
        <v>20</v>
      </c>
      <c r="AA120" s="46">
        <v>10</v>
      </c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56">
        <f t="shared" ca="1" si="11"/>
        <v>0</v>
      </c>
      <c r="BJ120" s="56">
        <f t="shared" ca="1" si="11"/>
        <v>0</v>
      </c>
      <c r="BK120" s="56">
        <f t="shared" ca="1" si="11"/>
        <v>0</v>
      </c>
      <c r="BL120" s="56" t="str">
        <f t="shared" ca="1" si="8"/>
        <v>No</v>
      </c>
      <c r="BM120" s="56">
        <f t="shared" ca="1" si="9"/>
        <v>0</v>
      </c>
    </row>
    <row r="121" spans="1:65" s="46" customFormat="1">
      <c r="A121" s="47">
        <f>MAX($A$1:$A120)+1</f>
        <v>119</v>
      </c>
      <c r="B121" s="56" t="s">
        <v>141</v>
      </c>
      <c r="C121" s="56" t="s">
        <v>93</v>
      </c>
      <c r="D121" s="56" t="s">
        <v>11</v>
      </c>
      <c r="E121" s="47" t="s">
        <v>142</v>
      </c>
      <c r="F121" s="48">
        <v>-41.343375000000002</v>
      </c>
      <c r="G121" s="49">
        <v>148.34296900000001</v>
      </c>
      <c r="H121" s="50">
        <v>43565</v>
      </c>
      <c r="I121" s="56">
        <v>12</v>
      </c>
      <c r="J121" s="56">
        <v>0</v>
      </c>
      <c r="K121" s="86">
        <v>0.5</v>
      </c>
      <c r="L121" s="56" t="s">
        <v>93</v>
      </c>
      <c r="M121" s="56">
        <v>18</v>
      </c>
      <c r="N121" s="56">
        <v>1</v>
      </c>
      <c r="O121" s="56">
        <v>1</v>
      </c>
      <c r="P121" s="46" t="s">
        <v>125</v>
      </c>
      <c r="Q121" s="47" t="s">
        <v>33</v>
      </c>
      <c r="R121" s="47">
        <v>0</v>
      </c>
      <c r="S121" s="55">
        <f t="shared" si="7"/>
        <v>1</v>
      </c>
      <c r="T121" s="56">
        <v>0</v>
      </c>
      <c r="AB121" s="46">
        <v>1</v>
      </c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56">
        <f t="shared" ca="1" si="11"/>
        <v>0</v>
      </c>
      <c r="BJ121" s="56">
        <f t="shared" ca="1" si="11"/>
        <v>0</v>
      </c>
      <c r="BK121" s="56">
        <f t="shared" ca="1" si="11"/>
        <v>0</v>
      </c>
      <c r="BL121" s="56" t="str">
        <f t="shared" ca="1" si="8"/>
        <v>No</v>
      </c>
      <c r="BM121" s="56">
        <f t="shared" ca="1" si="9"/>
        <v>0</v>
      </c>
    </row>
    <row r="122" spans="1:65" s="46" customFormat="1">
      <c r="A122" s="47">
        <f>MAX($A$1:$A121)+1</f>
        <v>120</v>
      </c>
      <c r="B122" s="56" t="s">
        <v>141</v>
      </c>
      <c r="C122" s="56" t="s">
        <v>93</v>
      </c>
      <c r="D122" s="56" t="s">
        <v>11</v>
      </c>
      <c r="E122" s="47" t="s">
        <v>142</v>
      </c>
      <c r="F122" s="48">
        <v>-41.343375000000002</v>
      </c>
      <c r="G122" s="49">
        <v>148.34296900000001</v>
      </c>
      <c r="H122" s="50">
        <v>43565</v>
      </c>
      <c r="I122" s="56">
        <v>12</v>
      </c>
      <c r="J122" s="56">
        <v>0</v>
      </c>
      <c r="K122" s="86">
        <v>0.5</v>
      </c>
      <c r="L122" s="56" t="s">
        <v>93</v>
      </c>
      <c r="M122" s="56">
        <v>18</v>
      </c>
      <c r="N122" s="56">
        <v>1</v>
      </c>
      <c r="O122" s="56">
        <v>1</v>
      </c>
      <c r="P122" s="46" t="s">
        <v>97</v>
      </c>
      <c r="Q122" s="47" t="s">
        <v>39</v>
      </c>
      <c r="R122" s="47" t="s">
        <v>148</v>
      </c>
      <c r="S122" s="55">
        <f t="shared" si="7"/>
        <v>4</v>
      </c>
      <c r="T122" s="56">
        <v>0</v>
      </c>
      <c r="AC122" s="46">
        <v>1</v>
      </c>
      <c r="AD122" s="46">
        <v>3</v>
      </c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56" t="str">
        <f t="shared" ca="1" si="11"/>
        <v>No</v>
      </c>
      <c r="BJ122" s="56">
        <f t="shared" ca="1" si="11"/>
        <v>10</v>
      </c>
      <c r="BK122" s="56">
        <f t="shared" ca="1" si="11"/>
        <v>30</v>
      </c>
      <c r="BL122" s="56" t="str">
        <f t="shared" ca="1" si="8"/>
        <v>No</v>
      </c>
      <c r="BM122" s="56">
        <f t="shared" ca="1" si="9"/>
        <v>38</v>
      </c>
    </row>
    <row r="123" spans="1:65" s="46" customFormat="1">
      <c r="A123" s="47">
        <f>MAX($A$1:$A122)+1</f>
        <v>121</v>
      </c>
      <c r="B123" s="56" t="s">
        <v>141</v>
      </c>
      <c r="C123" s="56" t="s">
        <v>93</v>
      </c>
      <c r="D123" s="56" t="s">
        <v>11</v>
      </c>
      <c r="E123" s="47" t="s">
        <v>142</v>
      </c>
      <c r="F123" s="48">
        <v>-41.343375000000002</v>
      </c>
      <c r="G123" s="49">
        <v>148.34296900000001</v>
      </c>
      <c r="H123" s="50">
        <v>43565</v>
      </c>
      <c r="I123" s="56">
        <v>12</v>
      </c>
      <c r="J123" s="56">
        <v>0</v>
      </c>
      <c r="K123" s="86">
        <v>0.5</v>
      </c>
      <c r="L123" s="56" t="s">
        <v>93</v>
      </c>
      <c r="M123" s="56">
        <v>18</v>
      </c>
      <c r="N123" s="56">
        <v>1</v>
      </c>
      <c r="O123" s="56">
        <v>1</v>
      </c>
      <c r="P123" s="46" t="s">
        <v>107</v>
      </c>
      <c r="Q123" s="47" t="s">
        <v>21</v>
      </c>
      <c r="R123" s="47" t="s">
        <v>149</v>
      </c>
      <c r="S123" s="55">
        <f t="shared" si="7"/>
        <v>10</v>
      </c>
      <c r="T123" s="56">
        <v>0</v>
      </c>
      <c r="Y123" s="46">
        <v>3</v>
      </c>
      <c r="Z123" s="46">
        <v>5</v>
      </c>
      <c r="AA123" s="46">
        <v>2</v>
      </c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56">
        <f t="shared" ref="BI123:BK142" ca="1" si="12">VLOOKUP($P123,INDIRECT("'M" &amp; $N123 &amp; "'!$A:$G"),BI$2,0)</f>
        <v>0</v>
      </c>
      <c r="BJ123" s="56">
        <f t="shared" ca="1" si="12"/>
        <v>0</v>
      </c>
      <c r="BK123" s="56">
        <f t="shared" ca="1" si="12"/>
        <v>0</v>
      </c>
      <c r="BL123" s="56" t="str">
        <f t="shared" ca="1" si="8"/>
        <v>No</v>
      </c>
      <c r="BM123" s="56">
        <f t="shared" ca="1" si="9"/>
        <v>0</v>
      </c>
    </row>
    <row r="124" spans="1:65" s="46" customFormat="1">
      <c r="A124" s="47">
        <f>MAX($A$1:$A123)+1</f>
        <v>122</v>
      </c>
      <c r="B124" s="56" t="s">
        <v>141</v>
      </c>
      <c r="C124" s="56" t="s">
        <v>93</v>
      </c>
      <c r="D124" s="56" t="s">
        <v>11</v>
      </c>
      <c r="E124" s="47" t="s">
        <v>142</v>
      </c>
      <c r="F124" s="48">
        <v>-41.343375000000002</v>
      </c>
      <c r="G124" s="49">
        <v>148.34296900000001</v>
      </c>
      <c r="H124" s="50">
        <v>43565</v>
      </c>
      <c r="I124" s="56">
        <v>12</v>
      </c>
      <c r="J124" s="56">
        <v>0</v>
      </c>
      <c r="K124" s="86">
        <v>0.5</v>
      </c>
      <c r="L124" s="56" t="s">
        <v>93</v>
      </c>
      <c r="M124" s="56">
        <v>18</v>
      </c>
      <c r="N124" s="56">
        <v>1</v>
      </c>
      <c r="O124" s="56">
        <v>1</v>
      </c>
      <c r="P124" s="46" t="s">
        <v>109</v>
      </c>
      <c r="Q124" s="47" t="s">
        <v>18</v>
      </c>
      <c r="R124" s="47" t="s">
        <v>150</v>
      </c>
      <c r="S124" s="55">
        <f t="shared" si="7"/>
        <v>4</v>
      </c>
      <c r="T124" s="56">
        <v>0</v>
      </c>
      <c r="Y124" s="46">
        <v>1</v>
      </c>
      <c r="Z124" s="46">
        <v>3</v>
      </c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  <c r="BF124" s="84"/>
      <c r="BG124" s="84"/>
      <c r="BH124" s="84"/>
      <c r="BI124" s="56">
        <f t="shared" ca="1" si="12"/>
        <v>0</v>
      </c>
      <c r="BJ124" s="56">
        <f t="shared" ca="1" si="12"/>
        <v>0</v>
      </c>
      <c r="BK124" s="56">
        <f t="shared" ca="1" si="12"/>
        <v>0</v>
      </c>
      <c r="BL124" s="56" t="str">
        <f t="shared" ca="1" si="8"/>
        <v>No</v>
      </c>
      <c r="BM124" s="56">
        <f t="shared" ca="1" si="9"/>
        <v>0</v>
      </c>
    </row>
    <row r="125" spans="1:65" s="46" customFormat="1">
      <c r="A125" s="47">
        <f>MAX($A$1:$A124)+1</f>
        <v>123</v>
      </c>
      <c r="B125" s="56" t="s">
        <v>141</v>
      </c>
      <c r="C125" s="56" t="s">
        <v>93</v>
      </c>
      <c r="D125" s="56" t="s">
        <v>11</v>
      </c>
      <c r="E125" s="47" t="s">
        <v>142</v>
      </c>
      <c r="F125" s="48">
        <v>-41.343375000000002</v>
      </c>
      <c r="G125" s="49">
        <v>148.34296900000001</v>
      </c>
      <c r="H125" s="50">
        <v>43565</v>
      </c>
      <c r="I125" s="56">
        <v>12</v>
      </c>
      <c r="J125" s="56">
        <v>0</v>
      </c>
      <c r="K125" s="86">
        <v>0.5</v>
      </c>
      <c r="L125" s="56" t="s">
        <v>93</v>
      </c>
      <c r="M125" s="56">
        <v>18</v>
      </c>
      <c r="N125" s="56">
        <v>1</v>
      </c>
      <c r="O125" s="56">
        <v>1</v>
      </c>
      <c r="P125" s="46" t="s">
        <v>151</v>
      </c>
      <c r="Q125" s="47" t="s">
        <v>51</v>
      </c>
      <c r="R125" s="47" t="s">
        <v>152</v>
      </c>
      <c r="S125" s="55">
        <f t="shared" si="7"/>
        <v>10</v>
      </c>
      <c r="T125" s="56">
        <v>0</v>
      </c>
      <c r="AA125" s="46">
        <v>10</v>
      </c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56" t="str">
        <f t="shared" ca="1" si="12"/>
        <v>No</v>
      </c>
      <c r="BJ125" s="56">
        <f t="shared" ca="1" si="12"/>
        <v>5</v>
      </c>
      <c r="BK125" s="56">
        <f t="shared" ca="1" si="12"/>
        <v>10</v>
      </c>
      <c r="BL125" s="56" t="str">
        <f t="shared" ca="1" si="8"/>
        <v>No</v>
      </c>
      <c r="BM125" s="56">
        <f t="shared" ca="1" si="9"/>
        <v>29</v>
      </c>
    </row>
    <row r="126" spans="1:65" s="46" customFormat="1">
      <c r="A126" s="47">
        <f>MAX($A$1:$A125)+1</f>
        <v>124</v>
      </c>
      <c r="B126" s="56" t="s">
        <v>141</v>
      </c>
      <c r="C126" s="56" t="s">
        <v>93</v>
      </c>
      <c r="D126" s="56" t="s">
        <v>11</v>
      </c>
      <c r="E126" s="47" t="s">
        <v>142</v>
      </c>
      <c r="F126" s="48">
        <v>-41.343375000000002</v>
      </c>
      <c r="G126" s="49">
        <v>148.34296900000001</v>
      </c>
      <c r="H126" s="50">
        <v>43565</v>
      </c>
      <c r="I126" s="56">
        <v>12</v>
      </c>
      <c r="J126" s="56">
        <v>0</v>
      </c>
      <c r="K126" s="86">
        <v>0.5</v>
      </c>
      <c r="L126" s="56" t="s">
        <v>93</v>
      </c>
      <c r="M126" s="56">
        <v>18</v>
      </c>
      <c r="N126" s="56">
        <v>1</v>
      </c>
      <c r="O126" s="56">
        <v>1</v>
      </c>
      <c r="P126" s="46" t="s">
        <v>110</v>
      </c>
      <c r="Q126" s="47" t="s">
        <v>29</v>
      </c>
      <c r="R126" s="47" t="s">
        <v>153</v>
      </c>
      <c r="S126" s="55">
        <f t="shared" si="7"/>
        <v>20</v>
      </c>
      <c r="T126" s="56">
        <v>0</v>
      </c>
      <c r="AC126" s="46">
        <v>10</v>
      </c>
      <c r="AD126" s="46">
        <v>10</v>
      </c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/>
      <c r="BG126" s="84"/>
      <c r="BH126" s="84"/>
      <c r="BI126" s="56" t="str">
        <f t="shared" ca="1" si="12"/>
        <v>No</v>
      </c>
      <c r="BJ126" s="56">
        <f t="shared" ca="1" si="12"/>
        <v>7.5</v>
      </c>
      <c r="BK126" s="56">
        <f t="shared" ca="1" si="12"/>
        <v>35</v>
      </c>
      <c r="BL126" s="56" t="str">
        <f t="shared" ca="1" si="8"/>
        <v>No</v>
      </c>
      <c r="BM126" s="56">
        <f t="shared" ca="1" si="9"/>
        <v>84</v>
      </c>
    </row>
    <row r="127" spans="1:65" s="46" customFormat="1">
      <c r="A127" s="47">
        <f>MAX($A$1:$A126)+1</f>
        <v>125</v>
      </c>
      <c r="B127" s="56" t="s">
        <v>141</v>
      </c>
      <c r="C127" s="56" t="s">
        <v>93</v>
      </c>
      <c r="D127" s="56" t="s">
        <v>11</v>
      </c>
      <c r="E127" s="47" t="s">
        <v>142</v>
      </c>
      <c r="F127" s="48">
        <v>-41.343375000000002</v>
      </c>
      <c r="G127" s="49">
        <v>148.34296900000001</v>
      </c>
      <c r="H127" s="50">
        <v>43565</v>
      </c>
      <c r="I127" s="56">
        <v>12</v>
      </c>
      <c r="J127" s="56">
        <v>0</v>
      </c>
      <c r="K127" s="86">
        <v>0.5</v>
      </c>
      <c r="L127" s="56" t="s">
        <v>93</v>
      </c>
      <c r="M127" s="56">
        <v>18</v>
      </c>
      <c r="N127" s="56">
        <v>1</v>
      </c>
      <c r="O127" s="56">
        <v>1</v>
      </c>
      <c r="P127" s="46" t="s">
        <v>132</v>
      </c>
      <c r="Q127" s="47" t="s">
        <v>36</v>
      </c>
      <c r="R127" s="47" t="s">
        <v>154</v>
      </c>
      <c r="S127" s="55">
        <f t="shared" si="7"/>
        <v>2</v>
      </c>
      <c r="T127" s="56">
        <v>0</v>
      </c>
      <c r="AC127" s="46">
        <v>2</v>
      </c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56">
        <f t="shared" ca="1" si="12"/>
        <v>0</v>
      </c>
      <c r="BJ127" s="56">
        <f t="shared" ca="1" si="12"/>
        <v>0</v>
      </c>
      <c r="BK127" s="56">
        <f t="shared" ca="1" si="12"/>
        <v>0</v>
      </c>
      <c r="BL127" s="56" t="str">
        <f t="shared" ca="1" si="8"/>
        <v>No</v>
      </c>
      <c r="BM127" s="56">
        <f t="shared" ca="1" si="9"/>
        <v>0</v>
      </c>
    </row>
    <row r="128" spans="1:65" s="46" customFormat="1">
      <c r="A128" s="47">
        <f>MAX($A$1:$A127)+1</f>
        <v>126</v>
      </c>
      <c r="B128" s="56" t="s">
        <v>141</v>
      </c>
      <c r="C128" s="56" t="s">
        <v>93</v>
      </c>
      <c r="D128" s="56" t="s">
        <v>11</v>
      </c>
      <c r="E128" s="47" t="s">
        <v>142</v>
      </c>
      <c r="F128" s="48">
        <v>-41.343375000000002</v>
      </c>
      <c r="G128" s="49">
        <v>148.34296900000001</v>
      </c>
      <c r="H128" s="50">
        <v>43565</v>
      </c>
      <c r="I128" s="56">
        <v>12</v>
      </c>
      <c r="J128" s="56">
        <v>0</v>
      </c>
      <c r="K128" s="86">
        <v>0.5</v>
      </c>
      <c r="L128" s="56" t="s">
        <v>93</v>
      </c>
      <c r="M128" s="56">
        <v>18</v>
      </c>
      <c r="N128" s="56">
        <v>1</v>
      </c>
      <c r="O128" s="56">
        <v>1</v>
      </c>
      <c r="P128" s="46" t="s">
        <v>116</v>
      </c>
      <c r="Q128" s="47" t="s">
        <v>15</v>
      </c>
      <c r="R128" s="47" t="s">
        <v>155</v>
      </c>
      <c r="S128" s="55">
        <f t="shared" si="7"/>
        <v>10</v>
      </c>
      <c r="T128" s="56">
        <v>0</v>
      </c>
      <c r="V128" s="46">
        <v>10</v>
      </c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56">
        <f t="shared" ca="1" si="12"/>
        <v>0</v>
      </c>
      <c r="BJ128" s="56">
        <f t="shared" ca="1" si="12"/>
        <v>0</v>
      </c>
      <c r="BK128" s="56">
        <f t="shared" ca="1" si="12"/>
        <v>0</v>
      </c>
      <c r="BL128" s="56" t="str">
        <f t="shared" ca="1" si="8"/>
        <v>No</v>
      </c>
      <c r="BM128" s="56">
        <f t="shared" ca="1" si="9"/>
        <v>0</v>
      </c>
    </row>
    <row r="129" spans="1:65" s="46" customFormat="1">
      <c r="A129" s="47">
        <f>MAX($A$1:$A128)+1</f>
        <v>127</v>
      </c>
      <c r="B129" s="56" t="s">
        <v>141</v>
      </c>
      <c r="C129" s="56" t="s">
        <v>93</v>
      </c>
      <c r="D129" s="56" t="s">
        <v>11</v>
      </c>
      <c r="E129" s="47" t="s">
        <v>142</v>
      </c>
      <c r="F129" s="48">
        <v>-41.343375000000002</v>
      </c>
      <c r="G129" s="49">
        <v>148.34296900000001</v>
      </c>
      <c r="H129" s="50">
        <v>43565</v>
      </c>
      <c r="I129" s="56">
        <v>12</v>
      </c>
      <c r="J129" s="56">
        <v>0</v>
      </c>
      <c r="K129" s="86">
        <v>0.5</v>
      </c>
      <c r="L129" s="56" t="s">
        <v>93</v>
      </c>
      <c r="M129" s="56">
        <v>18</v>
      </c>
      <c r="N129" s="56">
        <v>2</v>
      </c>
      <c r="O129" s="56">
        <v>1</v>
      </c>
      <c r="P129" s="46" t="s">
        <v>117</v>
      </c>
      <c r="Q129" s="47" t="s">
        <v>55</v>
      </c>
      <c r="R129" s="47" t="s">
        <v>156</v>
      </c>
      <c r="S129" s="55">
        <f t="shared" si="7"/>
        <v>50</v>
      </c>
      <c r="T129" s="56">
        <v>0</v>
      </c>
      <c r="AN129" s="46">
        <v>50</v>
      </c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56" t="str">
        <f t="shared" ca="1" si="12"/>
        <v>Yes</v>
      </c>
      <c r="BJ129" s="56">
        <f t="shared" ca="1" si="12"/>
        <v>2.5</v>
      </c>
      <c r="BK129" s="56">
        <f t="shared" ca="1" si="12"/>
        <v>15</v>
      </c>
      <c r="BL129" s="56" t="str">
        <f t="shared" ca="1" si="8"/>
        <v>Yes</v>
      </c>
      <c r="BM129" s="56">
        <f t="shared" ca="1" si="9"/>
        <v>46</v>
      </c>
    </row>
    <row r="130" spans="1:65" s="46" customFormat="1">
      <c r="A130" s="47">
        <f>MAX($A$1:$A129)+1</f>
        <v>128</v>
      </c>
      <c r="B130" s="56" t="s">
        <v>141</v>
      </c>
      <c r="C130" s="56" t="s">
        <v>93</v>
      </c>
      <c r="D130" s="56" t="s">
        <v>11</v>
      </c>
      <c r="E130" s="47" t="s">
        <v>142</v>
      </c>
      <c r="F130" s="48">
        <v>-41.343375000000002</v>
      </c>
      <c r="G130" s="49">
        <v>148.34296900000001</v>
      </c>
      <c r="H130" s="50">
        <v>43565</v>
      </c>
      <c r="I130" s="56">
        <v>12</v>
      </c>
      <c r="J130" s="56">
        <v>0</v>
      </c>
      <c r="K130" s="86">
        <v>0.5</v>
      </c>
      <c r="L130" s="56" t="s">
        <v>93</v>
      </c>
      <c r="M130" s="56">
        <v>18</v>
      </c>
      <c r="N130" s="56">
        <v>2</v>
      </c>
      <c r="O130" s="56">
        <v>1</v>
      </c>
      <c r="P130" s="46" t="s">
        <v>101</v>
      </c>
      <c r="Q130" s="47" t="s">
        <v>54</v>
      </c>
      <c r="R130" s="47" t="s">
        <v>157</v>
      </c>
      <c r="S130" s="55">
        <f t="shared" si="7"/>
        <v>60</v>
      </c>
      <c r="T130" s="56">
        <v>0</v>
      </c>
      <c r="AI130" s="46">
        <v>20</v>
      </c>
      <c r="AN130" s="46">
        <v>20</v>
      </c>
      <c r="AS130" s="84">
        <v>20</v>
      </c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56">
        <f t="shared" ca="1" si="12"/>
        <v>0</v>
      </c>
      <c r="BJ130" s="56">
        <f t="shared" ca="1" si="12"/>
        <v>0</v>
      </c>
      <c r="BK130" s="56">
        <f t="shared" ca="1" si="12"/>
        <v>0</v>
      </c>
      <c r="BL130" s="56" t="str">
        <f t="shared" ca="1" si="8"/>
        <v>No</v>
      </c>
      <c r="BM130" s="56">
        <f t="shared" ca="1" si="9"/>
        <v>0</v>
      </c>
    </row>
    <row r="131" spans="1:65" s="46" customFormat="1">
      <c r="A131" s="47">
        <f>MAX($A$1:$A130)+1</f>
        <v>129</v>
      </c>
      <c r="B131" s="56" t="s">
        <v>141</v>
      </c>
      <c r="C131" s="56" t="s">
        <v>93</v>
      </c>
      <c r="D131" s="56" t="s">
        <v>11</v>
      </c>
      <c r="E131" s="47" t="s">
        <v>142</v>
      </c>
      <c r="F131" s="48">
        <v>-41.343375000000002</v>
      </c>
      <c r="G131" s="49">
        <v>148.34296900000001</v>
      </c>
      <c r="H131" s="50">
        <v>43565</v>
      </c>
      <c r="I131" s="56">
        <v>12</v>
      </c>
      <c r="J131" s="56">
        <v>0</v>
      </c>
      <c r="K131" s="86">
        <v>0.5</v>
      </c>
      <c r="L131" s="56" t="s">
        <v>93</v>
      </c>
      <c r="M131" s="56">
        <v>18</v>
      </c>
      <c r="N131" s="56">
        <v>2</v>
      </c>
      <c r="O131" s="56">
        <v>1</v>
      </c>
      <c r="P131" s="46" t="s">
        <v>128</v>
      </c>
      <c r="Q131" s="47" t="s">
        <v>70</v>
      </c>
      <c r="R131" s="47" t="s">
        <v>158</v>
      </c>
      <c r="S131" s="55">
        <f t="shared" ref="S131:S194" si="13">SUM(T131:BH131)</f>
        <v>2</v>
      </c>
      <c r="T131" s="56">
        <v>0</v>
      </c>
      <c r="AD131" s="46">
        <v>2</v>
      </c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56" t="str">
        <f t="shared" ca="1" si="12"/>
        <v>Yes</v>
      </c>
      <c r="BJ131" s="56">
        <f t="shared" ca="1" si="12"/>
        <v>2.5</v>
      </c>
      <c r="BK131" s="56">
        <f t="shared" ca="1" si="12"/>
        <v>7.5</v>
      </c>
      <c r="BL131" s="56" t="str">
        <f t="shared" ref="BL131:BL194" ca="1" si="14">IF(AND($BI131="Yes", $N131=2), "Yes", IF(ISBLANK(BI131), "", "No"))</f>
        <v>Yes</v>
      </c>
      <c r="BM131" s="56">
        <f t="shared" ref="BM131:BM194" ca="1" si="15">VLOOKUP($P131,INDIRECT("'M" &amp; $N131 &amp; "'!$A:$G"),BM$2,0)</f>
        <v>5</v>
      </c>
    </row>
    <row r="132" spans="1:65" s="46" customFormat="1">
      <c r="A132" s="47">
        <f>MAX($A$1:$A131)+1</f>
        <v>130</v>
      </c>
      <c r="B132" s="56" t="s">
        <v>141</v>
      </c>
      <c r="C132" s="56" t="s">
        <v>93</v>
      </c>
      <c r="D132" s="56" t="s">
        <v>11</v>
      </c>
      <c r="E132" s="47" t="s">
        <v>142</v>
      </c>
      <c r="F132" s="48">
        <v>-41.343375000000002</v>
      </c>
      <c r="G132" s="49">
        <v>148.34296900000001</v>
      </c>
      <c r="H132" s="50">
        <v>43565</v>
      </c>
      <c r="I132" s="56">
        <v>12</v>
      </c>
      <c r="J132" s="56">
        <v>0</v>
      </c>
      <c r="K132" s="86">
        <v>0.5</v>
      </c>
      <c r="L132" s="56" t="s">
        <v>93</v>
      </c>
      <c r="M132" s="56">
        <v>18</v>
      </c>
      <c r="N132" s="56">
        <v>2</v>
      </c>
      <c r="O132" s="56">
        <v>1</v>
      </c>
      <c r="P132" s="46" t="s">
        <v>118</v>
      </c>
      <c r="Q132" s="47" t="s">
        <v>66</v>
      </c>
      <c r="R132" s="47" t="s">
        <v>159</v>
      </c>
      <c r="S132" s="55">
        <f t="shared" si="13"/>
        <v>1</v>
      </c>
      <c r="T132" s="56">
        <v>0</v>
      </c>
      <c r="AI132" s="46">
        <v>1</v>
      </c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56">
        <f t="shared" ca="1" si="12"/>
        <v>0</v>
      </c>
      <c r="BJ132" s="56">
        <f t="shared" ca="1" si="12"/>
        <v>0</v>
      </c>
      <c r="BK132" s="56">
        <f t="shared" ca="1" si="12"/>
        <v>0</v>
      </c>
      <c r="BL132" s="56" t="str">
        <f t="shared" ca="1" si="14"/>
        <v>No</v>
      </c>
      <c r="BM132" s="56">
        <f t="shared" ca="1" si="15"/>
        <v>0</v>
      </c>
    </row>
    <row r="133" spans="1:65" s="46" customFormat="1">
      <c r="A133" s="47">
        <f>MAX($A$1:$A132)+1</f>
        <v>131</v>
      </c>
      <c r="B133" s="56" t="s">
        <v>93</v>
      </c>
      <c r="C133" s="56" t="s">
        <v>141</v>
      </c>
      <c r="D133" s="56" t="s">
        <v>11</v>
      </c>
      <c r="E133" s="47" t="s">
        <v>142</v>
      </c>
      <c r="F133" s="48">
        <v>-41.343375000000002</v>
      </c>
      <c r="G133" s="49">
        <v>148.34296900000001</v>
      </c>
      <c r="H133" s="50">
        <v>43565</v>
      </c>
      <c r="I133" s="56">
        <v>12</v>
      </c>
      <c r="J133" s="56">
        <v>0</v>
      </c>
      <c r="K133" s="86">
        <v>0.5</v>
      </c>
      <c r="L133" s="56" t="s">
        <v>93</v>
      </c>
      <c r="M133" s="56">
        <v>18</v>
      </c>
      <c r="N133" s="56">
        <v>1</v>
      </c>
      <c r="O133" s="56">
        <v>1</v>
      </c>
      <c r="P133" s="46" t="s">
        <v>111</v>
      </c>
      <c r="Q133" s="47" t="s">
        <v>23</v>
      </c>
      <c r="R133" s="47" t="s">
        <v>147</v>
      </c>
      <c r="S133" s="55">
        <f t="shared" si="13"/>
        <v>25</v>
      </c>
      <c r="T133" s="56">
        <v>0</v>
      </c>
      <c r="AD133" s="46">
        <v>5</v>
      </c>
      <c r="AS133" s="84">
        <v>10</v>
      </c>
      <c r="AT133" s="84"/>
      <c r="AU133" s="84"/>
      <c r="AV133" s="84"/>
      <c r="AW133" s="84"/>
      <c r="AX133" s="84">
        <v>10</v>
      </c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56">
        <f t="shared" ca="1" si="12"/>
        <v>0</v>
      </c>
      <c r="BJ133" s="56">
        <f t="shared" ca="1" si="12"/>
        <v>0</v>
      </c>
      <c r="BK133" s="56">
        <f t="shared" ca="1" si="12"/>
        <v>0</v>
      </c>
      <c r="BL133" s="56" t="str">
        <f t="shared" ca="1" si="14"/>
        <v>No</v>
      </c>
      <c r="BM133" s="56">
        <f t="shared" ca="1" si="15"/>
        <v>0</v>
      </c>
    </row>
    <row r="134" spans="1:65" s="46" customFormat="1">
      <c r="A134" s="47">
        <f>MAX($A$1:$A133)+1</f>
        <v>132</v>
      </c>
      <c r="B134" s="56" t="s">
        <v>93</v>
      </c>
      <c r="C134" s="56" t="s">
        <v>141</v>
      </c>
      <c r="D134" s="56" t="s">
        <v>11</v>
      </c>
      <c r="E134" s="47" t="s">
        <v>142</v>
      </c>
      <c r="F134" s="48">
        <v>-41.343375000000002</v>
      </c>
      <c r="G134" s="49">
        <v>148.34296900000001</v>
      </c>
      <c r="H134" s="50">
        <v>43565</v>
      </c>
      <c r="I134" s="56">
        <v>12</v>
      </c>
      <c r="J134" s="56">
        <v>0</v>
      </c>
      <c r="K134" s="86">
        <v>0.5</v>
      </c>
      <c r="L134" s="56" t="s">
        <v>93</v>
      </c>
      <c r="M134" s="56">
        <v>18</v>
      </c>
      <c r="N134" s="56">
        <v>1</v>
      </c>
      <c r="O134" s="56">
        <v>2</v>
      </c>
      <c r="P134" s="46" t="s">
        <v>111</v>
      </c>
      <c r="Q134" s="47" t="s">
        <v>23</v>
      </c>
      <c r="R134" s="47" t="s">
        <v>147</v>
      </c>
      <c r="S134" s="55">
        <f t="shared" si="13"/>
        <v>35</v>
      </c>
      <c r="T134" s="56">
        <v>0</v>
      </c>
      <c r="Y134" s="46">
        <v>5</v>
      </c>
      <c r="Z134" s="46">
        <v>30</v>
      </c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56">
        <f t="shared" ca="1" si="12"/>
        <v>0</v>
      </c>
      <c r="BJ134" s="56">
        <f t="shared" ca="1" si="12"/>
        <v>0</v>
      </c>
      <c r="BK134" s="56">
        <f t="shared" ca="1" si="12"/>
        <v>0</v>
      </c>
      <c r="BL134" s="56" t="str">
        <f t="shared" ca="1" si="14"/>
        <v>No</v>
      </c>
      <c r="BM134" s="56">
        <f t="shared" ca="1" si="15"/>
        <v>0</v>
      </c>
    </row>
    <row r="135" spans="1:65" s="46" customFormat="1">
      <c r="A135" s="47">
        <f>MAX($A$1:$A134)+1</f>
        <v>133</v>
      </c>
      <c r="B135" s="56" t="s">
        <v>93</v>
      </c>
      <c r="C135" s="56" t="s">
        <v>141</v>
      </c>
      <c r="D135" s="56" t="s">
        <v>11</v>
      </c>
      <c r="E135" s="47" t="s">
        <v>142</v>
      </c>
      <c r="F135" s="48">
        <v>-41.343375000000002</v>
      </c>
      <c r="G135" s="49">
        <v>148.34296900000001</v>
      </c>
      <c r="H135" s="50">
        <v>43565</v>
      </c>
      <c r="I135" s="56">
        <v>12</v>
      </c>
      <c r="J135" s="56">
        <v>0</v>
      </c>
      <c r="K135" s="86">
        <v>0.5</v>
      </c>
      <c r="L135" s="56" t="s">
        <v>93</v>
      </c>
      <c r="M135" s="56">
        <v>18</v>
      </c>
      <c r="N135" s="56">
        <v>1</v>
      </c>
      <c r="O135" s="56">
        <v>1</v>
      </c>
      <c r="P135" s="46" t="s">
        <v>160</v>
      </c>
      <c r="Q135" s="47" t="s">
        <v>47</v>
      </c>
      <c r="R135" s="47">
        <v>0</v>
      </c>
      <c r="S135" s="55">
        <f t="shared" si="13"/>
        <v>2</v>
      </c>
      <c r="T135" s="56">
        <v>0</v>
      </c>
      <c r="W135" s="46">
        <v>1</v>
      </c>
      <c r="X135" s="46">
        <v>1</v>
      </c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56" t="e">
        <f t="shared" ca="1" si="12"/>
        <v>#N/A</v>
      </c>
      <c r="BJ135" s="56" t="e">
        <f t="shared" ca="1" si="12"/>
        <v>#N/A</v>
      </c>
      <c r="BK135" s="56" t="e">
        <f t="shared" ca="1" si="12"/>
        <v>#N/A</v>
      </c>
      <c r="BL135" s="56" t="e">
        <f t="shared" ca="1" si="14"/>
        <v>#N/A</v>
      </c>
      <c r="BM135" s="56" t="e">
        <f t="shared" ca="1" si="15"/>
        <v>#N/A</v>
      </c>
    </row>
    <row r="136" spans="1:65" s="46" customFormat="1">
      <c r="A136" s="47">
        <f>MAX($A$1:$A135)+1</f>
        <v>134</v>
      </c>
      <c r="B136" s="56" t="s">
        <v>93</v>
      </c>
      <c r="C136" s="56" t="s">
        <v>141</v>
      </c>
      <c r="D136" s="56" t="s">
        <v>11</v>
      </c>
      <c r="E136" s="47" t="s">
        <v>142</v>
      </c>
      <c r="F136" s="48">
        <v>-41.343375000000002</v>
      </c>
      <c r="G136" s="49">
        <v>148.34296900000001</v>
      </c>
      <c r="H136" s="50">
        <v>43565</v>
      </c>
      <c r="I136" s="56">
        <v>12</v>
      </c>
      <c r="J136" s="56">
        <v>0</v>
      </c>
      <c r="K136" s="86">
        <v>0.5</v>
      </c>
      <c r="L136" s="56" t="s">
        <v>93</v>
      </c>
      <c r="M136" s="56">
        <v>18</v>
      </c>
      <c r="N136" s="56">
        <v>1</v>
      </c>
      <c r="O136" s="56">
        <v>2</v>
      </c>
      <c r="P136" s="46" t="s">
        <v>160</v>
      </c>
      <c r="Q136" s="47" t="s">
        <v>47</v>
      </c>
      <c r="R136" s="47">
        <v>0</v>
      </c>
      <c r="S136" s="55">
        <f t="shared" si="13"/>
        <v>1</v>
      </c>
      <c r="T136" s="56">
        <v>0</v>
      </c>
      <c r="Y136" s="46">
        <v>1</v>
      </c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56" t="e">
        <f t="shared" ca="1" si="12"/>
        <v>#N/A</v>
      </c>
      <c r="BJ136" s="56" t="e">
        <f t="shared" ca="1" si="12"/>
        <v>#N/A</v>
      </c>
      <c r="BK136" s="56" t="e">
        <f t="shared" ca="1" si="12"/>
        <v>#N/A</v>
      </c>
      <c r="BL136" s="56" t="e">
        <f t="shared" ca="1" si="14"/>
        <v>#N/A</v>
      </c>
      <c r="BM136" s="56" t="e">
        <f t="shared" ca="1" si="15"/>
        <v>#N/A</v>
      </c>
    </row>
    <row r="137" spans="1:65" s="46" customFormat="1">
      <c r="A137" s="47"/>
      <c r="B137" s="56" t="s">
        <v>93</v>
      </c>
      <c r="C137" s="56" t="s">
        <v>141</v>
      </c>
      <c r="D137" s="56" t="s">
        <v>11</v>
      </c>
      <c r="E137" s="47" t="s">
        <v>142</v>
      </c>
      <c r="F137" s="48">
        <v>-41.343375000000002</v>
      </c>
      <c r="G137" s="49">
        <v>148.34296900000001</v>
      </c>
      <c r="H137" s="50">
        <v>43565</v>
      </c>
      <c r="I137" s="56">
        <v>12</v>
      </c>
      <c r="J137" s="56">
        <v>0</v>
      </c>
      <c r="K137" s="86">
        <v>0.5</v>
      </c>
      <c r="L137" s="56" t="s">
        <v>93</v>
      </c>
      <c r="M137" s="56">
        <v>18</v>
      </c>
      <c r="N137" s="56">
        <v>1</v>
      </c>
      <c r="O137" s="56">
        <v>1</v>
      </c>
      <c r="P137" s="46" t="s">
        <v>132</v>
      </c>
      <c r="Q137" s="47" t="s">
        <v>36</v>
      </c>
      <c r="R137" s="47" t="s">
        <v>154</v>
      </c>
      <c r="S137" s="55">
        <f t="shared" si="13"/>
        <v>2</v>
      </c>
      <c r="T137" s="56">
        <v>0</v>
      </c>
      <c r="AB137" s="46">
        <v>1</v>
      </c>
      <c r="AC137" s="46">
        <v>1</v>
      </c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56">
        <f t="shared" ca="1" si="12"/>
        <v>0</v>
      </c>
      <c r="BJ137" s="56">
        <f t="shared" ca="1" si="12"/>
        <v>0</v>
      </c>
      <c r="BK137" s="56">
        <f t="shared" ca="1" si="12"/>
        <v>0</v>
      </c>
      <c r="BL137" s="56" t="str">
        <f t="shared" ca="1" si="14"/>
        <v>No</v>
      </c>
      <c r="BM137" s="56">
        <f t="shared" ca="1" si="15"/>
        <v>0</v>
      </c>
    </row>
    <row r="138" spans="1:65" s="46" customFormat="1">
      <c r="A138" s="47"/>
      <c r="B138" s="56" t="s">
        <v>93</v>
      </c>
      <c r="C138" s="56" t="s">
        <v>141</v>
      </c>
      <c r="D138" s="56" t="s">
        <v>11</v>
      </c>
      <c r="E138" s="47" t="s">
        <v>142</v>
      </c>
      <c r="F138" s="48">
        <v>-41.343375000000002</v>
      </c>
      <c r="G138" s="49">
        <v>148.34296900000001</v>
      </c>
      <c r="H138" s="50">
        <v>43565</v>
      </c>
      <c r="I138" s="56">
        <v>12</v>
      </c>
      <c r="J138" s="56">
        <v>0</v>
      </c>
      <c r="K138" s="86">
        <v>0.5</v>
      </c>
      <c r="L138" s="56" t="s">
        <v>93</v>
      </c>
      <c r="M138" s="56">
        <v>18</v>
      </c>
      <c r="N138" s="56">
        <v>1</v>
      </c>
      <c r="O138" s="56">
        <v>2</v>
      </c>
      <c r="P138" s="46" t="s">
        <v>132</v>
      </c>
      <c r="Q138" s="47" t="s">
        <v>36</v>
      </c>
      <c r="R138" s="47" t="s">
        <v>154</v>
      </c>
      <c r="S138" s="55">
        <f t="shared" si="13"/>
        <v>1</v>
      </c>
      <c r="T138" s="56">
        <v>0</v>
      </c>
      <c r="AB138" s="46">
        <v>1</v>
      </c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56">
        <f t="shared" ca="1" si="12"/>
        <v>0</v>
      </c>
      <c r="BJ138" s="56">
        <f t="shared" ca="1" si="12"/>
        <v>0</v>
      </c>
      <c r="BK138" s="56">
        <f t="shared" ca="1" si="12"/>
        <v>0</v>
      </c>
      <c r="BL138" s="56" t="str">
        <f t="shared" ca="1" si="14"/>
        <v>No</v>
      </c>
      <c r="BM138" s="56">
        <f t="shared" ca="1" si="15"/>
        <v>0</v>
      </c>
    </row>
    <row r="139" spans="1:65" s="46" customFormat="1">
      <c r="A139" s="47"/>
      <c r="B139" s="56" t="s">
        <v>93</v>
      </c>
      <c r="C139" s="56" t="s">
        <v>141</v>
      </c>
      <c r="D139" s="56" t="s">
        <v>11</v>
      </c>
      <c r="E139" s="47" t="s">
        <v>142</v>
      </c>
      <c r="F139" s="48">
        <v>-41.343375000000002</v>
      </c>
      <c r="G139" s="49">
        <v>148.34296900000001</v>
      </c>
      <c r="H139" s="50">
        <v>43565</v>
      </c>
      <c r="I139" s="56">
        <v>12</v>
      </c>
      <c r="J139" s="56">
        <v>0</v>
      </c>
      <c r="K139" s="86">
        <v>0.5</v>
      </c>
      <c r="L139" s="56" t="s">
        <v>93</v>
      </c>
      <c r="M139" s="56">
        <v>18</v>
      </c>
      <c r="N139" s="56">
        <v>1</v>
      </c>
      <c r="O139" s="56">
        <v>1</v>
      </c>
      <c r="P139" s="46" t="s">
        <v>115</v>
      </c>
      <c r="Q139" s="47" t="s">
        <v>26</v>
      </c>
      <c r="R139" s="47" t="s">
        <v>143</v>
      </c>
      <c r="S139" s="55">
        <f t="shared" si="13"/>
        <v>65</v>
      </c>
      <c r="T139" s="56">
        <v>0</v>
      </c>
      <c r="U139" s="46">
        <v>10</v>
      </c>
      <c r="V139" s="46">
        <v>5</v>
      </c>
      <c r="Y139" s="46">
        <v>50</v>
      </c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56">
        <f t="shared" ca="1" si="12"/>
        <v>0</v>
      </c>
      <c r="BJ139" s="56">
        <f t="shared" ca="1" si="12"/>
        <v>0</v>
      </c>
      <c r="BK139" s="56">
        <f t="shared" ca="1" si="12"/>
        <v>0</v>
      </c>
      <c r="BL139" s="56" t="str">
        <f t="shared" ca="1" si="14"/>
        <v>No</v>
      </c>
      <c r="BM139" s="56">
        <f t="shared" ca="1" si="15"/>
        <v>0</v>
      </c>
    </row>
    <row r="140" spans="1:65" s="46" customFormat="1">
      <c r="A140" s="47"/>
      <c r="B140" s="56" t="s">
        <v>93</v>
      </c>
      <c r="C140" s="56" t="s">
        <v>141</v>
      </c>
      <c r="D140" s="56" t="s">
        <v>11</v>
      </c>
      <c r="E140" s="47" t="s">
        <v>142</v>
      </c>
      <c r="F140" s="48">
        <v>-41.343375000000002</v>
      </c>
      <c r="G140" s="49">
        <v>148.34296900000001</v>
      </c>
      <c r="H140" s="50">
        <v>43565</v>
      </c>
      <c r="I140" s="56">
        <v>12</v>
      </c>
      <c r="J140" s="56">
        <v>0</v>
      </c>
      <c r="K140" s="86">
        <v>0.5</v>
      </c>
      <c r="L140" s="56" t="s">
        <v>93</v>
      </c>
      <c r="M140" s="56">
        <v>18</v>
      </c>
      <c r="N140" s="56">
        <v>1</v>
      </c>
      <c r="O140" s="56">
        <v>2</v>
      </c>
      <c r="P140" s="46" t="s">
        <v>115</v>
      </c>
      <c r="Q140" s="47" t="s">
        <v>26</v>
      </c>
      <c r="R140" s="47" t="s">
        <v>143</v>
      </c>
      <c r="S140" s="55">
        <f t="shared" si="13"/>
        <v>70</v>
      </c>
      <c r="T140" s="56">
        <v>0</v>
      </c>
      <c r="X140" s="46">
        <v>20</v>
      </c>
      <c r="Y140" s="46">
        <v>50</v>
      </c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56">
        <f t="shared" ca="1" si="12"/>
        <v>0</v>
      </c>
      <c r="BJ140" s="56">
        <f t="shared" ca="1" si="12"/>
        <v>0</v>
      </c>
      <c r="BK140" s="56">
        <f t="shared" ca="1" si="12"/>
        <v>0</v>
      </c>
      <c r="BL140" s="56" t="str">
        <f t="shared" ca="1" si="14"/>
        <v>No</v>
      </c>
      <c r="BM140" s="56">
        <f t="shared" ca="1" si="15"/>
        <v>0</v>
      </c>
    </row>
    <row r="141" spans="1:65" s="46" customFormat="1">
      <c r="A141" s="47"/>
      <c r="B141" s="56" t="s">
        <v>93</v>
      </c>
      <c r="C141" s="56" t="s">
        <v>141</v>
      </c>
      <c r="D141" s="56" t="s">
        <v>11</v>
      </c>
      <c r="E141" s="47" t="s">
        <v>142</v>
      </c>
      <c r="F141" s="48">
        <v>-41.343375000000002</v>
      </c>
      <c r="G141" s="49">
        <v>148.34296900000001</v>
      </c>
      <c r="H141" s="50">
        <v>43565</v>
      </c>
      <c r="I141" s="56">
        <v>12</v>
      </c>
      <c r="J141" s="56">
        <v>0</v>
      </c>
      <c r="K141" s="86">
        <v>0.5</v>
      </c>
      <c r="L141" s="56" t="s">
        <v>93</v>
      </c>
      <c r="M141" s="56">
        <v>18</v>
      </c>
      <c r="N141" s="56">
        <v>1</v>
      </c>
      <c r="O141" s="56">
        <v>1</v>
      </c>
      <c r="P141" s="46" t="s">
        <v>151</v>
      </c>
      <c r="Q141" s="47" t="s">
        <v>51</v>
      </c>
      <c r="R141" s="47" t="s">
        <v>152</v>
      </c>
      <c r="S141" s="55">
        <f t="shared" si="13"/>
        <v>15</v>
      </c>
      <c r="T141" s="56">
        <v>0</v>
      </c>
      <c r="Z141" s="46">
        <v>15</v>
      </c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56" t="str">
        <f t="shared" ca="1" si="12"/>
        <v>No</v>
      </c>
      <c r="BJ141" s="56">
        <f t="shared" ca="1" si="12"/>
        <v>5</v>
      </c>
      <c r="BK141" s="56">
        <f t="shared" ca="1" si="12"/>
        <v>10</v>
      </c>
      <c r="BL141" s="56" t="str">
        <f t="shared" ca="1" si="14"/>
        <v>No</v>
      </c>
      <c r="BM141" s="56">
        <f t="shared" ca="1" si="15"/>
        <v>29</v>
      </c>
    </row>
    <row r="142" spans="1:65" s="46" customFormat="1">
      <c r="A142" s="47"/>
      <c r="B142" s="56" t="s">
        <v>93</v>
      </c>
      <c r="C142" s="56" t="s">
        <v>141</v>
      </c>
      <c r="D142" s="56" t="s">
        <v>11</v>
      </c>
      <c r="E142" s="47" t="s">
        <v>142</v>
      </c>
      <c r="F142" s="48">
        <v>-41.343375000000002</v>
      </c>
      <c r="G142" s="49">
        <v>148.34296900000001</v>
      </c>
      <c r="H142" s="50">
        <v>43565</v>
      </c>
      <c r="I142" s="56">
        <v>12</v>
      </c>
      <c r="J142" s="56">
        <v>0</v>
      </c>
      <c r="K142" s="86">
        <v>0.5</v>
      </c>
      <c r="L142" s="56" t="s">
        <v>93</v>
      </c>
      <c r="M142" s="56">
        <v>18</v>
      </c>
      <c r="N142" s="56">
        <v>1</v>
      </c>
      <c r="O142" s="56">
        <v>1</v>
      </c>
      <c r="P142" s="46" t="s">
        <v>107</v>
      </c>
      <c r="Q142" s="47" t="s">
        <v>21</v>
      </c>
      <c r="R142" s="47" t="s">
        <v>149</v>
      </c>
      <c r="S142" s="55">
        <f t="shared" si="13"/>
        <v>9</v>
      </c>
      <c r="T142" s="56">
        <v>0</v>
      </c>
      <c r="X142" s="46">
        <v>5</v>
      </c>
      <c r="Y142" s="46">
        <v>4</v>
      </c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56">
        <f t="shared" ca="1" si="12"/>
        <v>0</v>
      </c>
      <c r="BJ142" s="56">
        <f t="shared" ca="1" si="12"/>
        <v>0</v>
      </c>
      <c r="BK142" s="56">
        <f t="shared" ca="1" si="12"/>
        <v>0</v>
      </c>
      <c r="BL142" s="56" t="str">
        <f t="shared" ca="1" si="14"/>
        <v>No</v>
      </c>
      <c r="BM142" s="56">
        <f t="shared" ca="1" si="15"/>
        <v>0</v>
      </c>
    </row>
    <row r="143" spans="1:65" s="46" customFormat="1">
      <c r="A143" s="47"/>
      <c r="B143" s="56" t="s">
        <v>93</v>
      </c>
      <c r="C143" s="56" t="s">
        <v>141</v>
      </c>
      <c r="D143" s="56" t="s">
        <v>11</v>
      </c>
      <c r="E143" s="47" t="s">
        <v>142</v>
      </c>
      <c r="F143" s="48">
        <v>-41.343375000000002</v>
      </c>
      <c r="G143" s="49">
        <v>148.34296900000001</v>
      </c>
      <c r="H143" s="50">
        <v>43565</v>
      </c>
      <c r="I143" s="56">
        <v>12</v>
      </c>
      <c r="J143" s="56">
        <v>0</v>
      </c>
      <c r="K143" s="86">
        <v>0.5</v>
      </c>
      <c r="L143" s="56" t="s">
        <v>93</v>
      </c>
      <c r="M143" s="56">
        <v>18</v>
      </c>
      <c r="N143" s="56">
        <v>1</v>
      </c>
      <c r="O143" s="56">
        <v>2</v>
      </c>
      <c r="P143" s="46" t="s">
        <v>107</v>
      </c>
      <c r="Q143" s="47" t="s">
        <v>21</v>
      </c>
      <c r="R143" s="47" t="s">
        <v>149</v>
      </c>
      <c r="S143" s="55">
        <f t="shared" si="13"/>
        <v>9</v>
      </c>
      <c r="T143" s="56">
        <v>0</v>
      </c>
      <c r="X143" s="46">
        <v>7</v>
      </c>
      <c r="Y143" s="46">
        <v>2</v>
      </c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56">
        <f t="shared" ref="BI143:BK162" ca="1" si="16">VLOOKUP($P143,INDIRECT("'M" &amp; $N143 &amp; "'!$A:$G"),BI$2,0)</f>
        <v>0</v>
      </c>
      <c r="BJ143" s="56">
        <f t="shared" ca="1" si="16"/>
        <v>0</v>
      </c>
      <c r="BK143" s="56">
        <f t="shared" ca="1" si="16"/>
        <v>0</v>
      </c>
      <c r="BL143" s="56" t="str">
        <f t="shared" ca="1" si="14"/>
        <v>No</v>
      </c>
      <c r="BM143" s="56">
        <f t="shared" ca="1" si="15"/>
        <v>0</v>
      </c>
    </row>
    <row r="144" spans="1:65" s="46" customFormat="1">
      <c r="A144" s="47"/>
      <c r="B144" s="56" t="s">
        <v>93</v>
      </c>
      <c r="C144" s="56" t="s">
        <v>141</v>
      </c>
      <c r="D144" s="56" t="s">
        <v>11</v>
      </c>
      <c r="E144" s="47" t="s">
        <v>142</v>
      </c>
      <c r="F144" s="48">
        <v>-41.343375000000002</v>
      </c>
      <c r="G144" s="49">
        <v>148.34296900000001</v>
      </c>
      <c r="H144" s="50">
        <v>43565</v>
      </c>
      <c r="I144" s="56">
        <v>12</v>
      </c>
      <c r="J144" s="56">
        <v>0</v>
      </c>
      <c r="K144" s="86">
        <v>0.5</v>
      </c>
      <c r="L144" s="56" t="s">
        <v>93</v>
      </c>
      <c r="M144" s="56">
        <v>18</v>
      </c>
      <c r="N144" s="56">
        <v>1</v>
      </c>
      <c r="O144" s="56">
        <v>1</v>
      </c>
      <c r="P144" s="46" t="s">
        <v>124</v>
      </c>
      <c r="Q144" s="47" t="s">
        <v>28</v>
      </c>
      <c r="R144" s="47" t="s">
        <v>161</v>
      </c>
      <c r="S144" s="55">
        <f t="shared" si="13"/>
        <v>1</v>
      </c>
      <c r="T144" s="56">
        <v>0</v>
      </c>
      <c r="AD144" s="46">
        <v>1</v>
      </c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56" t="str">
        <f t="shared" ca="1" si="16"/>
        <v>No</v>
      </c>
      <c r="BJ144" s="56">
        <f t="shared" ca="1" si="16"/>
        <v>15</v>
      </c>
      <c r="BK144" s="56">
        <f t="shared" ca="1" si="16"/>
        <v>50</v>
      </c>
      <c r="BL144" s="56" t="str">
        <f t="shared" ca="1" si="14"/>
        <v>No</v>
      </c>
      <c r="BM144" s="56">
        <f t="shared" ca="1" si="15"/>
        <v>100</v>
      </c>
    </row>
    <row r="145" spans="1:65" s="46" customFormat="1">
      <c r="A145" s="47"/>
      <c r="B145" s="56" t="s">
        <v>93</v>
      </c>
      <c r="C145" s="56" t="s">
        <v>141</v>
      </c>
      <c r="D145" s="56" t="s">
        <v>11</v>
      </c>
      <c r="E145" s="47" t="s">
        <v>142</v>
      </c>
      <c r="F145" s="48">
        <v>-41.343375000000002</v>
      </c>
      <c r="G145" s="49">
        <v>148.34296900000001</v>
      </c>
      <c r="H145" s="50">
        <v>43565</v>
      </c>
      <c r="I145" s="56">
        <v>12</v>
      </c>
      <c r="J145" s="56">
        <v>0</v>
      </c>
      <c r="K145" s="86">
        <v>0.5</v>
      </c>
      <c r="L145" s="56" t="s">
        <v>93</v>
      </c>
      <c r="M145" s="56">
        <v>18</v>
      </c>
      <c r="N145" s="56">
        <v>1</v>
      </c>
      <c r="O145" s="56">
        <v>1</v>
      </c>
      <c r="P145" s="46" t="s">
        <v>116</v>
      </c>
      <c r="Q145" s="47" t="s">
        <v>15</v>
      </c>
      <c r="R145" s="47" t="s">
        <v>155</v>
      </c>
      <c r="S145" s="55">
        <f t="shared" si="13"/>
        <v>20</v>
      </c>
      <c r="T145" s="56">
        <v>0</v>
      </c>
      <c r="V145" s="46">
        <v>20</v>
      </c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56">
        <f t="shared" ca="1" si="16"/>
        <v>0</v>
      </c>
      <c r="BJ145" s="56">
        <f t="shared" ca="1" si="16"/>
        <v>0</v>
      </c>
      <c r="BK145" s="56">
        <f t="shared" ca="1" si="16"/>
        <v>0</v>
      </c>
      <c r="BL145" s="56" t="str">
        <f t="shared" ca="1" si="14"/>
        <v>No</v>
      </c>
      <c r="BM145" s="56">
        <f t="shared" ca="1" si="15"/>
        <v>0</v>
      </c>
    </row>
    <row r="146" spans="1:65" s="46" customFormat="1">
      <c r="A146" s="47"/>
      <c r="B146" s="56" t="s">
        <v>93</v>
      </c>
      <c r="C146" s="56" t="s">
        <v>141</v>
      </c>
      <c r="D146" s="56" t="s">
        <v>11</v>
      </c>
      <c r="E146" s="47" t="s">
        <v>142</v>
      </c>
      <c r="F146" s="48">
        <v>-41.343375000000002</v>
      </c>
      <c r="G146" s="49">
        <v>148.34296900000001</v>
      </c>
      <c r="H146" s="50">
        <v>43565</v>
      </c>
      <c r="I146" s="56">
        <v>12</v>
      </c>
      <c r="J146" s="56">
        <v>0</v>
      </c>
      <c r="K146" s="86">
        <v>0.5</v>
      </c>
      <c r="L146" s="56" t="s">
        <v>93</v>
      </c>
      <c r="M146" s="56">
        <v>18</v>
      </c>
      <c r="N146" s="56">
        <v>1</v>
      </c>
      <c r="O146" s="56">
        <v>1</v>
      </c>
      <c r="P146" s="46" t="s">
        <v>162</v>
      </c>
      <c r="Q146" s="47" t="s">
        <v>45</v>
      </c>
      <c r="R146" s="47" t="s">
        <v>145</v>
      </c>
      <c r="S146" s="55">
        <f t="shared" si="13"/>
        <v>1</v>
      </c>
      <c r="T146" s="56">
        <v>0</v>
      </c>
      <c r="Y146" s="46">
        <v>1</v>
      </c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56" t="e">
        <f t="shared" ca="1" si="16"/>
        <v>#N/A</v>
      </c>
      <c r="BJ146" s="56" t="e">
        <f t="shared" ca="1" si="16"/>
        <v>#N/A</v>
      </c>
      <c r="BK146" s="56" t="e">
        <f t="shared" ca="1" si="16"/>
        <v>#N/A</v>
      </c>
      <c r="BL146" s="56" t="e">
        <f t="shared" ca="1" si="14"/>
        <v>#N/A</v>
      </c>
      <c r="BM146" s="56" t="e">
        <f t="shared" ca="1" si="15"/>
        <v>#N/A</v>
      </c>
    </row>
    <row r="147" spans="1:65" s="46" customFormat="1">
      <c r="A147" s="47"/>
      <c r="B147" s="56" t="s">
        <v>93</v>
      </c>
      <c r="C147" s="56" t="s">
        <v>141</v>
      </c>
      <c r="D147" s="56" t="s">
        <v>11</v>
      </c>
      <c r="E147" s="47" t="s">
        <v>142</v>
      </c>
      <c r="F147" s="48">
        <v>-41.343375000000002</v>
      </c>
      <c r="G147" s="49">
        <v>148.34296900000001</v>
      </c>
      <c r="H147" s="50">
        <v>43565</v>
      </c>
      <c r="I147" s="56">
        <v>12</v>
      </c>
      <c r="J147" s="56">
        <v>0</v>
      </c>
      <c r="K147" s="86">
        <v>0.5</v>
      </c>
      <c r="L147" s="56" t="s">
        <v>93</v>
      </c>
      <c r="M147" s="56">
        <v>18</v>
      </c>
      <c r="N147" s="56">
        <v>1</v>
      </c>
      <c r="O147" s="56">
        <v>2</v>
      </c>
      <c r="P147" s="46" t="s">
        <v>109</v>
      </c>
      <c r="Q147" s="47" t="s">
        <v>18</v>
      </c>
      <c r="R147" s="47" t="s">
        <v>150</v>
      </c>
      <c r="S147" s="55">
        <f t="shared" si="13"/>
        <v>1</v>
      </c>
      <c r="T147" s="56">
        <v>0</v>
      </c>
      <c r="V147" s="46">
        <v>1</v>
      </c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56">
        <f t="shared" ca="1" si="16"/>
        <v>0</v>
      </c>
      <c r="BJ147" s="56">
        <f t="shared" ca="1" si="16"/>
        <v>0</v>
      </c>
      <c r="BK147" s="56">
        <f t="shared" ca="1" si="16"/>
        <v>0</v>
      </c>
      <c r="BL147" s="56" t="str">
        <f t="shared" ca="1" si="14"/>
        <v>No</v>
      </c>
      <c r="BM147" s="56">
        <f t="shared" ca="1" si="15"/>
        <v>0</v>
      </c>
    </row>
    <row r="148" spans="1:65" s="46" customFormat="1">
      <c r="A148" s="47"/>
      <c r="B148" s="56" t="s">
        <v>93</v>
      </c>
      <c r="C148" s="56" t="s">
        <v>141</v>
      </c>
      <c r="D148" s="56" t="s">
        <v>11</v>
      </c>
      <c r="E148" s="47" t="s">
        <v>142</v>
      </c>
      <c r="F148" s="48">
        <v>-41.343375000000002</v>
      </c>
      <c r="G148" s="49">
        <v>148.34296900000001</v>
      </c>
      <c r="H148" s="50">
        <v>43565</v>
      </c>
      <c r="I148" s="56">
        <v>12</v>
      </c>
      <c r="J148" s="56">
        <v>0</v>
      </c>
      <c r="K148" s="86">
        <v>0.5</v>
      </c>
      <c r="L148" s="56" t="s">
        <v>93</v>
      </c>
      <c r="M148" s="56">
        <v>18</v>
      </c>
      <c r="N148" s="56">
        <v>1</v>
      </c>
      <c r="O148" s="56">
        <v>1</v>
      </c>
      <c r="P148" s="46" t="s">
        <v>106</v>
      </c>
      <c r="Q148" s="47" t="s">
        <v>27</v>
      </c>
      <c r="R148" s="47" t="s">
        <v>163</v>
      </c>
      <c r="S148" s="55">
        <f t="shared" si="13"/>
        <v>7</v>
      </c>
      <c r="T148" s="56">
        <v>0</v>
      </c>
      <c r="Y148" s="46">
        <v>5</v>
      </c>
      <c r="Z148" s="46">
        <v>2</v>
      </c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56" t="str">
        <f t="shared" ca="1" si="16"/>
        <v>No</v>
      </c>
      <c r="BJ148" s="56">
        <f t="shared" ca="1" si="16"/>
        <v>5</v>
      </c>
      <c r="BK148" s="56">
        <f t="shared" ca="1" si="16"/>
        <v>20</v>
      </c>
      <c r="BL148" s="56" t="str">
        <f t="shared" ca="1" si="14"/>
        <v>No</v>
      </c>
      <c r="BM148" s="56">
        <f t="shared" ca="1" si="15"/>
        <v>25</v>
      </c>
    </row>
    <row r="149" spans="1:65" s="46" customFormat="1">
      <c r="A149" s="47"/>
      <c r="B149" s="56" t="s">
        <v>93</v>
      </c>
      <c r="C149" s="56" t="s">
        <v>141</v>
      </c>
      <c r="D149" s="56" t="s">
        <v>11</v>
      </c>
      <c r="E149" s="47" t="s">
        <v>142</v>
      </c>
      <c r="F149" s="48">
        <v>-41.343375000000002</v>
      </c>
      <c r="G149" s="49">
        <v>148.34296900000001</v>
      </c>
      <c r="H149" s="50">
        <v>43565</v>
      </c>
      <c r="I149" s="56">
        <v>12</v>
      </c>
      <c r="J149" s="56">
        <v>0</v>
      </c>
      <c r="K149" s="86">
        <v>0.5</v>
      </c>
      <c r="L149" s="56" t="s">
        <v>93</v>
      </c>
      <c r="M149" s="56">
        <v>18</v>
      </c>
      <c r="N149" s="56">
        <v>1</v>
      </c>
      <c r="O149" s="56">
        <v>1</v>
      </c>
      <c r="P149" s="46" t="s">
        <v>164</v>
      </c>
      <c r="Q149" s="47" t="s">
        <v>37</v>
      </c>
      <c r="R149" s="47" t="s">
        <v>165</v>
      </c>
      <c r="S149" s="55">
        <f t="shared" si="13"/>
        <v>2</v>
      </c>
      <c r="T149" s="56">
        <v>0</v>
      </c>
      <c r="AA149" s="46">
        <v>2</v>
      </c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56" t="e">
        <f t="shared" ca="1" si="16"/>
        <v>#N/A</v>
      </c>
      <c r="BJ149" s="56" t="e">
        <f t="shared" ca="1" si="16"/>
        <v>#N/A</v>
      </c>
      <c r="BK149" s="56" t="e">
        <f t="shared" ca="1" si="16"/>
        <v>#N/A</v>
      </c>
      <c r="BL149" s="56" t="e">
        <f t="shared" ca="1" si="14"/>
        <v>#N/A</v>
      </c>
      <c r="BM149" s="56" t="e">
        <f t="shared" ca="1" si="15"/>
        <v>#N/A</v>
      </c>
    </row>
    <row r="150" spans="1:65" s="46" customFormat="1">
      <c r="A150" s="47"/>
      <c r="B150" s="56" t="s">
        <v>93</v>
      </c>
      <c r="C150" s="56" t="s">
        <v>141</v>
      </c>
      <c r="D150" s="56" t="s">
        <v>11</v>
      </c>
      <c r="E150" s="47" t="s">
        <v>142</v>
      </c>
      <c r="F150" s="48">
        <v>-41.343375000000002</v>
      </c>
      <c r="G150" s="49">
        <v>148.34296900000001</v>
      </c>
      <c r="H150" s="50">
        <v>43565</v>
      </c>
      <c r="I150" s="56">
        <v>12</v>
      </c>
      <c r="J150" s="56">
        <v>0</v>
      </c>
      <c r="K150" s="86">
        <v>0.5</v>
      </c>
      <c r="L150" s="56" t="s">
        <v>93</v>
      </c>
      <c r="M150" s="56">
        <v>18</v>
      </c>
      <c r="N150" s="56">
        <v>1</v>
      </c>
      <c r="O150" s="56">
        <v>2</v>
      </c>
      <c r="P150" s="46" t="s">
        <v>164</v>
      </c>
      <c r="Q150" s="47" t="s">
        <v>37</v>
      </c>
      <c r="R150" s="47" t="s">
        <v>165</v>
      </c>
      <c r="S150" s="55">
        <f t="shared" si="13"/>
        <v>2</v>
      </c>
      <c r="T150" s="56">
        <v>0</v>
      </c>
      <c r="AA150" s="46">
        <v>2</v>
      </c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56" t="e">
        <f t="shared" ca="1" si="16"/>
        <v>#N/A</v>
      </c>
      <c r="BJ150" s="56" t="e">
        <f t="shared" ca="1" si="16"/>
        <v>#N/A</v>
      </c>
      <c r="BK150" s="56" t="e">
        <f t="shared" ca="1" si="16"/>
        <v>#N/A</v>
      </c>
      <c r="BL150" s="56" t="e">
        <f t="shared" ca="1" si="14"/>
        <v>#N/A</v>
      </c>
      <c r="BM150" s="56" t="e">
        <f t="shared" ca="1" si="15"/>
        <v>#N/A</v>
      </c>
    </row>
    <row r="151" spans="1:65" s="46" customFormat="1">
      <c r="A151" s="47"/>
      <c r="B151" s="56" t="s">
        <v>93</v>
      </c>
      <c r="C151" s="56" t="s">
        <v>141</v>
      </c>
      <c r="D151" s="56" t="s">
        <v>11</v>
      </c>
      <c r="E151" s="47" t="s">
        <v>142</v>
      </c>
      <c r="F151" s="48">
        <v>-41.343375000000002</v>
      </c>
      <c r="G151" s="49">
        <v>148.34296900000001</v>
      </c>
      <c r="H151" s="50">
        <v>43565</v>
      </c>
      <c r="I151" s="56">
        <v>12</v>
      </c>
      <c r="J151" s="56">
        <v>0</v>
      </c>
      <c r="K151" s="86">
        <v>0.5</v>
      </c>
      <c r="L151" s="56" t="s">
        <v>93</v>
      </c>
      <c r="M151" s="56">
        <v>18</v>
      </c>
      <c r="N151" s="56">
        <v>1</v>
      </c>
      <c r="O151" s="56">
        <v>1</v>
      </c>
      <c r="P151" s="46" t="s">
        <v>97</v>
      </c>
      <c r="Q151" s="47" t="s">
        <v>39</v>
      </c>
      <c r="R151" s="47" t="s">
        <v>148</v>
      </c>
      <c r="S151" s="55">
        <f t="shared" si="13"/>
        <v>2</v>
      </c>
      <c r="T151" s="56">
        <v>0</v>
      </c>
      <c r="Y151" s="46">
        <v>1</v>
      </c>
      <c r="Z151" s="46">
        <v>1</v>
      </c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56" t="str">
        <f t="shared" ca="1" si="16"/>
        <v>No</v>
      </c>
      <c r="BJ151" s="56">
        <f t="shared" ca="1" si="16"/>
        <v>10</v>
      </c>
      <c r="BK151" s="56">
        <f t="shared" ca="1" si="16"/>
        <v>30</v>
      </c>
      <c r="BL151" s="56" t="str">
        <f t="shared" ca="1" si="14"/>
        <v>No</v>
      </c>
      <c r="BM151" s="56">
        <f t="shared" ca="1" si="15"/>
        <v>38</v>
      </c>
    </row>
    <row r="152" spans="1:65" s="46" customFormat="1">
      <c r="A152" s="47"/>
      <c r="B152" s="56" t="s">
        <v>93</v>
      </c>
      <c r="C152" s="56" t="s">
        <v>141</v>
      </c>
      <c r="D152" s="56" t="s">
        <v>11</v>
      </c>
      <c r="E152" s="47" t="s">
        <v>142</v>
      </c>
      <c r="F152" s="48">
        <v>-41.343375000000002</v>
      </c>
      <c r="G152" s="49">
        <v>148.34296900000001</v>
      </c>
      <c r="H152" s="50">
        <v>43565</v>
      </c>
      <c r="I152" s="56">
        <v>12</v>
      </c>
      <c r="J152" s="56">
        <v>0</v>
      </c>
      <c r="K152" s="86">
        <v>0.5</v>
      </c>
      <c r="L152" s="56" t="s">
        <v>93</v>
      </c>
      <c r="M152" s="56">
        <v>18</v>
      </c>
      <c r="N152" s="56">
        <v>1</v>
      </c>
      <c r="O152" s="56">
        <v>1</v>
      </c>
      <c r="P152" s="46" t="s">
        <v>166</v>
      </c>
      <c r="Q152" s="47" t="s">
        <v>35</v>
      </c>
      <c r="R152" s="47" t="s">
        <v>167</v>
      </c>
      <c r="S152" s="55">
        <f t="shared" si="13"/>
        <v>1</v>
      </c>
      <c r="T152" s="56">
        <v>0</v>
      </c>
      <c r="AC152" s="46">
        <v>1</v>
      </c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56" t="str">
        <f t="shared" ca="1" si="16"/>
        <v>No</v>
      </c>
      <c r="BJ152" s="56">
        <f t="shared" ca="1" si="16"/>
        <v>7.5</v>
      </c>
      <c r="BK152" s="56">
        <f t="shared" ca="1" si="16"/>
        <v>15</v>
      </c>
      <c r="BL152" s="56" t="str">
        <f t="shared" ca="1" si="14"/>
        <v>No</v>
      </c>
      <c r="BM152" s="56">
        <f t="shared" ca="1" si="15"/>
        <v>12</v>
      </c>
    </row>
    <row r="153" spans="1:65" s="46" customFormat="1">
      <c r="A153" s="47"/>
      <c r="B153" s="56" t="s">
        <v>93</v>
      </c>
      <c r="C153" s="56" t="s">
        <v>141</v>
      </c>
      <c r="D153" s="56" t="s">
        <v>11</v>
      </c>
      <c r="E153" s="47" t="s">
        <v>142</v>
      </c>
      <c r="F153" s="48">
        <v>-41.343375000000002</v>
      </c>
      <c r="G153" s="49">
        <v>148.34296900000001</v>
      </c>
      <c r="H153" s="50">
        <v>43565</v>
      </c>
      <c r="I153" s="56">
        <v>12</v>
      </c>
      <c r="J153" s="56">
        <v>0</v>
      </c>
      <c r="K153" s="86">
        <v>0.5</v>
      </c>
      <c r="L153" s="56" t="s">
        <v>93</v>
      </c>
      <c r="M153" s="56">
        <v>18</v>
      </c>
      <c r="N153" s="56">
        <v>1</v>
      </c>
      <c r="O153" s="56">
        <v>2</v>
      </c>
      <c r="P153" s="46" t="s">
        <v>166</v>
      </c>
      <c r="Q153" s="47" t="s">
        <v>35</v>
      </c>
      <c r="R153" s="47" t="s">
        <v>167</v>
      </c>
      <c r="S153" s="55">
        <f t="shared" si="13"/>
        <v>1</v>
      </c>
      <c r="T153" s="56">
        <v>0</v>
      </c>
      <c r="Z153" s="46">
        <v>1</v>
      </c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56" t="str">
        <f t="shared" ca="1" si="16"/>
        <v>No</v>
      </c>
      <c r="BJ153" s="56">
        <f t="shared" ca="1" si="16"/>
        <v>7.5</v>
      </c>
      <c r="BK153" s="56">
        <f t="shared" ca="1" si="16"/>
        <v>15</v>
      </c>
      <c r="BL153" s="56" t="str">
        <f t="shared" ca="1" si="14"/>
        <v>No</v>
      </c>
      <c r="BM153" s="56">
        <f t="shared" ca="1" si="15"/>
        <v>12</v>
      </c>
    </row>
    <row r="154" spans="1:65" s="46" customFormat="1">
      <c r="A154" s="47"/>
      <c r="B154" s="56" t="s">
        <v>93</v>
      </c>
      <c r="C154" s="56" t="s">
        <v>141</v>
      </c>
      <c r="D154" s="56" t="s">
        <v>11</v>
      </c>
      <c r="E154" s="47" t="s">
        <v>142</v>
      </c>
      <c r="F154" s="48">
        <v>-41.343375000000002</v>
      </c>
      <c r="G154" s="49">
        <v>148.34296900000001</v>
      </c>
      <c r="H154" s="50">
        <v>43565</v>
      </c>
      <c r="I154" s="56">
        <v>12</v>
      </c>
      <c r="J154" s="56">
        <v>0</v>
      </c>
      <c r="K154" s="86">
        <v>0.5</v>
      </c>
      <c r="L154" s="56" t="s">
        <v>93</v>
      </c>
      <c r="M154" s="56">
        <v>18</v>
      </c>
      <c r="N154" s="56">
        <v>1</v>
      </c>
      <c r="O154" s="56">
        <v>2</v>
      </c>
      <c r="P154" s="46" t="s">
        <v>96</v>
      </c>
      <c r="Q154" s="47" t="s">
        <v>40</v>
      </c>
      <c r="R154" s="47" t="s">
        <v>146</v>
      </c>
      <c r="S154" s="55">
        <f t="shared" si="13"/>
        <v>1</v>
      </c>
      <c r="T154" s="56">
        <v>0</v>
      </c>
      <c r="AA154" s="46">
        <v>1</v>
      </c>
      <c r="AS154" s="84"/>
      <c r="AT154" s="84"/>
      <c r="AU154" s="84"/>
      <c r="AV154" s="84"/>
      <c r="AW154" s="84"/>
      <c r="AX154" s="84"/>
      <c r="AY154" s="84"/>
      <c r="AZ154" s="91"/>
      <c r="BA154" s="91"/>
      <c r="BB154" s="91"/>
      <c r="BC154" s="91"/>
      <c r="BD154" s="91"/>
      <c r="BE154" s="91"/>
      <c r="BF154" s="91"/>
      <c r="BG154" s="91"/>
      <c r="BH154" s="91"/>
      <c r="BI154" s="56" t="str">
        <f t="shared" ca="1" si="16"/>
        <v>No</v>
      </c>
      <c r="BJ154" s="56">
        <f t="shared" ca="1" si="16"/>
        <v>7.5</v>
      </c>
      <c r="BK154" s="56">
        <f t="shared" ca="1" si="16"/>
        <v>35</v>
      </c>
      <c r="BL154" s="56" t="str">
        <f t="shared" ca="1" si="14"/>
        <v>No</v>
      </c>
      <c r="BM154" s="56">
        <f t="shared" ca="1" si="15"/>
        <v>50</v>
      </c>
    </row>
    <row r="155" spans="1:65" s="46" customFormat="1">
      <c r="A155" s="47"/>
      <c r="B155" s="56" t="s">
        <v>93</v>
      </c>
      <c r="C155" s="56" t="s">
        <v>141</v>
      </c>
      <c r="D155" s="56" t="s">
        <v>11</v>
      </c>
      <c r="E155" s="47" t="s">
        <v>142</v>
      </c>
      <c r="F155" s="48">
        <v>-41.343375000000002</v>
      </c>
      <c r="G155" s="49">
        <v>148.34296900000001</v>
      </c>
      <c r="H155" s="50">
        <v>43565</v>
      </c>
      <c r="I155" s="56">
        <v>12</v>
      </c>
      <c r="J155" s="56">
        <v>0</v>
      </c>
      <c r="K155" s="86">
        <v>0.5</v>
      </c>
      <c r="L155" s="56" t="s">
        <v>93</v>
      </c>
      <c r="M155" s="56">
        <v>18</v>
      </c>
      <c r="N155" s="56">
        <v>1</v>
      </c>
      <c r="O155" s="56">
        <v>2</v>
      </c>
      <c r="P155" s="46" t="s">
        <v>168</v>
      </c>
      <c r="Q155" s="47" t="s">
        <v>53</v>
      </c>
      <c r="R155" s="47" t="s">
        <v>169</v>
      </c>
      <c r="S155" s="55">
        <f t="shared" si="13"/>
        <v>1</v>
      </c>
      <c r="T155" s="56">
        <v>0</v>
      </c>
      <c r="AC155" s="46">
        <v>1</v>
      </c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56" t="e">
        <f t="shared" ca="1" si="16"/>
        <v>#N/A</v>
      </c>
      <c r="BJ155" s="56" t="e">
        <f t="shared" ca="1" si="16"/>
        <v>#N/A</v>
      </c>
      <c r="BK155" s="56" t="e">
        <f t="shared" ca="1" si="16"/>
        <v>#N/A</v>
      </c>
      <c r="BL155" s="56" t="e">
        <f t="shared" ca="1" si="14"/>
        <v>#N/A</v>
      </c>
      <c r="BM155" s="56" t="e">
        <f t="shared" ca="1" si="15"/>
        <v>#N/A</v>
      </c>
    </row>
    <row r="156" spans="1:65" s="46" customFormat="1">
      <c r="A156" s="47"/>
      <c r="B156" s="56" t="s">
        <v>93</v>
      </c>
      <c r="C156" s="56" t="s">
        <v>141</v>
      </c>
      <c r="D156" s="56" t="s">
        <v>11</v>
      </c>
      <c r="E156" s="47" t="s">
        <v>142</v>
      </c>
      <c r="F156" s="48">
        <v>-41.343375000000002</v>
      </c>
      <c r="G156" s="49">
        <v>148.34296900000001</v>
      </c>
      <c r="H156" s="50">
        <v>43565</v>
      </c>
      <c r="I156" s="56">
        <v>12</v>
      </c>
      <c r="J156" s="56">
        <v>0</v>
      </c>
      <c r="K156" s="86">
        <v>0.5</v>
      </c>
      <c r="L156" s="56" t="s">
        <v>93</v>
      </c>
      <c r="M156" s="56">
        <v>18</v>
      </c>
      <c r="N156" s="56">
        <v>1</v>
      </c>
      <c r="O156" s="56">
        <v>2</v>
      </c>
      <c r="P156" s="46" t="s">
        <v>134</v>
      </c>
      <c r="Q156" s="47" t="s">
        <v>16</v>
      </c>
      <c r="R156" s="47" t="s">
        <v>170</v>
      </c>
      <c r="S156" s="55">
        <f t="shared" si="13"/>
        <v>2</v>
      </c>
      <c r="T156" s="56">
        <v>0</v>
      </c>
      <c r="V156" s="46">
        <v>2</v>
      </c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56">
        <f t="shared" ca="1" si="16"/>
        <v>0</v>
      </c>
      <c r="BJ156" s="56">
        <f t="shared" ca="1" si="16"/>
        <v>0</v>
      </c>
      <c r="BK156" s="56">
        <f t="shared" ca="1" si="16"/>
        <v>0</v>
      </c>
      <c r="BL156" s="56" t="str">
        <f t="shared" ca="1" si="14"/>
        <v>No</v>
      </c>
      <c r="BM156" s="56">
        <f t="shared" ca="1" si="15"/>
        <v>0</v>
      </c>
    </row>
    <row r="157" spans="1:65" s="46" customFormat="1">
      <c r="A157" s="47"/>
      <c r="B157" s="56" t="s">
        <v>171</v>
      </c>
      <c r="C157" s="56" t="s">
        <v>172</v>
      </c>
      <c r="D157" s="56" t="s">
        <v>10</v>
      </c>
      <c r="E157" s="47" t="s">
        <v>173</v>
      </c>
      <c r="F157" s="48">
        <v>-41.343859999999999</v>
      </c>
      <c r="G157" s="49">
        <v>148.34277</v>
      </c>
      <c r="H157" s="50">
        <v>43565</v>
      </c>
      <c r="I157" s="56">
        <v>12</v>
      </c>
      <c r="J157" s="56">
        <v>0</v>
      </c>
      <c r="K157" s="86">
        <v>0.5</v>
      </c>
      <c r="L157" s="56" t="s">
        <v>93</v>
      </c>
      <c r="M157" s="56">
        <v>10</v>
      </c>
      <c r="N157" s="56">
        <v>1</v>
      </c>
      <c r="O157" s="56">
        <v>1</v>
      </c>
      <c r="P157" s="46" t="s">
        <v>174</v>
      </c>
      <c r="Q157" s="47" t="s">
        <v>19</v>
      </c>
      <c r="R157" s="47" t="s">
        <v>175</v>
      </c>
      <c r="S157" s="55">
        <f t="shared" si="13"/>
        <v>1</v>
      </c>
      <c r="T157" s="56">
        <v>0</v>
      </c>
      <c r="AD157" s="46">
        <v>1</v>
      </c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56" t="str">
        <f t="shared" ca="1" si="16"/>
        <v>No</v>
      </c>
      <c r="BJ157" s="56">
        <f t="shared" ca="1" si="16"/>
        <v>10</v>
      </c>
      <c r="BK157" s="56">
        <f t="shared" ca="1" si="16"/>
        <v>40</v>
      </c>
      <c r="BL157" s="56" t="str">
        <f t="shared" ca="1" si="14"/>
        <v>No</v>
      </c>
      <c r="BM157" s="56">
        <f t="shared" ca="1" si="15"/>
        <v>60</v>
      </c>
    </row>
    <row r="158" spans="1:65" s="46" customFormat="1">
      <c r="A158" s="47"/>
      <c r="B158" s="56" t="s">
        <v>171</v>
      </c>
      <c r="C158" s="56" t="s">
        <v>172</v>
      </c>
      <c r="D158" s="56" t="s">
        <v>10</v>
      </c>
      <c r="E158" s="47" t="s">
        <v>173</v>
      </c>
      <c r="F158" s="48">
        <v>-41.343859999999999</v>
      </c>
      <c r="G158" s="49">
        <v>148.34277</v>
      </c>
      <c r="H158" s="50">
        <v>43565</v>
      </c>
      <c r="I158" s="56">
        <v>12</v>
      </c>
      <c r="J158" s="56">
        <v>0</v>
      </c>
      <c r="K158" s="86">
        <v>0.5</v>
      </c>
      <c r="L158" s="56" t="s">
        <v>93</v>
      </c>
      <c r="M158" s="56">
        <v>10</v>
      </c>
      <c r="N158" s="56">
        <v>1</v>
      </c>
      <c r="O158" s="56">
        <v>1</v>
      </c>
      <c r="P158" s="46" t="s">
        <v>111</v>
      </c>
      <c r="Q158" s="47" t="s">
        <v>23</v>
      </c>
      <c r="R158" s="47" t="s">
        <v>147</v>
      </c>
      <c r="S158" s="55">
        <f t="shared" si="13"/>
        <v>50</v>
      </c>
      <c r="T158" s="56">
        <v>0</v>
      </c>
      <c r="Y158" s="46">
        <v>20</v>
      </c>
      <c r="Z158" s="46">
        <v>30</v>
      </c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56">
        <f t="shared" ca="1" si="16"/>
        <v>0</v>
      </c>
      <c r="BJ158" s="56">
        <f t="shared" ca="1" si="16"/>
        <v>0</v>
      </c>
      <c r="BK158" s="56">
        <f t="shared" ca="1" si="16"/>
        <v>0</v>
      </c>
      <c r="BL158" s="56" t="str">
        <f t="shared" ca="1" si="14"/>
        <v>No</v>
      </c>
      <c r="BM158" s="56">
        <f t="shared" ca="1" si="15"/>
        <v>0</v>
      </c>
    </row>
    <row r="159" spans="1:65" s="46" customFormat="1">
      <c r="A159" s="47"/>
      <c r="B159" s="56" t="s">
        <v>171</v>
      </c>
      <c r="C159" s="56" t="s">
        <v>172</v>
      </c>
      <c r="D159" s="56" t="s">
        <v>10</v>
      </c>
      <c r="E159" s="47" t="s">
        <v>173</v>
      </c>
      <c r="F159" s="48">
        <v>-41.343859999999999</v>
      </c>
      <c r="G159" s="49">
        <v>148.34277</v>
      </c>
      <c r="H159" s="50">
        <v>43565</v>
      </c>
      <c r="I159" s="56">
        <v>12</v>
      </c>
      <c r="J159" s="56">
        <v>0</v>
      </c>
      <c r="K159" s="86">
        <v>0.5</v>
      </c>
      <c r="L159" s="56" t="s">
        <v>93</v>
      </c>
      <c r="M159" s="56">
        <v>10</v>
      </c>
      <c r="N159" s="56">
        <v>1</v>
      </c>
      <c r="O159" s="56">
        <v>2</v>
      </c>
      <c r="P159" s="46" t="s">
        <v>111</v>
      </c>
      <c r="Q159" s="47" t="s">
        <v>23</v>
      </c>
      <c r="R159" s="47" t="s">
        <v>147</v>
      </c>
      <c r="S159" s="55">
        <f t="shared" si="13"/>
        <v>40</v>
      </c>
      <c r="T159" s="56">
        <v>0</v>
      </c>
      <c r="Y159" s="46">
        <v>10</v>
      </c>
      <c r="Z159" s="46">
        <v>30</v>
      </c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56">
        <f t="shared" ca="1" si="16"/>
        <v>0</v>
      </c>
      <c r="BJ159" s="56">
        <f t="shared" ca="1" si="16"/>
        <v>0</v>
      </c>
      <c r="BK159" s="56">
        <f t="shared" ca="1" si="16"/>
        <v>0</v>
      </c>
      <c r="BL159" s="56" t="str">
        <f t="shared" ca="1" si="14"/>
        <v>No</v>
      </c>
      <c r="BM159" s="56">
        <f t="shared" ca="1" si="15"/>
        <v>0</v>
      </c>
    </row>
    <row r="160" spans="1:65" s="46" customFormat="1">
      <c r="A160" s="47"/>
      <c r="B160" s="56" t="s">
        <v>171</v>
      </c>
      <c r="C160" s="56" t="s">
        <v>172</v>
      </c>
      <c r="D160" s="56" t="s">
        <v>10</v>
      </c>
      <c r="E160" s="47" t="s">
        <v>173</v>
      </c>
      <c r="F160" s="48">
        <v>-41.343859999999999</v>
      </c>
      <c r="G160" s="49">
        <v>148.34277</v>
      </c>
      <c r="H160" s="50">
        <v>43565</v>
      </c>
      <c r="I160" s="56">
        <v>12</v>
      </c>
      <c r="J160" s="56">
        <v>0</v>
      </c>
      <c r="K160" s="86">
        <v>0.5</v>
      </c>
      <c r="L160" s="56" t="s">
        <v>93</v>
      </c>
      <c r="M160" s="56">
        <v>10</v>
      </c>
      <c r="N160" s="56">
        <v>1</v>
      </c>
      <c r="O160" s="56">
        <v>1</v>
      </c>
      <c r="P160" s="46" t="s">
        <v>97</v>
      </c>
      <c r="Q160" s="47" t="s">
        <v>39</v>
      </c>
      <c r="R160" s="47" t="s">
        <v>148</v>
      </c>
      <c r="S160" s="55">
        <f t="shared" si="13"/>
        <v>4</v>
      </c>
      <c r="T160" s="56">
        <v>0</v>
      </c>
      <c r="AB160" s="46">
        <v>1</v>
      </c>
      <c r="AC160" s="46">
        <v>1</v>
      </c>
      <c r="AD160" s="46">
        <v>2</v>
      </c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91"/>
      <c r="BD160" s="91"/>
      <c r="BE160" s="91"/>
      <c r="BF160" s="91"/>
      <c r="BG160" s="91"/>
      <c r="BH160" s="91"/>
      <c r="BI160" s="56" t="str">
        <f t="shared" ca="1" si="16"/>
        <v>No</v>
      </c>
      <c r="BJ160" s="56">
        <f t="shared" ca="1" si="16"/>
        <v>10</v>
      </c>
      <c r="BK160" s="56">
        <f t="shared" ca="1" si="16"/>
        <v>30</v>
      </c>
      <c r="BL160" s="56" t="str">
        <f t="shared" ca="1" si="14"/>
        <v>No</v>
      </c>
      <c r="BM160" s="56">
        <f t="shared" ca="1" si="15"/>
        <v>38</v>
      </c>
    </row>
    <row r="161" spans="1:65" s="46" customFormat="1">
      <c r="A161" s="47"/>
      <c r="B161" s="56" t="s">
        <v>171</v>
      </c>
      <c r="C161" s="56" t="s">
        <v>172</v>
      </c>
      <c r="D161" s="56" t="s">
        <v>10</v>
      </c>
      <c r="E161" s="47" t="s">
        <v>173</v>
      </c>
      <c r="F161" s="48">
        <v>-41.343859999999999</v>
      </c>
      <c r="G161" s="49">
        <v>148.34277</v>
      </c>
      <c r="H161" s="50">
        <v>43565</v>
      </c>
      <c r="I161" s="56">
        <v>12</v>
      </c>
      <c r="J161" s="56">
        <v>0</v>
      </c>
      <c r="K161" s="86">
        <v>0.5</v>
      </c>
      <c r="L161" s="56" t="s">
        <v>93</v>
      </c>
      <c r="M161" s="56">
        <v>10</v>
      </c>
      <c r="N161" s="56">
        <v>1</v>
      </c>
      <c r="O161" s="56">
        <v>2</v>
      </c>
      <c r="P161" s="46" t="s">
        <v>97</v>
      </c>
      <c r="Q161" s="47" t="s">
        <v>39</v>
      </c>
      <c r="R161" s="47" t="s">
        <v>148</v>
      </c>
      <c r="S161" s="55">
        <f t="shared" si="13"/>
        <v>2</v>
      </c>
      <c r="T161" s="56">
        <v>0</v>
      </c>
      <c r="AC161" s="46">
        <v>1</v>
      </c>
      <c r="AD161" s="46">
        <v>1</v>
      </c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91"/>
      <c r="BD161" s="91"/>
      <c r="BE161" s="91"/>
      <c r="BF161" s="91"/>
      <c r="BG161" s="91"/>
      <c r="BH161" s="91"/>
      <c r="BI161" s="56" t="str">
        <f t="shared" ca="1" si="16"/>
        <v>No</v>
      </c>
      <c r="BJ161" s="56">
        <f t="shared" ca="1" si="16"/>
        <v>10</v>
      </c>
      <c r="BK161" s="56">
        <f t="shared" ca="1" si="16"/>
        <v>30</v>
      </c>
      <c r="BL161" s="56" t="str">
        <f t="shared" ca="1" si="14"/>
        <v>No</v>
      </c>
      <c r="BM161" s="56">
        <f t="shared" ca="1" si="15"/>
        <v>38</v>
      </c>
    </row>
    <row r="162" spans="1:65" s="46" customFormat="1">
      <c r="A162" s="47"/>
      <c r="B162" s="56" t="s">
        <v>171</v>
      </c>
      <c r="C162" s="56" t="s">
        <v>172</v>
      </c>
      <c r="D162" s="56" t="s">
        <v>10</v>
      </c>
      <c r="E162" s="47" t="s">
        <v>173</v>
      </c>
      <c r="F162" s="48">
        <v>-41.343859999999999</v>
      </c>
      <c r="G162" s="49">
        <v>148.34277</v>
      </c>
      <c r="H162" s="50">
        <v>43565</v>
      </c>
      <c r="I162" s="56">
        <v>12</v>
      </c>
      <c r="J162" s="56">
        <v>0</v>
      </c>
      <c r="K162" s="86">
        <v>0.5</v>
      </c>
      <c r="L162" s="56" t="s">
        <v>93</v>
      </c>
      <c r="M162" s="56">
        <v>10</v>
      </c>
      <c r="N162" s="56">
        <v>1</v>
      </c>
      <c r="O162" s="56">
        <v>1</v>
      </c>
      <c r="P162" s="46" t="s">
        <v>115</v>
      </c>
      <c r="Q162" s="47" t="s">
        <v>26</v>
      </c>
      <c r="R162" s="47" t="s">
        <v>143</v>
      </c>
      <c r="S162" s="55">
        <f t="shared" si="13"/>
        <v>90</v>
      </c>
      <c r="T162" s="56">
        <v>0</v>
      </c>
      <c r="X162" s="46">
        <v>20</v>
      </c>
      <c r="Y162" s="46">
        <v>50</v>
      </c>
      <c r="Z162" s="46">
        <v>20</v>
      </c>
      <c r="AS162" s="91"/>
      <c r="AT162" s="91"/>
      <c r="AU162" s="91"/>
      <c r="AV162" s="91"/>
      <c r="AW162" s="91"/>
      <c r="AX162" s="91"/>
      <c r="AY162" s="91"/>
      <c r="AZ162" s="91"/>
      <c r="BA162" s="91"/>
      <c r="BB162" s="91"/>
      <c r="BC162" s="91"/>
      <c r="BD162" s="91"/>
      <c r="BE162" s="91"/>
      <c r="BF162" s="91"/>
      <c r="BG162" s="91"/>
      <c r="BH162" s="91"/>
      <c r="BI162" s="56">
        <f t="shared" ca="1" si="16"/>
        <v>0</v>
      </c>
      <c r="BJ162" s="56">
        <f t="shared" ca="1" si="16"/>
        <v>0</v>
      </c>
      <c r="BK162" s="56">
        <f t="shared" ca="1" si="16"/>
        <v>0</v>
      </c>
      <c r="BL162" s="56" t="str">
        <f t="shared" ca="1" si="14"/>
        <v>No</v>
      </c>
      <c r="BM162" s="56">
        <f t="shared" ca="1" si="15"/>
        <v>0</v>
      </c>
    </row>
    <row r="163" spans="1:65" s="46" customFormat="1">
      <c r="A163" s="47"/>
      <c r="B163" s="56" t="s">
        <v>171</v>
      </c>
      <c r="C163" s="56" t="s">
        <v>172</v>
      </c>
      <c r="D163" s="56" t="s">
        <v>10</v>
      </c>
      <c r="E163" s="47" t="s">
        <v>173</v>
      </c>
      <c r="F163" s="48">
        <v>-41.343859999999999</v>
      </c>
      <c r="G163" s="49">
        <v>148.34277</v>
      </c>
      <c r="H163" s="50">
        <v>43565</v>
      </c>
      <c r="I163" s="56">
        <v>12</v>
      </c>
      <c r="J163" s="56">
        <v>0</v>
      </c>
      <c r="K163" s="86">
        <v>0.5</v>
      </c>
      <c r="L163" s="56" t="s">
        <v>93</v>
      </c>
      <c r="M163" s="56">
        <v>10</v>
      </c>
      <c r="N163" s="56">
        <v>1</v>
      </c>
      <c r="O163" s="56">
        <v>2</v>
      </c>
      <c r="P163" s="46" t="s">
        <v>115</v>
      </c>
      <c r="Q163" s="47" t="s">
        <v>26</v>
      </c>
      <c r="R163" s="47" t="s">
        <v>143</v>
      </c>
      <c r="S163" s="55">
        <f t="shared" si="13"/>
        <v>70</v>
      </c>
      <c r="T163" s="56">
        <v>0</v>
      </c>
      <c r="X163" s="46">
        <v>10</v>
      </c>
      <c r="Y163" s="46">
        <v>50</v>
      </c>
      <c r="Z163" s="46">
        <v>10</v>
      </c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56">
        <f t="shared" ref="BI163:BK182" ca="1" si="17">VLOOKUP($P163,INDIRECT("'M" &amp; $N163 &amp; "'!$A:$G"),BI$2,0)</f>
        <v>0</v>
      </c>
      <c r="BJ163" s="56">
        <f t="shared" ca="1" si="17"/>
        <v>0</v>
      </c>
      <c r="BK163" s="56">
        <f t="shared" ca="1" si="17"/>
        <v>0</v>
      </c>
      <c r="BL163" s="56" t="str">
        <f t="shared" ca="1" si="14"/>
        <v>No</v>
      </c>
      <c r="BM163" s="56">
        <f t="shared" ca="1" si="15"/>
        <v>0</v>
      </c>
    </row>
    <row r="164" spans="1:65" s="46" customFormat="1">
      <c r="A164" s="47"/>
      <c r="B164" s="56" t="s">
        <v>171</v>
      </c>
      <c r="C164" s="56" t="s">
        <v>172</v>
      </c>
      <c r="D164" s="56" t="s">
        <v>10</v>
      </c>
      <c r="E164" s="47" t="s">
        <v>173</v>
      </c>
      <c r="F164" s="48">
        <v>-41.343859999999999</v>
      </c>
      <c r="G164" s="49">
        <v>148.34277</v>
      </c>
      <c r="H164" s="50">
        <v>43565</v>
      </c>
      <c r="I164" s="56">
        <v>12</v>
      </c>
      <c r="J164" s="56">
        <v>0</v>
      </c>
      <c r="K164" s="86">
        <v>0.5</v>
      </c>
      <c r="L164" s="56" t="s">
        <v>93</v>
      </c>
      <c r="M164" s="56">
        <v>10</v>
      </c>
      <c r="N164" s="56">
        <v>1</v>
      </c>
      <c r="O164" s="56">
        <v>1</v>
      </c>
      <c r="P164" s="46" t="s">
        <v>133</v>
      </c>
      <c r="Q164" s="47" t="s">
        <v>30</v>
      </c>
      <c r="R164" s="47" t="s">
        <v>176</v>
      </c>
      <c r="S164" s="55">
        <f t="shared" si="13"/>
        <v>1</v>
      </c>
      <c r="T164" s="56">
        <v>0</v>
      </c>
      <c r="AD164" s="46">
        <v>1</v>
      </c>
      <c r="AS164" s="91"/>
      <c r="AT164" s="91"/>
      <c r="AU164" s="91"/>
      <c r="AV164" s="91"/>
      <c r="AW164" s="91"/>
      <c r="AX164" s="91"/>
      <c r="AY164" s="91"/>
      <c r="AZ164" s="91"/>
      <c r="BA164" s="91"/>
      <c r="BB164" s="91"/>
      <c r="BC164" s="91"/>
      <c r="BD164" s="91"/>
      <c r="BE164" s="91"/>
      <c r="BF164" s="91"/>
      <c r="BG164" s="91"/>
      <c r="BH164" s="91"/>
      <c r="BI164" s="56" t="str">
        <f t="shared" ca="1" si="17"/>
        <v>No</v>
      </c>
      <c r="BJ164" s="56">
        <f t="shared" ca="1" si="17"/>
        <v>12.5</v>
      </c>
      <c r="BK164" s="56">
        <f t="shared" ca="1" si="17"/>
        <v>35</v>
      </c>
      <c r="BL164" s="56" t="str">
        <f t="shared" ca="1" si="14"/>
        <v>No</v>
      </c>
      <c r="BM164" s="56">
        <f t="shared" ca="1" si="15"/>
        <v>34</v>
      </c>
    </row>
    <row r="165" spans="1:65" s="46" customFormat="1">
      <c r="A165" s="47"/>
      <c r="B165" s="56" t="s">
        <v>171</v>
      </c>
      <c r="C165" s="56" t="s">
        <v>172</v>
      </c>
      <c r="D165" s="56" t="s">
        <v>10</v>
      </c>
      <c r="E165" s="47" t="s">
        <v>173</v>
      </c>
      <c r="F165" s="48">
        <v>-41.343859999999999</v>
      </c>
      <c r="G165" s="49">
        <v>148.34277</v>
      </c>
      <c r="H165" s="50">
        <v>43565</v>
      </c>
      <c r="I165" s="56">
        <v>12</v>
      </c>
      <c r="J165" s="56">
        <v>0</v>
      </c>
      <c r="K165" s="86">
        <v>0.5</v>
      </c>
      <c r="L165" s="56" t="s">
        <v>93</v>
      </c>
      <c r="M165" s="56">
        <v>10</v>
      </c>
      <c r="N165" s="56">
        <v>1</v>
      </c>
      <c r="O165" s="56">
        <v>1</v>
      </c>
      <c r="P165" s="46" t="s">
        <v>124</v>
      </c>
      <c r="Q165" s="47" t="s">
        <v>28</v>
      </c>
      <c r="R165" s="47" t="s">
        <v>161</v>
      </c>
      <c r="S165" s="55">
        <f t="shared" si="13"/>
        <v>1</v>
      </c>
      <c r="T165" s="56">
        <v>0</v>
      </c>
      <c r="AE165" s="46">
        <v>1</v>
      </c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56" t="str">
        <f t="shared" ca="1" si="17"/>
        <v>No</v>
      </c>
      <c r="BJ165" s="56">
        <f t="shared" ca="1" si="17"/>
        <v>15</v>
      </c>
      <c r="BK165" s="56">
        <f t="shared" ca="1" si="17"/>
        <v>50</v>
      </c>
      <c r="BL165" s="56" t="str">
        <f t="shared" ca="1" si="14"/>
        <v>No</v>
      </c>
      <c r="BM165" s="56">
        <f t="shared" ca="1" si="15"/>
        <v>100</v>
      </c>
    </row>
    <row r="166" spans="1:65" s="46" customFormat="1">
      <c r="A166" s="47"/>
      <c r="B166" s="56" t="s">
        <v>171</v>
      </c>
      <c r="C166" s="56" t="s">
        <v>172</v>
      </c>
      <c r="D166" s="56" t="s">
        <v>10</v>
      </c>
      <c r="E166" s="47" t="s">
        <v>173</v>
      </c>
      <c r="F166" s="48">
        <v>-41.343859999999999</v>
      </c>
      <c r="G166" s="49">
        <v>148.34277</v>
      </c>
      <c r="H166" s="50">
        <v>43565</v>
      </c>
      <c r="I166" s="56">
        <v>12</v>
      </c>
      <c r="J166" s="56">
        <v>0</v>
      </c>
      <c r="K166" s="86">
        <v>0.5</v>
      </c>
      <c r="L166" s="56" t="s">
        <v>93</v>
      </c>
      <c r="M166" s="56">
        <v>10</v>
      </c>
      <c r="N166" s="56">
        <v>1</v>
      </c>
      <c r="O166" s="56">
        <v>2</v>
      </c>
      <c r="P166" s="46" t="s">
        <v>124</v>
      </c>
      <c r="Q166" s="47" t="s">
        <v>28</v>
      </c>
      <c r="R166" s="47" t="s">
        <v>161</v>
      </c>
      <c r="S166" s="55">
        <f t="shared" si="13"/>
        <v>3</v>
      </c>
      <c r="T166" s="56">
        <v>0</v>
      </c>
      <c r="AD166" s="46">
        <v>1</v>
      </c>
      <c r="AE166" s="46">
        <v>2</v>
      </c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  <c r="BE166" s="91"/>
      <c r="BF166" s="91"/>
      <c r="BG166" s="91"/>
      <c r="BH166" s="91"/>
      <c r="BI166" s="56" t="str">
        <f t="shared" ca="1" si="17"/>
        <v>No</v>
      </c>
      <c r="BJ166" s="56">
        <f t="shared" ca="1" si="17"/>
        <v>15</v>
      </c>
      <c r="BK166" s="56">
        <f t="shared" ca="1" si="17"/>
        <v>50</v>
      </c>
      <c r="BL166" s="56" t="str">
        <f t="shared" ca="1" si="14"/>
        <v>No</v>
      </c>
      <c r="BM166" s="56">
        <f t="shared" ca="1" si="15"/>
        <v>100</v>
      </c>
    </row>
    <row r="167" spans="1:65" s="46" customFormat="1">
      <c r="A167" s="47"/>
      <c r="B167" s="56" t="s">
        <v>171</v>
      </c>
      <c r="C167" s="56" t="s">
        <v>172</v>
      </c>
      <c r="D167" s="56" t="s">
        <v>10</v>
      </c>
      <c r="E167" s="47" t="s">
        <v>173</v>
      </c>
      <c r="F167" s="48">
        <v>-41.343859999999999</v>
      </c>
      <c r="G167" s="49">
        <v>148.34277</v>
      </c>
      <c r="H167" s="50">
        <v>43565</v>
      </c>
      <c r="I167" s="56">
        <v>12</v>
      </c>
      <c r="J167" s="56">
        <v>0</v>
      </c>
      <c r="K167" s="86">
        <v>0.5</v>
      </c>
      <c r="L167" s="56" t="s">
        <v>93</v>
      </c>
      <c r="M167" s="56">
        <v>10</v>
      </c>
      <c r="N167" s="56">
        <v>1</v>
      </c>
      <c r="O167" s="56">
        <v>1</v>
      </c>
      <c r="P167" s="46" t="s">
        <v>96</v>
      </c>
      <c r="Q167" s="47" t="s">
        <v>40</v>
      </c>
      <c r="R167" s="47" t="s">
        <v>146</v>
      </c>
      <c r="S167" s="55">
        <f t="shared" si="13"/>
        <v>2</v>
      </c>
      <c r="T167" s="56">
        <v>0</v>
      </c>
      <c r="AE167" s="46">
        <v>1</v>
      </c>
      <c r="AF167" s="46">
        <v>1</v>
      </c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91"/>
      <c r="BD167" s="91"/>
      <c r="BE167" s="91"/>
      <c r="BF167" s="91"/>
      <c r="BG167" s="91"/>
      <c r="BH167" s="91"/>
      <c r="BI167" s="56" t="str">
        <f t="shared" ca="1" si="17"/>
        <v>No</v>
      </c>
      <c r="BJ167" s="56">
        <f t="shared" ca="1" si="17"/>
        <v>7.5</v>
      </c>
      <c r="BK167" s="56">
        <f t="shared" ca="1" si="17"/>
        <v>35</v>
      </c>
      <c r="BL167" s="56" t="str">
        <f t="shared" ca="1" si="14"/>
        <v>No</v>
      </c>
      <c r="BM167" s="56">
        <f t="shared" ca="1" si="15"/>
        <v>50</v>
      </c>
    </row>
    <row r="168" spans="1:65" s="46" customFormat="1">
      <c r="A168" s="47"/>
      <c r="B168" s="56" t="s">
        <v>171</v>
      </c>
      <c r="C168" s="56" t="s">
        <v>172</v>
      </c>
      <c r="D168" s="56" t="s">
        <v>10</v>
      </c>
      <c r="E168" s="47" t="s">
        <v>173</v>
      </c>
      <c r="F168" s="48">
        <v>-41.343859999999999</v>
      </c>
      <c r="G168" s="49">
        <v>148.34277</v>
      </c>
      <c r="H168" s="50">
        <v>43565</v>
      </c>
      <c r="I168" s="56">
        <v>12</v>
      </c>
      <c r="J168" s="56">
        <v>0</v>
      </c>
      <c r="K168" s="86">
        <v>0.5</v>
      </c>
      <c r="L168" s="56" t="s">
        <v>93</v>
      </c>
      <c r="M168" s="56">
        <v>10</v>
      </c>
      <c r="N168" s="56">
        <v>1</v>
      </c>
      <c r="O168" s="56">
        <v>1</v>
      </c>
      <c r="P168" s="46" t="s">
        <v>123</v>
      </c>
      <c r="Q168" s="47" t="s">
        <v>24</v>
      </c>
      <c r="R168" s="47" t="s">
        <v>177</v>
      </c>
      <c r="S168" s="55">
        <f t="shared" si="13"/>
        <v>1</v>
      </c>
      <c r="T168" s="56">
        <v>0</v>
      </c>
      <c r="Z168" s="46">
        <v>1</v>
      </c>
      <c r="AS168" s="91"/>
      <c r="AT168" s="91"/>
      <c r="AU168" s="91"/>
      <c r="AV168" s="91"/>
      <c r="AW168" s="91"/>
      <c r="AX168" s="91"/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56" t="str">
        <f t="shared" ca="1" si="17"/>
        <v>No</v>
      </c>
      <c r="BJ168" s="56">
        <f t="shared" ca="1" si="17"/>
        <v>2.5</v>
      </c>
      <c r="BK168" s="56">
        <f t="shared" ca="1" si="17"/>
        <v>20</v>
      </c>
      <c r="BL168" s="56" t="str">
        <f t="shared" ca="1" si="14"/>
        <v>No</v>
      </c>
      <c r="BM168" s="56">
        <f t="shared" ca="1" si="15"/>
        <v>35</v>
      </c>
    </row>
    <row r="169" spans="1:65" s="46" customFormat="1">
      <c r="A169" s="47"/>
      <c r="B169" s="56" t="s">
        <v>171</v>
      </c>
      <c r="C169" s="56" t="s">
        <v>172</v>
      </c>
      <c r="D169" s="56" t="s">
        <v>10</v>
      </c>
      <c r="E169" s="47" t="s">
        <v>173</v>
      </c>
      <c r="F169" s="48">
        <v>-41.343859999999999</v>
      </c>
      <c r="G169" s="49">
        <v>148.34277</v>
      </c>
      <c r="H169" s="50">
        <v>43565</v>
      </c>
      <c r="I169" s="56">
        <v>12</v>
      </c>
      <c r="J169" s="56">
        <v>0</v>
      </c>
      <c r="K169" s="86">
        <v>0.5</v>
      </c>
      <c r="L169" s="56" t="s">
        <v>93</v>
      </c>
      <c r="M169" s="56">
        <v>10</v>
      </c>
      <c r="N169" s="56">
        <v>1</v>
      </c>
      <c r="O169" s="56">
        <v>1</v>
      </c>
      <c r="P169" s="46" t="s">
        <v>122</v>
      </c>
      <c r="Q169" s="47" t="s">
        <v>42</v>
      </c>
      <c r="R169" s="47" t="s">
        <v>178</v>
      </c>
      <c r="S169" s="55">
        <f t="shared" si="13"/>
        <v>1</v>
      </c>
      <c r="T169" s="56">
        <v>0</v>
      </c>
      <c r="AE169" s="46">
        <v>1</v>
      </c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91"/>
      <c r="BD169" s="91"/>
      <c r="BE169" s="91"/>
      <c r="BF169" s="91"/>
      <c r="BG169" s="91"/>
      <c r="BH169" s="91"/>
      <c r="BI169" s="56" t="str">
        <f t="shared" ca="1" si="17"/>
        <v>No</v>
      </c>
      <c r="BJ169" s="56">
        <f t="shared" ca="1" si="17"/>
        <v>12.5</v>
      </c>
      <c r="BK169" s="56">
        <f t="shared" ca="1" si="17"/>
        <v>35</v>
      </c>
      <c r="BL169" s="56" t="str">
        <f t="shared" ca="1" si="14"/>
        <v>No</v>
      </c>
      <c r="BM169" s="56">
        <f t="shared" ca="1" si="15"/>
        <v>51</v>
      </c>
    </row>
    <row r="170" spans="1:65" s="46" customFormat="1">
      <c r="A170" s="47"/>
      <c r="B170" s="56" t="s">
        <v>171</v>
      </c>
      <c r="C170" s="56" t="s">
        <v>172</v>
      </c>
      <c r="D170" s="56" t="s">
        <v>10</v>
      </c>
      <c r="E170" s="47" t="s">
        <v>173</v>
      </c>
      <c r="F170" s="48">
        <v>-41.343859999999999</v>
      </c>
      <c r="G170" s="49">
        <v>148.34277</v>
      </c>
      <c r="H170" s="50">
        <v>43565</v>
      </c>
      <c r="I170" s="56">
        <v>12</v>
      </c>
      <c r="J170" s="56">
        <v>0</v>
      </c>
      <c r="K170" s="86">
        <v>0.5</v>
      </c>
      <c r="L170" s="56" t="s">
        <v>93</v>
      </c>
      <c r="M170" s="56">
        <v>10</v>
      </c>
      <c r="N170" s="56">
        <v>1</v>
      </c>
      <c r="O170" s="56">
        <v>2</v>
      </c>
      <c r="P170" s="46" t="s">
        <v>122</v>
      </c>
      <c r="Q170" s="47" t="s">
        <v>42</v>
      </c>
      <c r="R170" s="47" t="s">
        <v>178</v>
      </c>
      <c r="S170" s="55">
        <f t="shared" si="13"/>
        <v>1</v>
      </c>
      <c r="T170" s="56">
        <v>0</v>
      </c>
      <c r="AF170" s="46">
        <v>1</v>
      </c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1"/>
      <c r="BG170" s="91"/>
      <c r="BH170" s="91"/>
      <c r="BI170" s="56" t="str">
        <f t="shared" ca="1" si="17"/>
        <v>No</v>
      </c>
      <c r="BJ170" s="56">
        <f t="shared" ca="1" si="17"/>
        <v>12.5</v>
      </c>
      <c r="BK170" s="56">
        <f t="shared" ca="1" si="17"/>
        <v>35</v>
      </c>
      <c r="BL170" s="56" t="str">
        <f t="shared" ca="1" si="14"/>
        <v>No</v>
      </c>
      <c r="BM170" s="56">
        <f t="shared" ca="1" si="15"/>
        <v>51</v>
      </c>
    </row>
    <row r="171" spans="1:65" s="46" customFormat="1">
      <c r="A171" s="47"/>
      <c r="B171" s="56" t="s">
        <v>171</v>
      </c>
      <c r="C171" s="56" t="s">
        <v>172</v>
      </c>
      <c r="D171" s="56" t="s">
        <v>10</v>
      </c>
      <c r="E171" s="47" t="s">
        <v>173</v>
      </c>
      <c r="F171" s="48">
        <v>-41.343859999999999</v>
      </c>
      <c r="G171" s="49">
        <v>148.34277</v>
      </c>
      <c r="H171" s="50">
        <v>43565</v>
      </c>
      <c r="I171" s="56">
        <v>12</v>
      </c>
      <c r="J171" s="56">
        <v>0</v>
      </c>
      <c r="K171" s="86">
        <v>0.5</v>
      </c>
      <c r="L171" s="56" t="s">
        <v>93</v>
      </c>
      <c r="M171" s="56">
        <v>10</v>
      </c>
      <c r="N171" s="56">
        <v>1</v>
      </c>
      <c r="O171" s="56">
        <v>1</v>
      </c>
      <c r="P171" s="46" t="s">
        <v>151</v>
      </c>
      <c r="Q171" s="47" t="s">
        <v>51</v>
      </c>
      <c r="R171" s="47" t="s">
        <v>152</v>
      </c>
      <c r="S171" s="55">
        <f t="shared" si="13"/>
        <v>500</v>
      </c>
      <c r="T171" s="56">
        <v>0</v>
      </c>
      <c r="AB171" s="46">
        <v>500</v>
      </c>
      <c r="AS171" s="91"/>
      <c r="AT171" s="91"/>
      <c r="AU171" s="91"/>
      <c r="AV171" s="91"/>
      <c r="AW171" s="91"/>
      <c r="AX171" s="91"/>
      <c r="AY171" s="91"/>
      <c r="AZ171" s="91"/>
      <c r="BA171" s="91"/>
      <c r="BB171" s="91"/>
      <c r="BC171" s="91"/>
      <c r="BD171" s="91"/>
      <c r="BE171" s="91"/>
      <c r="BF171" s="91"/>
      <c r="BG171" s="91"/>
      <c r="BH171" s="91"/>
      <c r="BI171" s="56" t="str">
        <f t="shared" ca="1" si="17"/>
        <v>No</v>
      </c>
      <c r="BJ171" s="56">
        <f t="shared" ca="1" si="17"/>
        <v>5</v>
      </c>
      <c r="BK171" s="56">
        <f t="shared" ca="1" si="17"/>
        <v>10</v>
      </c>
      <c r="BL171" s="56" t="str">
        <f t="shared" ca="1" si="14"/>
        <v>No</v>
      </c>
      <c r="BM171" s="56">
        <f t="shared" ca="1" si="15"/>
        <v>29</v>
      </c>
    </row>
    <row r="172" spans="1:65" s="46" customFormat="1">
      <c r="A172" s="47"/>
      <c r="B172" s="56" t="s">
        <v>171</v>
      </c>
      <c r="C172" s="56" t="s">
        <v>172</v>
      </c>
      <c r="D172" s="56" t="s">
        <v>10</v>
      </c>
      <c r="E172" s="47" t="s">
        <v>173</v>
      </c>
      <c r="F172" s="48">
        <v>-41.343859999999999</v>
      </c>
      <c r="G172" s="49">
        <v>148.34277</v>
      </c>
      <c r="H172" s="50">
        <v>43565</v>
      </c>
      <c r="I172" s="56">
        <v>12</v>
      </c>
      <c r="J172" s="56">
        <v>0</v>
      </c>
      <c r="K172" s="86">
        <v>0.5</v>
      </c>
      <c r="L172" s="56" t="s">
        <v>93</v>
      </c>
      <c r="M172" s="56">
        <v>10</v>
      </c>
      <c r="N172" s="56">
        <v>2</v>
      </c>
      <c r="O172" s="56">
        <v>2</v>
      </c>
      <c r="P172" s="46" t="s">
        <v>179</v>
      </c>
      <c r="Q172" s="47" t="str">
        <f>IF($N172=1,IF(ISERROR(VLOOKUP($P172,'M1'!$A:$C,Q$2,0)),"NOT PRESENT",VLOOKUP($P172,'M1'!$A:$C,Q$2,0)),IF($N172=2,IF(ISERROR(VLOOKUP(main!$P172,'M2'!$A:$C,Q$2,0)),"NOT PRESENT",VLOOKUP(main!$P172,'M2'!$A:$C,Q$2,0)),IF($N172=0,IF(ISERROR(VLOOKUP($P172,'M1'!$A:$C,Q$2,0)),IF(ISERROR(VLOOKUP(main!$P172,'M2'!$A:$C,Q$2,0)),"NOT PRESENT",VLOOKUP(main!$P172,'M2'!$A:$C,Q$2,0)),VLOOKUP($P172,'M1'!$A:$C,Q$2,0)),"SPECIFY METHOD")))</f>
        <v>Survey Not Done</v>
      </c>
      <c r="R172" s="47" t="str">
        <f>IF($N172=1,IF(ISERROR(VLOOKUP($P172,'M1'!$A:$C,R$2,0)),"NOT PRESENT",VLOOKUP($P172,'M1'!$A:$C,R$2,0)),IF($N172=2,IF(ISERROR(VLOOKUP(main!$P172,'M2'!$A:$C,R$2,0)),"NOT PRESENT",VLOOKUP(main!$P172,'M2'!$A:$C,R$2,0)),IF($N172=0,IF(ISERROR(VLOOKUP($P172,'M1'!$A:$C,R$2,0)),IF(ISERROR(VLOOKUP(main!$P172,'M2'!$A:$C,R$2,0)),"NOT PRESENT",VLOOKUP(main!$P172,'M2'!$A:$C,R$2,0)),VLOOKUP($P172,'M1'!$A:$C,R$2,0)),"SPECIFY METHOD")))</f>
        <v>Survey Not Done</v>
      </c>
      <c r="S172" s="55">
        <f t="shared" si="13"/>
        <v>1</v>
      </c>
      <c r="T172" s="56">
        <v>1</v>
      </c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91"/>
      <c r="BD172" s="91"/>
      <c r="BE172" s="91"/>
      <c r="BF172" s="91"/>
      <c r="BG172" s="91"/>
      <c r="BH172" s="91"/>
      <c r="BI172" s="56">
        <f t="shared" ca="1" si="17"/>
        <v>0</v>
      </c>
      <c r="BJ172" s="56">
        <f t="shared" ca="1" si="17"/>
        <v>0</v>
      </c>
      <c r="BK172" s="56">
        <f t="shared" ca="1" si="17"/>
        <v>0</v>
      </c>
      <c r="BL172" s="56" t="str">
        <f t="shared" ca="1" si="14"/>
        <v>No</v>
      </c>
      <c r="BM172" s="56">
        <f t="shared" ca="1" si="15"/>
        <v>0</v>
      </c>
    </row>
    <row r="173" spans="1:65" s="46" customFormat="1">
      <c r="A173" s="47"/>
      <c r="B173" s="56" t="s">
        <v>171</v>
      </c>
      <c r="C173" s="56" t="s">
        <v>172</v>
      </c>
      <c r="D173" s="56" t="s">
        <v>10</v>
      </c>
      <c r="E173" s="47" t="s">
        <v>173</v>
      </c>
      <c r="F173" s="48">
        <v>-41.343859999999999</v>
      </c>
      <c r="G173" s="49">
        <v>148.34277</v>
      </c>
      <c r="H173" s="50">
        <v>43565</v>
      </c>
      <c r="I173" s="56">
        <v>12</v>
      </c>
      <c r="J173" s="56">
        <v>0</v>
      </c>
      <c r="K173" s="86">
        <v>0.5</v>
      </c>
      <c r="L173" s="56" t="s">
        <v>93</v>
      </c>
      <c r="M173" s="56">
        <v>10</v>
      </c>
      <c r="N173" s="56">
        <v>2</v>
      </c>
      <c r="O173" s="56">
        <v>1</v>
      </c>
      <c r="P173" s="46" t="s">
        <v>179</v>
      </c>
      <c r="Q173" s="47" t="str">
        <f>IF($N173=1,IF(ISERROR(VLOOKUP($P173,'M1'!$A:$C,Q$2,0)),"NOT PRESENT",VLOOKUP($P173,'M1'!$A:$C,Q$2,0)),IF($N173=2,IF(ISERROR(VLOOKUP(main!$P173,'M2'!$A:$C,Q$2,0)),"NOT PRESENT",VLOOKUP(main!$P173,'M2'!$A:$C,Q$2,0)),IF($N173=0,IF(ISERROR(VLOOKUP($P173,'M1'!$A:$C,Q$2,0)),IF(ISERROR(VLOOKUP(main!$P173,'M2'!$A:$C,Q$2,0)),"NOT PRESENT",VLOOKUP(main!$P173,'M2'!$A:$C,Q$2,0)),VLOOKUP($P173,'M1'!$A:$C,Q$2,0)),"SPECIFY METHOD")))</f>
        <v>Survey Not Done</v>
      </c>
      <c r="R173" s="47" t="str">
        <f>IF($N173=1,IF(ISERROR(VLOOKUP($P173,'M1'!$A:$C,R$2,0)),"NOT PRESENT",VLOOKUP($P173,'M1'!$A:$C,R$2,0)),IF($N173=2,IF(ISERROR(VLOOKUP(main!$P173,'M2'!$A:$C,R$2,0)),"NOT PRESENT",VLOOKUP(main!$P173,'M2'!$A:$C,R$2,0)),IF($N173=0,IF(ISERROR(VLOOKUP($P173,'M1'!$A:$C,R$2,0)),IF(ISERROR(VLOOKUP(main!$P173,'M2'!$A:$C,R$2,0)),"NOT PRESENT",VLOOKUP(main!$P173,'M2'!$A:$C,R$2,0)),VLOOKUP($P173,'M1'!$A:$C,R$2,0)),"SPECIFY METHOD")))</f>
        <v>Survey Not Done</v>
      </c>
      <c r="S173" s="55">
        <f t="shared" si="13"/>
        <v>1</v>
      </c>
      <c r="T173" s="56">
        <v>1</v>
      </c>
      <c r="AS173" s="91"/>
      <c r="AT173" s="91"/>
      <c r="AU173" s="91"/>
      <c r="AV173" s="91"/>
      <c r="AW173" s="91"/>
      <c r="AX173" s="91"/>
      <c r="AY173" s="91"/>
      <c r="AZ173" s="91"/>
      <c r="BA173" s="91"/>
      <c r="BB173" s="91"/>
      <c r="BC173" s="91"/>
      <c r="BD173" s="91"/>
      <c r="BE173" s="91"/>
      <c r="BF173" s="91"/>
      <c r="BG173" s="91"/>
      <c r="BH173" s="91"/>
      <c r="BI173" s="56">
        <f t="shared" ca="1" si="17"/>
        <v>0</v>
      </c>
      <c r="BJ173" s="56">
        <f t="shared" ca="1" si="17"/>
        <v>0</v>
      </c>
      <c r="BK173" s="56">
        <f t="shared" ca="1" si="17"/>
        <v>0</v>
      </c>
      <c r="BL173" s="56" t="str">
        <f t="shared" ca="1" si="14"/>
        <v>No</v>
      </c>
      <c r="BM173" s="56">
        <f t="shared" ca="1" si="15"/>
        <v>0</v>
      </c>
    </row>
    <row r="174" spans="1:65" s="46" customFormat="1">
      <c r="A174" s="47"/>
      <c r="B174" s="56" t="s">
        <v>172</v>
      </c>
      <c r="C174" s="56" t="s">
        <v>171</v>
      </c>
      <c r="D174" s="56" t="s">
        <v>180</v>
      </c>
      <c r="E174" s="47" t="s">
        <v>142</v>
      </c>
      <c r="F174" s="48">
        <v>-41.343375000000002</v>
      </c>
      <c r="G174" s="49">
        <v>148.34296900000001</v>
      </c>
      <c r="H174" s="50">
        <v>43565</v>
      </c>
      <c r="I174" s="56">
        <v>12</v>
      </c>
      <c r="J174" s="56">
        <v>0</v>
      </c>
      <c r="K174" s="86">
        <v>0.5</v>
      </c>
      <c r="L174" s="56" t="s">
        <v>93</v>
      </c>
      <c r="M174" s="56">
        <v>18</v>
      </c>
      <c r="N174" s="56">
        <v>1</v>
      </c>
      <c r="O174" s="56">
        <v>2</v>
      </c>
      <c r="P174" s="46" t="s">
        <v>131</v>
      </c>
      <c r="Q174" s="47" t="s">
        <v>31</v>
      </c>
      <c r="R174" s="47" t="s">
        <v>181</v>
      </c>
      <c r="S174" s="55">
        <f t="shared" si="13"/>
        <v>1</v>
      </c>
      <c r="T174" s="56">
        <v>0</v>
      </c>
      <c r="AC174" s="46">
        <v>1</v>
      </c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91"/>
      <c r="BD174" s="91"/>
      <c r="BE174" s="91"/>
      <c r="BF174" s="91"/>
      <c r="BG174" s="91"/>
      <c r="BH174" s="91"/>
      <c r="BI174" s="56">
        <f t="shared" ca="1" si="17"/>
        <v>0</v>
      </c>
      <c r="BJ174" s="56">
        <f t="shared" ca="1" si="17"/>
        <v>0</v>
      </c>
      <c r="BK174" s="56">
        <f t="shared" ca="1" si="17"/>
        <v>0</v>
      </c>
      <c r="BL174" s="56" t="str">
        <f t="shared" ca="1" si="14"/>
        <v>No</v>
      </c>
      <c r="BM174" s="56">
        <f t="shared" ca="1" si="15"/>
        <v>0</v>
      </c>
    </row>
    <row r="175" spans="1:65" s="46" customFormat="1">
      <c r="A175" s="47"/>
      <c r="B175" s="56" t="s">
        <v>172</v>
      </c>
      <c r="C175" s="56" t="s">
        <v>171</v>
      </c>
      <c r="D175" s="56" t="s">
        <v>180</v>
      </c>
      <c r="E175" s="47" t="s">
        <v>142</v>
      </c>
      <c r="F175" s="48">
        <v>-41.343375000000002</v>
      </c>
      <c r="G175" s="49">
        <v>148.34296900000001</v>
      </c>
      <c r="H175" s="50">
        <v>43565</v>
      </c>
      <c r="I175" s="56">
        <v>12</v>
      </c>
      <c r="J175" s="56">
        <v>0</v>
      </c>
      <c r="K175" s="86">
        <v>0.5</v>
      </c>
      <c r="L175" s="56" t="s">
        <v>93</v>
      </c>
      <c r="M175" s="56">
        <v>18</v>
      </c>
      <c r="N175" s="56">
        <v>1</v>
      </c>
      <c r="O175" s="56">
        <v>2</v>
      </c>
      <c r="P175" s="46" t="s">
        <v>97</v>
      </c>
      <c r="Q175" s="47" t="s">
        <v>39</v>
      </c>
      <c r="R175" s="47" t="s">
        <v>148</v>
      </c>
      <c r="S175" s="55">
        <f t="shared" si="13"/>
        <v>3</v>
      </c>
      <c r="T175" s="56">
        <v>0</v>
      </c>
      <c r="Y175" s="46">
        <v>2</v>
      </c>
      <c r="Z175" s="46">
        <v>1</v>
      </c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1"/>
      <c r="BG175" s="91"/>
      <c r="BH175" s="91"/>
      <c r="BI175" s="56" t="str">
        <f t="shared" ca="1" si="17"/>
        <v>No</v>
      </c>
      <c r="BJ175" s="56">
        <f t="shared" ca="1" si="17"/>
        <v>10</v>
      </c>
      <c r="BK175" s="56">
        <f t="shared" ca="1" si="17"/>
        <v>30</v>
      </c>
      <c r="BL175" s="56" t="str">
        <f t="shared" ca="1" si="14"/>
        <v>No</v>
      </c>
      <c r="BM175" s="56">
        <f t="shared" ca="1" si="15"/>
        <v>38</v>
      </c>
    </row>
    <row r="176" spans="1:65" s="46" customFormat="1">
      <c r="A176" s="47"/>
      <c r="B176" s="56" t="s">
        <v>172</v>
      </c>
      <c r="C176" s="56" t="s">
        <v>171</v>
      </c>
      <c r="D176" s="56" t="s">
        <v>180</v>
      </c>
      <c r="E176" s="47" t="s">
        <v>142</v>
      </c>
      <c r="F176" s="48">
        <v>-41.343375000000002</v>
      </c>
      <c r="G176" s="49">
        <v>148.34296900000001</v>
      </c>
      <c r="H176" s="50">
        <v>43565</v>
      </c>
      <c r="I176" s="56">
        <v>12</v>
      </c>
      <c r="J176" s="56">
        <v>0</v>
      </c>
      <c r="K176" s="86">
        <v>0.5</v>
      </c>
      <c r="L176" s="56" t="s">
        <v>93</v>
      </c>
      <c r="M176" s="56">
        <v>18</v>
      </c>
      <c r="N176" s="56">
        <v>1</v>
      </c>
      <c r="O176" s="56">
        <v>2</v>
      </c>
      <c r="P176" s="46" t="s">
        <v>96</v>
      </c>
      <c r="Q176" s="47" t="s">
        <v>40</v>
      </c>
      <c r="R176" s="47" t="s">
        <v>146</v>
      </c>
      <c r="S176" s="55">
        <f t="shared" si="13"/>
        <v>1</v>
      </c>
      <c r="T176" s="56">
        <v>0</v>
      </c>
      <c r="AA176" s="46">
        <v>1</v>
      </c>
      <c r="AS176" s="91"/>
      <c r="AT176" s="91"/>
      <c r="AU176" s="91"/>
      <c r="AV176" s="91"/>
      <c r="AW176" s="91"/>
      <c r="AX176" s="91"/>
      <c r="AY176" s="91"/>
      <c r="AZ176" s="91"/>
      <c r="BA176" s="91"/>
      <c r="BB176" s="91"/>
      <c r="BC176" s="91"/>
      <c r="BD176" s="91"/>
      <c r="BE176" s="91"/>
      <c r="BF176" s="91"/>
      <c r="BG176" s="91"/>
      <c r="BH176" s="91"/>
      <c r="BI176" s="56" t="str">
        <f t="shared" ca="1" si="17"/>
        <v>No</v>
      </c>
      <c r="BJ176" s="56">
        <f t="shared" ca="1" si="17"/>
        <v>7.5</v>
      </c>
      <c r="BK176" s="56">
        <f t="shared" ca="1" si="17"/>
        <v>35</v>
      </c>
      <c r="BL176" s="56" t="str">
        <f t="shared" ca="1" si="14"/>
        <v>No</v>
      </c>
      <c r="BM176" s="56">
        <f t="shared" ca="1" si="15"/>
        <v>50</v>
      </c>
    </row>
    <row r="177" spans="1:65" s="46" customFormat="1">
      <c r="A177" s="47"/>
      <c r="B177" s="56" t="s">
        <v>172</v>
      </c>
      <c r="C177" s="56" t="s">
        <v>171</v>
      </c>
      <c r="D177" s="56" t="s">
        <v>180</v>
      </c>
      <c r="E177" s="47" t="s">
        <v>142</v>
      </c>
      <c r="F177" s="48">
        <v>-41.343375000000002</v>
      </c>
      <c r="G177" s="49">
        <v>148.34296900000001</v>
      </c>
      <c r="H177" s="50">
        <v>43565</v>
      </c>
      <c r="I177" s="56">
        <v>12</v>
      </c>
      <c r="J177" s="56">
        <v>0</v>
      </c>
      <c r="K177" s="86">
        <v>0.5</v>
      </c>
      <c r="L177" s="56" t="s">
        <v>93</v>
      </c>
      <c r="M177" s="56">
        <v>18</v>
      </c>
      <c r="N177" s="56">
        <v>1</v>
      </c>
      <c r="O177" s="56">
        <v>2</v>
      </c>
      <c r="P177" s="46" t="s">
        <v>115</v>
      </c>
      <c r="Q177" s="47" t="s">
        <v>26</v>
      </c>
      <c r="R177" s="47" t="s">
        <v>143</v>
      </c>
      <c r="S177" s="55">
        <f t="shared" si="13"/>
        <v>265</v>
      </c>
      <c r="T177" s="56">
        <v>0</v>
      </c>
      <c r="U177" s="46">
        <v>15</v>
      </c>
      <c r="V177" s="46">
        <v>20</v>
      </c>
      <c r="W177" s="46">
        <v>80</v>
      </c>
      <c r="X177" s="46">
        <v>150</v>
      </c>
      <c r="AS177" s="91"/>
      <c r="AT177" s="91"/>
      <c r="AU177" s="91"/>
      <c r="AV177" s="91"/>
      <c r="AW177" s="91"/>
      <c r="AX177" s="91"/>
      <c r="AY177" s="91"/>
      <c r="AZ177" s="91"/>
      <c r="BA177" s="91"/>
      <c r="BB177" s="91"/>
      <c r="BC177" s="91"/>
      <c r="BD177" s="91"/>
      <c r="BE177" s="91"/>
      <c r="BF177" s="91"/>
      <c r="BG177" s="91"/>
      <c r="BH177" s="91"/>
      <c r="BI177" s="56">
        <f t="shared" ca="1" si="17"/>
        <v>0</v>
      </c>
      <c r="BJ177" s="56">
        <f t="shared" ca="1" si="17"/>
        <v>0</v>
      </c>
      <c r="BK177" s="56">
        <f t="shared" ca="1" si="17"/>
        <v>0</v>
      </c>
      <c r="BL177" s="56" t="str">
        <f t="shared" ca="1" si="14"/>
        <v>No</v>
      </c>
      <c r="BM177" s="56">
        <f t="shared" ca="1" si="15"/>
        <v>0</v>
      </c>
    </row>
    <row r="178" spans="1:65" s="46" customFormat="1">
      <c r="A178" s="47"/>
      <c r="B178" s="56" t="s">
        <v>172</v>
      </c>
      <c r="C178" s="56" t="s">
        <v>171</v>
      </c>
      <c r="D178" s="56" t="s">
        <v>180</v>
      </c>
      <c r="E178" s="47" t="s">
        <v>142</v>
      </c>
      <c r="F178" s="48">
        <v>-41.343375000000002</v>
      </c>
      <c r="G178" s="49">
        <v>148.34296900000001</v>
      </c>
      <c r="H178" s="50">
        <v>43565</v>
      </c>
      <c r="I178" s="56">
        <v>12</v>
      </c>
      <c r="J178" s="56">
        <v>0</v>
      </c>
      <c r="K178" s="86">
        <v>0.5</v>
      </c>
      <c r="L178" s="56" t="s">
        <v>93</v>
      </c>
      <c r="M178" s="56">
        <v>18</v>
      </c>
      <c r="N178" s="56">
        <v>1</v>
      </c>
      <c r="O178" s="56">
        <v>2</v>
      </c>
      <c r="P178" s="46" t="s">
        <v>107</v>
      </c>
      <c r="Q178" s="47" t="s">
        <v>21</v>
      </c>
      <c r="R178" s="47" t="s">
        <v>149</v>
      </c>
      <c r="S178" s="55">
        <f t="shared" si="13"/>
        <v>19</v>
      </c>
      <c r="T178" s="56">
        <v>0</v>
      </c>
      <c r="V178" s="46">
        <v>1</v>
      </c>
      <c r="W178" s="46">
        <v>4</v>
      </c>
      <c r="X178" s="46">
        <v>6</v>
      </c>
      <c r="Y178" s="46">
        <v>6</v>
      </c>
      <c r="Z178" s="46">
        <v>2</v>
      </c>
      <c r="AS178" s="91"/>
      <c r="AT178" s="91"/>
      <c r="AU178" s="91"/>
      <c r="AV178" s="91"/>
      <c r="AW178" s="91"/>
      <c r="AX178" s="91"/>
      <c r="AY178" s="91"/>
      <c r="AZ178" s="91"/>
      <c r="BA178" s="91"/>
      <c r="BB178" s="91"/>
      <c r="BC178" s="91"/>
      <c r="BD178" s="91"/>
      <c r="BE178" s="91"/>
      <c r="BF178" s="91"/>
      <c r="BG178" s="91"/>
      <c r="BH178" s="91"/>
      <c r="BI178" s="56">
        <f t="shared" ca="1" si="17"/>
        <v>0</v>
      </c>
      <c r="BJ178" s="56">
        <f t="shared" ca="1" si="17"/>
        <v>0</v>
      </c>
      <c r="BK178" s="56">
        <f t="shared" ca="1" si="17"/>
        <v>0</v>
      </c>
      <c r="BL178" s="56" t="str">
        <f t="shared" ca="1" si="14"/>
        <v>No</v>
      </c>
      <c r="BM178" s="56">
        <f t="shared" ca="1" si="15"/>
        <v>0</v>
      </c>
    </row>
    <row r="179" spans="1:65" s="46" customFormat="1">
      <c r="A179" s="47"/>
      <c r="B179" s="56" t="s">
        <v>172</v>
      </c>
      <c r="C179" s="56" t="s">
        <v>171</v>
      </c>
      <c r="D179" s="56" t="s">
        <v>180</v>
      </c>
      <c r="E179" s="47" t="s">
        <v>142</v>
      </c>
      <c r="F179" s="48">
        <v>-41.343375000000002</v>
      </c>
      <c r="G179" s="49">
        <v>148.34296900000001</v>
      </c>
      <c r="H179" s="50">
        <v>43565</v>
      </c>
      <c r="I179" s="56">
        <v>12</v>
      </c>
      <c r="J179" s="56">
        <v>0</v>
      </c>
      <c r="K179" s="86">
        <v>0.5</v>
      </c>
      <c r="L179" s="56" t="s">
        <v>93</v>
      </c>
      <c r="M179" s="56">
        <v>18</v>
      </c>
      <c r="N179" s="56">
        <v>1</v>
      </c>
      <c r="O179" s="56">
        <v>2</v>
      </c>
      <c r="P179" s="46" t="s">
        <v>106</v>
      </c>
      <c r="Q179" s="47" t="s">
        <v>27</v>
      </c>
      <c r="R179" s="47" t="s">
        <v>163</v>
      </c>
      <c r="S179" s="55">
        <f t="shared" si="13"/>
        <v>1</v>
      </c>
      <c r="T179" s="56">
        <v>0</v>
      </c>
      <c r="Z179" s="46">
        <v>1</v>
      </c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56" t="str">
        <f t="shared" ca="1" si="17"/>
        <v>No</v>
      </c>
      <c r="BJ179" s="56">
        <f t="shared" ca="1" si="17"/>
        <v>5</v>
      </c>
      <c r="BK179" s="56">
        <f t="shared" ca="1" si="17"/>
        <v>20</v>
      </c>
      <c r="BL179" s="56" t="str">
        <f t="shared" ca="1" si="14"/>
        <v>No</v>
      </c>
      <c r="BM179" s="56">
        <f t="shared" ca="1" si="15"/>
        <v>25</v>
      </c>
    </row>
    <row r="180" spans="1:65" s="46" customFormat="1">
      <c r="A180" s="47"/>
      <c r="B180" s="56" t="s">
        <v>172</v>
      </c>
      <c r="C180" s="56" t="s">
        <v>171</v>
      </c>
      <c r="D180" s="56" t="s">
        <v>180</v>
      </c>
      <c r="E180" s="47" t="s">
        <v>142</v>
      </c>
      <c r="F180" s="48">
        <v>-41.343375000000002</v>
      </c>
      <c r="G180" s="49">
        <v>148.34296900000001</v>
      </c>
      <c r="H180" s="50">
        <v>43565</v>
      </c>
      <c r="I180" s="56">
        <v>12</v>
      </c>
      <c r="J180" s="56">
        <v>0</v>
      </c>
      <c r="K180" s="86">
        <v>0.5</v>
      </c>
      <c r="L180" s="56" t="s">
        <v>93</v>
      </c>
      <c r="M180" s="56">
        <v>18</v>
      </c>
      <c r="N180" s="56">
        <v>1</v>
      </c>
      <c r="O180" s="56">
        <v>2</v>
      </c>
      <c r="P180" s="46" t="s">
        <v>162</v>
      </c>
      <c r="Q180" s="47" t="s">
        <v>45</v>
      </c>
      <c r="R180" s="47" t="s">
        <v>145</v>
      </c>
      <c r="S180" s="55">
        <f t="shared" si="13"/>
        <v>4</v>
      </c>
      <c r="T180" s="56">
        <v>0</v>
      </c>
      <c r="X180" s="46">
        <v>1</v>
      </c>
      <c r="Y180" s="46">
        <v>1</v>
      </c>
      <c r="Z180" s="46">
        <v>2</v>
      </c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56" t="e">
        <f t="shared" ca="1" si="17"/>
        <v>#N/A</v>
      </c>
      <c r="BJ180" s="56" t="e">
        <f t="shared" ca="1" si="17"/>
        <v>#N/A</v>
      </c>
      <c r="BK180" s="56" t="e">
        <f t="shared" ca="1" si="17"/>
        <v>#N/A</v>
      </c>
      <c r="BL180" s="56" t="e">
        <f t="shared" ca="1" si="14"/>
        <v>#N/A</v>
      </c>
      <c r="BM180" s="56" t="e">
        <f t="shared" ca="1" si="15"/>
        <v>#N/A</v>
      </c>
    </row>
    <row r="181" spans="1:65" s="46" customFormat="1">
      <c r="A181" s="47"/>
      <c r="B181" s="56" t="s">
        <v>172</v>
      </c>
      <c r="C181" s="56" t="s">
        <v>171</v>
      </c>
      <c r="D181" s="56" t="s">
        <v>180</v>
      </c>
      <c r="E181" s="47" t="s">
        <v>142</v>
      </c>
      <c r="F181" s="48">
        <v>-41.343375000000002</v>
      </c>
      <c r="G181" s="49">
        <v>148.34296900000001</v>
      </c>
      <c r="H181" s="50">
        <v>43565</v>
      </c>
      <c r="I181" s="56">
        <v>12</v>
      </c>
      <c r="J181" s="56">
        <v>0</v>
      </c>
      <c r="K181" s="86">
        <v>0.5</v>
      </c>
      <c r="L181" s="56" t="s">
        <v>93</v>
      </c>
      <c r="M181" s="56">
        <v>18</v>
      </c>
      <c r="N181" s="56">
        <v>1</v>
      </c>
      <c r="O181" s="56">
        <v>2</v>
      </c>
      <c r="P181" s="46" t="s">
        <v>110</v>
      </c>
      <c r="Q181" s="47" t="s">
        <v>29</v>
      </c>
      <c r="R181" s="47" t="s">
        <v>153</v>
      </c>
      <c r="S181" s="55">
        <f t="shared" si="13"/>
        <v>1</v>
      </c>
      <c r="T181" s="56">
        <v>0</v>
      </c>
      <c r="AC181" s="46">
        <v>1</v>
      </c>
      <c r="AS181" s="91"/>
      <c r="AT181" s="91"/>
      <c r="AU181" s="91"/>
      <c r="AV181" s="91"/>
      <c r="AW181" s="91"/>
      <c r="AX181" s="91"/>
      <c r="AY181" s="91"/>
      <c r="AZ181" s="57"/>
      <c r="BA181" s="57"/>
      <c r="BB181" s="57"/>
      <c r="BC181" s="57"/>
      <c r="BD181" s="57"/>
      <c r="BE181" s="57"/>
      <c r="BF181" s="57"/>
      <c r="BG181" s="57"/>
      <c r="BH181" s="57"/>
      <c r="BI181" s="56" t="str">
        <f t="shared" ca="1" si="17"/>
        <v>No</v>
      </c>
      <c r="BJ181" s="56">
        <f t="shared" ca="1" si="17"/>
        <v>7.5</v>
      </c>
      <c r="BK181" s="56">
        <f t="shared" ca="1" si="17"/>
        <v>35</v>
      </c>
      <c r="BL181" s="56" t="str">
        <f t="shared" ca="1" si="14"/>
        <v>No</v>
      </c>
      <c r="BM181" s="56">
        <f t="shared" ca="1" si="15"/>
        <v>84</v>
      </c>
    </row>
    <row r="182" spans="1:65" s="46" customFormat="1">
      <c r="A182" s="47"/>
      <c r="B182" s="56" t="s">
        <v>172</v>
      </c>
      <c r="C182" s="56" t="s">
        <v>171</v>
      </c>
      <c r="D182" s="56" t="s">
        <v>180</v>
      </c>
      <c r="E182" s="47" t="s">
        <v>142</v>
      </c>
      <c r="F182" s="48">
        <v>-41.343375000000002</v>
      </c>
      <c r="G182" s="49">
        <v>148.34296900000001</v>
      </c>
      <c r="H182" s="50">
        <v>43565</v>
      </c>
      <c r="I182" s="56">
        <v>12</v>
      </c>
      <c r="J182" s="56">
        <v>0</v>
      </c>
      <c r="K182" s="86">
        <v>0.5</v>
      </c>
      <c r="L182" s="56" t="s">
        <v>93</v>
      </c>
      <c r="M182" s="56">
        <v>18</v>
      </c>
      <c r="N182" s="56">
        <v>1</v>
      </c>
      <c r="O182" s="56">
        <v>2</v>
      </c>
      <c r="P182" s="46" t="s">
        <v>132</v>
      </c>
      <c r="Q182" s="47" t="s">
        <v>36</v>
      </c>
      <c r="R182" s="47" t="s">
        <v>154</v>
      </c>
      <c r="S182" s="55">
        <f t="shared" si="13"/>
        <v>3</v>
      </c>
      <c r="T182" s="56">
        <v>0</v>
      </c>
      <c r="AA182" s="46">
        <v>1</v>
      </c>
      <c r="AB182" s="46">
        <v>1</v>
      </c>
      <c r="AD182" s="46">
        <v>1</v>
      </c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6">
        <f t="shared" ca="1" si="17"/>
        <v>0</v>
      </c>
      <c r="BJ182" s="56">
        <f t="shared" ca="1" si="17"/>
        <v>0</v>
      </c>
      <c r="BK182" s="56">
        <f t="shared" ca="1" si="17"/>
        <v>0</v>
      </c>
      <c r="BL182" s="56" t="str">
        <f t="shared" ca="1" si="14"/>
        <v>No</v>
      </c>
      <c r="BM182" s="56">
        <f t="shared" ca="1" si="15"/>
        <v>0</v>
      </c>
    </row>
    <row r="183" spans="1:65" s="46" customFormat="1">
      <c r="A183" s="47"/>
      <c r="B183" s="56" t="s">
        <v>172</v>
      </c>
      <c r="C183" s="56" t="s">
        <v>171</v>
      </c>
      <c r="D183" s="56" t="s">
        <v>180</v>
      </c>
      <c r="E183" s="47" t="s">
        <v>142</v>
      </c>
      <c r="F183" s="48">
        <v>-41.343375000000002</v>
      </c>
      <c r="G183" s="49">
        <v>148.34296900000001</v>
      </c>
      <c r="H183" s="50">
        <v>43565</v>
      </c>
      <c r="I183" s="56">
        <v>12</v>
      </c>
      <c r="J183" s="56">
        <v>0</v>
      </c>
      <c r="K183" s="86">
        <v>0.5</v>
      </c>
      <c r="L183" s="56" t="s">
        <v>93</v>
      </c>
      <c r="M183" s="56">
        <v>18</v>
      </c>
      <c r="N183" s="56">
        <v>1</v>
      </c>
      <c r="O183" s="56">
        <v>2</v>
      </c>
      <c r="P183" s="46" t="s">
        <v>164</v>
      </c>
      <c r="Q183" s="47" t="s">
        <v>37</v>
      </c>
      <c r="R183" s="47" t="s">
        <v>165</v>
      </c>
      <c r="S183" s="55">
        <f t="shared" si="13"/>
        <v>1</v>
      </c>
      <c r="T183" s="56">
        <v>0</v>
      </c>
      <c r="AB183" s="46">
        <v>1</v>
      </c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6" t="e">
        <f t="shared" ref="BI183:BK202" ca="1" si="18">VLOOKUP($P183,INDIRECT("'M" &amp; $N183 &amp; "'!$A:$G"),BI$2,0)</f>
        <v>#N/A</v>
      </c>
      <c r="BJ183" s="56" t="e">
        <f t="shared" ca="1" si="18"/>
        <v>#N/A</v>
      </c>
      <c r="BK183" s="56" t="e">
        <f t="shared" ca="1" si="18"/>
        <v>#N/A</v>
      </c>
      <c r="BL183" s="56" t="e">
        <f t="shared" ca="1" si="14"/>
        <v>#N/A</v>
      </c>
      <c r="BM183" s="56" t="e">
        <f t="shared" ca="1" si="15"/>
        <v>#N/A</v>
      </c>
    </row>
    <row r="184" spans="1:65" s="46" customFormat="1">
      <c r="A184" s="47"/>
      <c r="B184" s="56" t="s">
        <v>172</v>
      </c>
      <c r="C184" s="56" t="s">
        <v>171</v>
      </c>
      <c r="D184" s="56" t="s">
        <v>180</v>
      </c>
      <c r="E184" s="47" t="s">
        <v>142</v>
      </c>
      <c r="F184" s="48">
        <v>-41.343375000000002</v>
      </c>
      <c r="G184" s="49">
        <v>148.34296900000001</v>
      </c>
      <c r="H184" s="50">
        <v>43565</v>
      </c>
      <c r="I184" s="56">
        <v>12</v>
      </c>
      <c r="J184" s="56">
        <v>0</v>
      </c>
      <c r="K184" s="86">
        <v>0.5</v>
      </c>
      <c r="L184" s="56" t="s">
        <v>93</v>
      </c>
      <c r="M184" s="56">
        <v>18</v>
      </c>
      <c r="N184" s="56">
        <v>1</v>
      </c>
      <c r="O184" s="56">
        <v>2</v>
      </c>
      <c r="P184" s="46" t="s">
        <v>109</v>
      </c>
      <c r="Q184" s="47" t="s">
        <v>18</v>
      </c>
      <c r="R184" s="47" t="s">
        <v>150</v>
      </c>
      <c r="S184" s="55">
        <f t="shared" si="13"/>
        <v>6</v>
      </c>
      <c r="T184" s="56">
        <v>0</v>
      </c>
      <c r="V184" s="46">
        <v>4</v>
      </c>
      <c r="W184" s="46">
        <v>2</v>
      </c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6">
        <f t="shared" ca="1" si="18"/>
        <v>0</v>
      </c>
      <c r="BJ184" s="56">
        <f t="shared" ca="1" si="18"/>
        <v>0</v>
      </c>
      <c r="BK184" s="56">
        <f t="shared" ca="1" si="18"/>
        <v>0</v>
      </c>
      <c r="BL184" s="56" t="str">
        <f t="shared" ca="1" si="14"/>
        <v>No</v>
      </c>
      <c r="BM184" s="56">
        <f t="shared" ca="1" si="15"/>
        <v>0</v>
      </c>
    </row>
    <row r="185" spans="1:65" s="46" customFormat="1">
      <c r="A185" s="47"/>
      <c r="B185" s="56" t="s">
        <v>172</v>
      </c>
      <c r="C185" s="56" t="s">
        <v>171</v>
      </c>
      <c r="D185" s="56" t="s">
        <v>180</v>
      </c>
      <c r="E185" s="47" t="s">
        <v>142</v>
      </c>
      <c r="F185" s="48">
        <v>-41.343375000000002</v>
      </c>
      <c r="G185" s="49">
        <v>148.34296900000001</v>
      </c>
      <c r="H185" s="50">
        <v>43565</v>
      </c>
      <c r="I185" s="56">
        <v>12</v>
      </c>
      <c r="J185" s="56">
        <v>0</v>
      </c>
      <c r="K185" s="86">
        <v>0.5</v>
      </c>
      <c r="L185" s="56" t="s">
        <v>93</v>
      </c>
      <c r="M185" s="56">
        <v>18</v>
      </c>
      <c r="N185" s="56">
        <v>1</v>
      </c>
      <c r="O185" s="56">
        <v>2</v>
      </c>
      <c r="P185" s="46" t="s">
        <v>111</v>
      </c>
      <c r="Q185" s="47" t="s">
        <v>23</v>
      </c>
      <c r="R185" s="47" t="s">
        <v>147</v>
      </c>
      <c r="S185" s="55">
        <f t="shared" si="13"/>
        <v>6</v>
      </c>
      <c r="T185" s="56">
        <v>0</v>
      </c>
      <c r="X185" s="46">
        <v>3</v>
      </c>
      <c r="Y185" s="46">
        <v>2</v>
      </c>
      <c r="Z185" s="46">
        <v>1</v>
      </c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6">
        <f t="shared" ca="1" si="18"/>
        <v>0</v>
      </c>
      <c r="BJ185" s="56">
        <f t="shared" ca="1" si="18"/>
        <v>0</v>
      </c>
      <c r="BK185" s="56">
        <f t="shared" ca="1" si="18"/>
        <v>0</v>
      </c>
      <c r="BL185" s="56" t="str">
        <f t="shared" ca="1" si="14"/>
        <v>No</v>
      </c>
      <c r="BM185" s="56">
        <f t="shared" ca="1" si="15"/>
        <v>0</v>
      </c>
    </row>
    <row r="186" spans="1:65" s="46" customFormat="1">
      <c r="A186" s="47"/>
      <c r="B186" s="56" t="s">
        <v>172</v>
      </c>
      <c r="C186" s="56" t="s">
        <v>171</v>
      </c>
      <c r="D186" s="56" t="s">
        <v>180</v>
      </c>
      <c r="E186" s="47" t="s">
        <v>142</v>
      </c>
      <c r="F186" s="48">
        <v>-41.343375000000002</v>
      </c>
      <c r="G186" s="49">
        <v>148.34296900000001</v>
      </c>
      <c r="H186" s="50">
        <v>43565</v>
      </c>
      <c r="I186" s="56">
        <v>12</v>
      </c>
      <c r="J186" s="56">
        <v>0</v>
      </c>
      <c r="K186" s="86">
        <v>0.5</v>
      </c>
      <c r="L186" s="56" t="s">
        <v>93</v>
      </c>
      <c r="M186" s="56">
        <v>18</v>
      </c>
      <c r="N186" s="56">
        <v>1</v>
      </c>
      <c r="O186" s="56">
        <v>2</v>
      </c>
      <c r="P186" s="46" t="s">
        <v>134</v>
      </c>
      <c r="Q186" s="47" t="s">
        <v>16</v>
      </c>
      <c r="R186" s="47" t="s">
        <v>170</v>
      </c>
      <c r="S186" s="55">
        <f t="shared" si="13"/>
        <v>3</v>
      </c>
      <c r="T186" s="56">
        <v>0</v>
      </c>
      <c r="V186" s="46">
        <v>2</v>
      </c>
      <c r="W186" s="46">
        <v>1</v>
      </c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6">
        <f t="shared" ca="1" si="18"/>
        <v>0</v>
      </c>
      <c r="BJ186" s="56">
        <f t="shared" ca="1" si="18"/>
        <v>0</v>
      </c>
      <c r="BK186" s="56">
        <f t="shared" ca="1" si="18"/>
        <v>0</v>
      </c>
      <c r="BL186" s="56" t="str">
        <f t="shared" ca="1" si="14"/>
        <v>No</v>
      </c>
      <c r="BM186" s="56">
        <f t="shared" ca="1" si="15"/>
        <v>0</v>
      </c>
    </row>
    <row r="187" spans="1:65" s="46" customFormat="1">
      <c r="A187" s="47"/>
      <c r="B187" s="56" t="s">
        <v>172</v>
      </c>
      <c r="C187" s="56" t="s">
        <v>171</v>
      </c>
      <c r="D187" s="56" t="s">
        <v>180</v>
      </c>
      <c r="E187" s="47" t="s">
        <v>142</v>
      </c>
      <c r="F187" s="48">
        <v>-41.343375000000002</v>
      </c>
      <c r="G187" s="49">
        <v>148.34296900000001</v>
      </c>
      <c r="H187" s="50">
        <v>43565</v>
      </c>
      <c r="I187" s="56">
        <v>12</v>
      </c>
      <c r="J187" s="56">
        <v>0</v>
      </c>
      <c r="K187" s="86">
        <v>0.5</v>
      </c>
      <c r="L187" s="56" t="s">
        <v>93</v>
      </c>
      <c r="M187" s="56">
        <v>18</v>
      </c>
      <c r="N187" s="56">
        <v>1</v>
      </c>
      <c r="O187" s="56">
        <v>2</v>
      </c>
      <c r="P187" s="46" t="s">
        <v>116</v>
      </c>
      <c r="Q187" s="47" t="s">
        <v>15</v>
      </c>
      <c r="R187" s="47" t="s">
        <v>155</v>
      </c>
      <c r="S187" s="55">
        <f t="shared" si="13"/>
        <v>10</v>
      </c>
      <c r="T187" s="56">
        <v>0</v>
      </c>
      <c r="U187" s="46">
        <v>10</v>
      </c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6">
        <f t="shared" ca="1" si="18"/>
        <v>0</v>
      </c>
      <c r="BJ187" s="56">
        <f t="shared" ca="1" si="18"/>
        <v>0</v>
      </c>
      <c r="BK187" s="56">
        <f t="shared" ca="1" si="18"/>
        <v>0</v>
      </c>
      <c r="BL187" s="56" t="str">
        <f t="shared" ca="1" si="14"/>
        <v>No</v>
      </c>
      <c r="BM187" s="56">
        <f t="shared" ca="1" si="15"/>
        <v>0</v>
      </c>
    </row>
    <row r="188" spans="1:65" s="46" customFormat="1">
      <c r="A188" s="47"/>
      <c r="B188" s="56" t="s">
        <v>172</v>
      </c>
      <c r="C188" s="56" t="s">
        <v>171</v>
      </c>
      <c r="D188" s="56" t="s">
        <v>180</v>
      </c>
      <c r="E188" s="47" t="s">
        <v>142</v>
      </c>
      <c r="F188" s="48">
        <v>-41.343375000000002</v>
      </c>
      <c r="G188" s="49">
        <v>148.34296900000001</v>
      </c>
      <c r="H188" s="50">
        <v>43565</v>
      </c>
      <c r="I188" s="56">
        <v>12</v>
      </c>
      <c r="J188" s="56">
        <v>0</v>
      </c>
      <c r="K188" s="86">
        <v>0.5</v>
      </c>
      <c r="L188" s="56" t="s">
        <v>93</v>
      </c>
      <c r="M188" s="56">
        <v>18</v>
      </c>
      <c r="N188" s="56">
        <v>2</v>
      </c>
      <c r="O188" s="56">
        <v>2</v>
      </c>
      <c r="P188" s="46" t="s">
        <v>101</v>
      </c>
      <c r="Q188" s="47" t="s">
        <v>54</v>
      </c>
      <c r="R188" s="47" t="s">
        <v>157</v>
      </c>
      <c r="S188" s="55">
        <f t="shared" si="13"/>
        <v>76</v>
      </c>
      <c r="T188" s="56">
        <v>0</v>
      </c>
      <c r="AD188" s="46">
        <v>7</v>
      </c>
      <c r="AI188" s="46">
        <v>38</v>
      </c>
      <c r="AN188" s="46">
        <v>31</v>
      </c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6">
        <f t="shared" ca="1" si="18"/>
        <v>0</v>
      </c>
      <c r="BJ188" s="56">
        <f t="shared" ca="1" si="18"/>
        <v>0</v>
      </c>
      <c r="BK188" s="56">
        <f t="shared" ca="1" si="18"/>
        <v>0</v>
      </c>
      <c r="BL188" s="56" t="str">
        <f t="shared" ca="1" si="14"/>
        <v>No</v>
      </c>
      <c r="BM188" s="56">
        <f t="shared" ca="1" si="15"/>
        <v>0</v>
      </c>
    </row>
    <row r="189" spans="1:65" s="46" customFormat="1">
      <c r="A189" s="47"/>
      <c r="B189" s="56" t="s">
        <v>172</v>
      </c>
      <c r="C189" s="56" t="s">
        <v>171</v>
      </c>
      <c r="D189" s="56" t="s">
        <v>180</v>
      </c>
      <c r="E189" s="47" t="s">
        <v>142</v>
      </c>
      <c r="F189" s="48">
        <v>-41.343375000000002</v>
      </c>
      <c r="G189" s="49">
        <v>148.34296900000001</v>
      </c>
      <c r="H189" s="50">
        <v>43565</v>
      </c>
      <c r="I189" s="56">
        <v>12</v>
      </c>
      <c r="J189" s="56">
        <v>0</v>
      </c>
      <c r="K189" s="86">
        <v>0.5</v>
      </c>
      <c r="L189" s="56" t="s">
        <v>93</v>
      </c>
      <c r="M189" s="56">
        <v>18</v>
      </c>
      <c r="N189" s="56">
        <v>2</v>
      </c>
      <c r="O189" s="56">
        <v>2</v>
      </c>
      <c r="P189" s="46" t="s">
        <v>128</v>
      </c>
      <c r="Q189" s="47" t="s">
        <v>70</v>
      </c>
      <c r="R189" s="47" t="s">
        <v>158</v>
      </c>
      <c r="S189" s="55">
        <f t="shared" si="13"/>
        <v>7</v>
      </c>
      <c r="T189" s="56">
        <v>0</v>
      </c>
      <c r="Y189" s="46">
        <v>1</v>
      </c>
      <c r="AD189" s="46">
        <v>6</v>
      </c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6" t="str">
        <f t="shared" ca="1" si="18"/>
        <v>Yes</v>
      </c>
      <c r="BJ189" s="56">
        <f t="shared" ca="1" si="18"/>
        <v>2.5</v>
      </c>
      <c r="BK189" s="56">
        <f t="shared" ca="1" si="18"/>
        <v>7.5</v>
      </c>
      <c r="BL189" s="56" t="str">
        <f t="shared" ca="1" si="14"/>
        <v>Yes</v>
      </c>
      <c r="BM189" s="56">
        <f t="shared" ca="1" si="15"/>
        <v>5</v>
      </c>
    </row>
    <row r="190" spans="1:65" s="46" customFormat="1">
      <c r="A190" s="47"/>
      <c r="B190" s="56" t="s">
        <v>172</v>
      </c>
      <c r="C190" s="56" t="s">
        <v>171</v>
      </c>
      <c r="D190" s="56" t="s">
        <v>180</v>
      </c>
      <c r="E190" s="47" t="s">
        <v>142</v>
      </c>
      <c r="F190" s="48">
        <v>-41.343375000000002</v>
      </c>
      <c r="G190" s="49">
        <v>148.34296900000001</v>
      </c>
      <c r="H190" s="50">
        <v>43565</v>
      </c>
      <c r="I190" s="56">
        <v>12</v>
      </c>
      <c r="J190" s="56">
        <v>0</v>
      </c>
      <c r="K190" s="86">
        <v>0.5</v>
      </c>
      <c r="L190" s="56" t="s">
        <v>93</v>
      </c>
      <c r="M190" s="56">
        <v>18</v>
      </c>
      <c r="N190" s="56">
        <v>2</v>
      </c>
      <c r="O190" s="56">
        <v>2</v>
      </c>
      <c r="P190" s="46" t="s">
        <v>117</v>
      </c>
      <c r="Q190" s="47" t="s">
        <v>55</v>
      </c>
      <c r="R190" s="47" t="s">
        <v>156</v>
      </c>
      <c r="S190" s="55">
        <f t="shared" si="13"/>
        <v>24</v>
      </c>
      <c r="T190" s="56">
        <v>0</v>
      </c>
      <c r="AN190" s="46">
        <v>6</v>
      </c>
      <c r="AS190" s="57">
        <v>10</v>
      </c>
      <c r="AT190" s="57"/>
      <c r="AU190" s="57"/>
      <c r="AV190" s="57"/>
      <c r="AW190" s="57"/>
      <c r="AX190" s="57">
        <v>8</v>
      </c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6" t="str">
        <f t="shared" ca="1" si="18"/>
        <v>Yes</v>
      </c>
      <c r="BJ190" s="56">
        <f t="shared" ca="1" si="18"/>
        <v>2.5</v>
      </c>
      <c r="BK190" s="56">
        <f t="shared" ca="1" si="18"/>
        <v>15</v>
      </c>
      <c r="BL190" s="56" t="str">
        <f t="shared" ca="1" si="14"/>
        <v>Yes</v>
      </c>
      <c r="BM190" s="56">
        <f t="shared" ca="1" si="15"/>
        <v>46</v>
      </c>
    </row>
    <row r="191" spans="1:65" s="46" customFormat="1">
      <c r="A191" s="47"/>
      <c r="B191" s="56" t="s">
        <v>172</v>
      </c>
      <c r="C191" s="56" t="s">
        <v>171</v>
      </c>
      <c r="D191" s="56" t="s">
        <v>180</v>
      </c>
      <c r="E191" s="47" t="s">
        <v>142</v>
      </c>
      <c r="F191" s="48">
        <v>-41.343375000000002</v>
      </c>
      <c r="G191" s="49">
        <v>148.34296900000001</v>
      </c>
      <c r="H191" s="50">
        <v>43565</v>
      </c>
      <c r="I191" s="56">
        <v>12</v>
      </c>
      <c r="J191" s="56">
        <v>0</v>
      </c>
      <c r="K191" s="86">
        <v>0.5</v>
      </c>
      <c r="L191" s="56" t="s">
        <v>93</v>
      </c>
      <c r="M191" s="56">
        <v>18</v>
      </c>
      <c r="N191" s="56">
        <v>2</v>
      </c>
      <c r="O191" s="56">
        <v>2</v>
      </c>
      <c r="P191" s="46" t="s">
        <v>109</v>
      </c>
      <c r="Q191" s="47" t="s">
        <v>18</v>
      </c>
      <c r="R191" s="47" t="s">
        <v>150</v>
      </c>
      <c r="S191" s="55">
        <f t="shared" si="13"/>
        <v>1</v>
      </c>
      <c r="T191" s="56">
        <v>0</v>
      </c>
      <c r="W191" s="46">
        <v>1</v>
      </c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6" t="str">
        <f t="shared" ca="1" si="18"/>
        <v>No</v>
      </c>
      <c r="BJ191" s="56">
        <f t="shared" ca="1" si="18"/>
        <v>0</v>
      </c>
      <c r="BK191" s="56">
        <f t="shared" ca="1" si="18"/>
        <v>0</v>
      </c>
      <c r="BL191" s="56" t="str">
        <f t="shared" ca="1" si="14"/>
        <v>No</v>
      </c>
      <c r="BM191" s="56">
        <f t="shared" ca="1" si="15"/>
        <v>12</v>
      </c>
    </row>
    <row r="192" spans="1:65" s="46" customFormat="1">
      <c r="A192" s="47"/>
      <c r="B192" s="56" t="s">
        <v>172</v>
      </c>
      <c r="C192" s="56" t="s">
        <v>171</v>
      </c>
      <c r="D192" s="56" t="s">
        <v>180</v>
      </c>
      <c r="E192" s="47" t="s">
        <v>142</v>
      </c>
      <c r="F192" s="48">
        <v>-41.343375000000002</v>
      </c>
      <c r="G192" s="49">
        <v>148.34296900000001</v>
      </c>
      <c r="H192" s="50">
        <v>43565</v>
      </c>
      <c r="I192" s="56">
        <v>12</v>
      </c>
      <c r="J192" s="56">
        <v>0</v>
      </c>
      <c r="K192" s="86">
        <v>0.5</v>
      </c>
      <c r="L192" s="56" t="s">
        <v>93</v>
      </c>
      <c r="M192" s="56">
        <v>18</v>
      </c>
      <c r="N192" s="56">
        <v>2</v>
      </c>
      <c r="O192" s="56">
        <v>2</v>
      </c>
      <c r="P192" s="46" t="s">
        <v>182</v>
      </c>
      <c r="Q192" s="47" t="s">
        <v>57</v>
      </c>
      <c r="R192" s="47" t="s">
        <v>183</v>
      </c>
      <c r="S192" s="55">
        <f t="shared" si="13"/>
        <v>1</v>
      </c>
      <c r="T192" s="56">
        <v>0</v>
      </c>
      <c r="AN192" s="46">
        <v>1</v>
      </c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6" t="str">
        <f t="shared" ca="1" si="18"/>
        <v>Yes</v>
      </c>
      <c r="BJ192" s="56">
        <f t="shared" ca="1" si="18"/>
        <v>0</v>
      </c>
      <c r="BK192" s="56">
        <f t="shared" ca="1" si="18"/>
        <v>0</v>
      </c>
      <c r="BL192" s="56" t="str">
        <f t="shared" ca="1" si="14"/>
        <v>Yes</v>
      </c>
      <c r="BM192" s="56">
        <f t="shared" ca="1" si="15"/>
        <v>30</v>
      </c>
    </row>
    <row r="193" spans="1:65" s="46" customFormat="1">
      <c r="A193" s="47"/>
      <c r="B193" s="56" t="s">
        <v>184</v>
      </c>
      <c r="C193" s="56" t="s">
        <v>172</v>
      </c>
      <c r="D193" s="56" t="s">
        <v>10</v>
      </c>
      <c r="E193" s="47" t="s">
        <v>173</v>
      </c>
      <c r="F193" s="48">
        <v>-41.343859999999999</v>
      </c>
      <c r="G193" s="49">
        <v>148.34277</v>
      </c>
      <c r="H193" s="50">
        <v>43564</v>
      </c>
      <c r="I193" s="56">
        <v>10</v>
      </c>
      <c r="J193" s="56" t="s">
        <v>185</v>
      </c>
      <c r="K193" s="86">
        <v>0.60416666666666696</v>
      </c>
      <c r="L193" s="56" t="s">
        <v>93</v>
      </c>
      <c r="M193" s="56">
        <v>10</v>
      </c>
      <c r="N193" s="56">
        <v>1</v>
      </c>
      <c r="O193" s="56">
        <v>2</v>
      </c>
      <c r="P193" s="46" t="s">
        <v>96</v>
      </c>
      <c r="Q193" s="47" t="s">
        <v>40</v>
      </c>
      <c r="R193" s="47" t="s">
        <v>146</v>
      </c>
      <c r="S193" s="55">
        <f t="shared" si="13"/>
        <v>1</v>
      </c>
      <c r="T193" s="56">
        <v>0</v>
      </c>
      <c r="AB193" s="46">
        <v>1</v>
      </c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6" t="str">
        <f t="shared" ca="1" si="18"/>
        <v>No</v>
      </c>
      <c r="BJ193" s="56">
        <f t="shared" ca="1" si="18"/>
        <v>7.5</v>
      </c>
      <c r="BK193" s="56">
        <f t="shared" ca="1" si="18"/>
        <v>35</v>
      </c>
      <c r="BL193" s="56" t="str">
        <f t="shared" ca="1" si="14"/>
        <v>No</v>
      </c>
      <c r="BM193" s="56">
        <f t="shared" ca="1" si="15"/>
        <v>50</v>
      </c>
    </row>
    <row r="194" spans="1:65" s="46" customFormat="1">
      <c r="A194" s="47"/>
      <c r="B194" s="56" t="s">
        <v>184</v>
      </c>
      <c r="C194" s="56" t="s">
        <v>172</v>
      </c>
      <c r="D194" s="56" t="s">
        <v>10</v>
      </c>
      <c r="E194" s="47" t="s">
        <v>173</v>
      </c>
      <c r="F194" s="48">
        <v>-41.343859999999999</v>
      </c>
      <c r="G194" s="49">
        <v>148.34277</v>
      </c>
      <c r="H194" s="50">
        <v>43564</v>
      </c>
      <c r="I194" s="56">
        <v>10</v>
      </c>
      <c r="J194" s="56" t="s">
        <v>185</v>
      </c>
      <c r="K194" s="86">
        <v>0.60416666666666696</v>
      </c>
      <c r="L194" s="56" t="s">
        <v>93</v>
      </c>
      <c r="M194" s="56">
        <v>10</v>
      </c>
      <c r="N194" s="56">
        <v>1</v>
      </c>
      <c r="O194" s="56">
        <v>2</v>
      </c>
      <c r="P194" s="46" t="s">
        <v>97</v>
      </c>
      <c r="Q194" s="47" t="s">
        <v>39</v>
      </c>
      <c r="R194" s="47" t="s">
        <v>148</v>
      </c>
      <c r="S194" s="55">
        <f t="shared" si="13"/>
        <v>7</v>
      </c>
      <c r="T194" s="56">
        <v>0</v>
      </c>
      <c r="Z194" s="46">
        <v>2</v>
      </c>
      <c r="AA194" s="46">
        <v>5</v>
      </c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6" t="str">
        <f t="shared" ca="1" si="18"/>
        <v>No</v>
      </c>
      <c r="BJ194" s="56">
        <f t="shared" ca="1" si="18"/>
        <v>10</v>
      </c>
      <c r="BK194" s="56">
        <f t="shared" ca="1" si="18"/>
        <v>30</v>
      </c>
      <c r="BL194" s="56" t="str">
        <f t="shared" ca="1" si="14"/>
        <v>No</v>
      </c>
      <c r="BM194" s="56">
        <f t="shared" ca="1" si="15"/>
        <v>38</v>
      </c>
    </row>
    <row r="195" spans="1:65" s="46" customFormat="1">
      <c r="A195" s="47"/>
      <c r="B195" s="56" t="s">
        <v>184</v>
      </c>
      <c r="C195" s="56" t="s">
        <v>172</v>
      </c>
      <c r="D195" s="56" t="s">
        <v>10</v>
      </c>
      <c r="E195" s="47" t="s">
        <v>173</v>
      </c>
      <c r="F195" s="48">
        <v>-41.343859999999999</v>
      </c>
      <c r="G195" s="49">
        <v>148.34277</v>
      </c>
      <c r="H195" s="50">
        <v>43564</v>
      </c>
      <c r="I195" s="56">
        <v>10</v>
      </c>
      <c r="J195" s="56" t="s">
        <v>185</v>
      </c>
      <c r="K195" s="86">
        <v>0.60416666666666696</v>
      </c>
      <c r="L195" s="56" t="s">
        <v>93</v>
      </c>
      <c r="M195" s="56">
        <v>10</v>
      </c>
      <c r="N195" s="56">
        <v>1</v>
      </c>
      <c r="O195" s="56">
        <v>2</v>
      </c>
      <c r="P195" s="46" t="s">
        <v>111</v>
      </c>
      <c r="Q195" s="47" t="s">
        <v>23</v>
      </c>
      <c r="R195" s="47" t="s">
        <v>147</v>
      </c>
      <c r="S195" s="55">
        <f t="shared" ref="S195:S258" si="19">SUM(T195:BH195)</f>
        <v>38</v>
      </c>
      <c r="T195" s="56">
        <v>0</v>
      </c>
      <c r="Y195" s="46">
        <v>1</v>
      </c>
      <c r="Z195" s="46">
        <v>19</v>
      </c>
      <c r="AA195" s="46">
        <v>15</v>
      </c>
      <c r="AB195" s="46">
        <v>3</v>
      </c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6">
        <f t="shared" ca="1" si="18"/>
        <v>0</v>
      </c>
      <c r="BJ195" s="56">
        <f t="shared" ca="1" si="18"/>
        <v>0</v>
      </c>
      <c r="BK195" s="56">
        <f t="shared" ca="1" si="18"/>
        <v>0</v>
      </c>
      <c r="BL195" s="56" t="str">
        <f t="shared" ref="BL195:BL258" ca="1" si="20">IF(AND($BI195="Yes", $N195=2), "Yes", IF(ISBLANK(BI195), "", "No"))</f>
        <v>No</v>
      </c>
      <c r="BM195" s="56">
        <f t="shared" ref="BM195:BM258" ca="1" si="21">VLOOKUP($P195,INDIRECT("'M" &amp; $N195 &amp; "'!$A:$G"),BM$2,0)</f>
        <v>0</v>
      </c>
    </row>
    <row r="196" spans="1:65" s="46" customFormat="1">
      <c r="A196" s="47"/>
      <c r="B196" s="56" t="s">
        <v>184</v>
      </c>
      <c r="C196" s="56" t="s">
        <v>172</v>
      </c>
      <c r="D196" s="56" t="s">
        <v>10</v>
      </c>
      <c r="E196" s="47" t="s">
        <v>173</v>
      </c>
      <c r="F196" s="48">
        <v>-41.343859999999999</v>
      </c>
      <c r="G196" s="49">
        <v>148.34277</v>
      </c>
      <c r="H196" s="50">
        <v>43564</v>
      </c>
      <c r="I196" s="56">
        <v>10</v>
      </c>
      <c r="J196" s="56" t="s">
        <v>185</v>
      </c>
      <c r="K196" s="86">
        <v>0.60416666666666696</v>
      </c>
      <c r="L196" s="56" t="s">
        <v>93</v>
      </c>
      <c r="M196" s="56">
        <v>10</v>
      </c>
      <c r="N196" s="56">
        <v>1</v>
      </c>
      <c r="O196" s="56">
        <v>2</v>
      </c>
      <c r="P196" s="46" t="s">
        <v>166</v>
      </c>
      <c r="Q196" s="47" t="s">
        <v>35</v>
      </c>
      <c r="R196" s="47" t="s">
        <v>167</v>
      </c>
      <c r="S196" s="55">
        <f t="shared" si="19"/>
        <v>1</v>
      </c>
      <c r="T196" s="56">
        <v>0</v>
      </c>
      <c r="X196" s="46">
        <v>1</v>
      </c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6" t="str">
        <f t="shared" ca="1" si="18"/>
        <v>No</v>
      </c>
      <c r="BJ196" s="56">
        <f t="shared" ca="1" si="18"/>
        <v>7.5</v>
      </c>
      <c r="BK196" s="56">
        <f t="shared" ca="1" si="18"/>
        <v>15</v>
      </c>
      <c r="BL196" s="56" t="str">
        <f t="shared" ca="1" si="20"/>
        <v>No</v>
      </c>
      <c r="BM196" s="56">
        <f t="shared" ca="1" si="21"/>
        <v>12</v>
      </c>
    </row>
    <row r="197" spans="1:65" s="46" customFormat="1">
      <c r="A197" s="47"/>
      <c r="B197" s="56" t="s">
        <v>184</v>
      </c>
      <c r="C197" s="56" t="s">
        <v>172</v>
      </c>
      <c r="D197" s="56" t="s">
        <v>10</v>
      </c>
      <c r="E197" s="47" t="s">
        <v>173</v>
      </c>
      <c r="F197" s="48">
        <v>-41.343859999999999</v>
      </c>
      <c r="G197" s="49">
        <v>148.34277</v>
      </c>
      <c r="H197" s="50">
        <v>43564</v>
      </c>
      <c r="I197" s="56">
        <v>10</v>
      </c>
      <c r="J197" s="56" t="s">
        <v>185</v>
      </c>
      <c r="K197" s="86">
        <v>0.60416666666666696</v>
      </c>
      <c r="L197" s="56" t="s">
        <v>93</v>
      </c>
      <c r="M197" s="56">
        <v>10</v>
      </c>
      <c r="N197" s="56">
        <v>1</v>
      </c>
      <c r="O197" s="56">
        <v>2</v>
      </c>
      <c r="P197" s="46" t="s">
        <v>174</v>
      </c>
      <c r="Q197" s="47" t="s">
        <v>19</v>
      </c>
      <c r="R197" s="47" t="s">
        <v>175</v>
      </c>
      <c r="S197" s="55">
        <f t="shared" si="19"/>
        <v>1</v>
      </c>
      <c r="T197" s="56">
        <v>0</v>
      </c>
      <c r="AA197" s="46">
        <v>1</v>
      </c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6" t="str">
        <f t="shared" ca="1" si="18"/>
        <v>No</v>
      </c>
      <c r="BJ197" s="56">
        <f t="shared" ca="1" si="18"/>
        <v>10</v>
      </c>
      <c r="BK197" s="56">
        <f t="shared" ca="1" si="18"/>
        <v>40</v>
      </c>
      <c r="BL197" s="56" t="str">
        <f t="shared" ca="1" si="20"/>
        <v>No</v>
      </c>
      <c r="BM197" s="56">
        <f t="shared" ca="1" si="21"/>
        <v>60</v>
      </c>
    </row>
    <row r="198" spans="1:65" s="46" customFormat="1">
      <c r="A198" s="47"/>
      <c r="B198" s="56" t="s">
        <v>184</v>
      </c>
      <c r="C198" s="56" t="s">
        <v>172</v>
      </c>
      <c r="D198" s="56" t="s">
        <v>10</v>
      </c>
      <c r="E198" s="47" t="s">
        <v>173</v>
      </c>
      <c r="F198" s="48">
        <v>-41.343859999999999</v>
      </c>
      <c r="G198" s="49">
        <v>148.34277</v>
      </c>
      <c r="H198" s="50">
        <v>43564</v>
      </c>
      <c r="I198" s="56">
        <v>10</v>
      </c>
      <c r="J198" s="56" t="s">
        <v>185</v>
      </c>
      <c r="K198" s="86">
        <v>0.60416666666666696</v>
      </c>
      <c r="L198" s="56" t="s">
        <v>93</v>
      </c>
      <c r="M198" s="56">
        <v>10</v>
      </c>
      <c r="N198" s="56">
        <v>1</v>
      </c>
      <c r="O198" s="56">
        <v>2</v>
      </c>
      <c r="P198" s="46" t="s">
        <v>123</v>
      </c>
      <c r="Q198" s="47" t="s">
        <v>24</v>
      </c>
      <c r="R198" s="47" t="s">
        <v>177</v>
      </c>
      <c r="S198" s="55">
        <f t="shared" si="19"/>
        <v>1</v>
      </c>
      <c r="T198" s="56">
        <v>0</v>
      </c>
      <c r="Y198" s="46">
        <v>1</v>
      </c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6" t="str">
        <f t="shared" ca="1" si="18"/>
        <v>No</v>
      </c>
      <c r="BJ198" s="56">
        <f t="shared" ca="1" si="18"/>
        <v>2.5</v>
      </c>
      <c r="BK198" s="56">
        <f t="shared" ca="1" si="18"/>
        <v>20</v>
      </c>
      <c r="BL198" s="56" t="str">
        <f t="shared" ca="1" si="20"/>
        <v>No</v>
      </c>
      <c r="BM198" s="56">
        <f t="shared" ca="1" si="21"/>
        <v>35</v>
      </c>
    </row>
    <row r="199" spans="1:65" s="46" customFormat="1">
      <c r="A199" s="47"/>
      <c r="B199" s="56" t="s">
        <v>184</v>
      </c>
      <c r="C199" s="56" t="s">
        <v>172</v>
      </c>
      <c r="D199" s="56" t="s">
        <v>10</v>
      </c>
      <c r="E199" s="47" t="s">
        <v>173</v>
      </c>
      <c r="F199" s="48">
        <v>-41.343859999999999</v>
      </c>
      <c r="G199" s="49">
        <v>148.34277</v>
      </c>
      <c r="H199" s="50">
        <v>43564</v>
      </c>
      <c r="I199" s="56">
        <v>10</v>
      </c>
      <c r="J199" s="56" t="s">
        <v>185</v>
      </c>
      <c r="K199" s="86">
        <v>0.60416666666666696</v>
      </c>
      <c r="L199" s="56" t="s">
        <v>93</v>
      </c>
      <c r="M199" s="56">
        <v>10</v>
      </c>
      <c r="N199" s="56">
        <v>1</v>
      </c>
      <c r="O199" s="56">
        <v>2</v>
      </c>
      <c r="P199" s="46" t="s">
        <v>107</v>
      </c>
      <c r="Q199" s="47" t="s">
        <v>21</v>
      </c>
      <c r="R199" s="47" t="s">
        <v>149</v>
      </c>
      <c r="S199" s="55">
        <f t="shared" si="19"/>
        <v>1</v>
      </c>
      <c r="T199" s="56">
        <v>0</v>
      </c>
      <c r="Z199" s="46">
        <v>1</v>
      </c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6">
        <f t="shared" ca="1" si="18"/>
        <v>0</v>
      </c>
      <c r="BJ199" s="56">
        <f t="shared" ca="1" si="18"/>
        <v>0</v>
      </c>
      <c r="BK199" s="56">
        <f t="shared" ca="1" si="18"/>
        <v>0</v>
      </c>
      <c r="BL199" s="56" t="str">
        <f t="shared" ca="1" si="20"/>
        <v>No</v>
      </c>
      <c r="BM199" s="56">
        <f t="shared" ca="1" si="21"/>
        <v>0</v>
      </c>
    </row>
    <row r="200" spans="1:65" s="46" customFormat="1">
      <c r="A200" s="47"/>
      <c r="B200" s="56" t="s">
        <v>184</v>
      </c>
      <c r="C200" s="56" t="s">
        <v>172</v>
      </c>
      <c r="D200" s="56" t="s">
        <v>10</v>
      </c>
      <c r="E200" s="47" t="s">
        <v>173</v>
      </c>
      <c r="F200" s="48">
        <v>-41.343859999999999</v>
      </c>
      <c r="G200" s="49">
        <v>148.34277</v>
      </c>
      <c r="H200" s="50">
        <v>43564</v>
      </c>
      <c r="I200" s="56">
        <v>10</v>
      </c>
      <c r="J200" s="56" t="s">
        <v>185</v>
      </c>
      <c r="K200" s="86">
        <v>0.60416666666666696</v>
      </c>
      <c r="L200" s="56" t="s">
        <v>93</v>
      </c>
      <c r="M200" s="56">
        <v>10</v>
      </c>
      <c r="N200" s="56">
        <v>2</v>
      </c>
      <c r="O200" s="56">
        <v>2</v>
      </c>
      <c r="P200" s="46" t="s">
        <v>101</v>
      </c>
      <c r="Q200" s="47" t="s">
        <v>54</v>
      </c>
      <c r="R200" s="47" t="s">
        <v>157</v>
      </c>
      <c r="S200" s="55">
        <f t="shared" si="19"/>
        <v>6</v>
      </c>
      <c r="T200" s="56">
        <v>0</v>
      </c>
      <c r="AN200" s="46">
        <v>5</v>
      </c>
      <c r="AS200" s="57">
        <v>1</v>
      </c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6">
        <f t="shared" ca="1" si="18"/>
        <v>0</v>
      </c>
      <c r="BJ200" s="56">
        <f t="shared" ca="1" si="18"/>
        <v>0</v>
      </c>
      <c r="BK200" s="56">
        <f t="shared" ca="1" si="18"/>
        <v>0</v>
      </c>
      <c r="BL200" s="56" t="str">
        <f t="shared" ca="1" si="20"/>
        <v>No</v>
      </c>
      <c r="BM200" s="56">
        <f t="shared" ca="1" si="21"/>
        <v>0</v>
      </c>
    </row>
    <row r="201" spans="1:65" s="46" customFormat="1">
      <c r="A201" s="47"/>
      <c r="B201" s="56" t="s">
        <v>184</v>
      </c>
      <c r="C201" s="56" t="s">
        <v>172</v>
      </c>
      <c r="D201" s="56" t="s">
        <v>10</v>
      </c>
      <c r="E201" s="47" t="s">
        <v>173</v>
      </c>
      <c r="F201" s="48">
        <v>-41.343859999999999</v>
      </c>
      <c r="G201" s="49">
        <v>148.34277</v>
      </c>
      <c r="H201" s="50">
        <v>43564</v>
      </c>
      <c r="I201" s="56">
        <v>10</v>
      </c>
      <c r="J201" s="56" t="s">
        <v>185</v>
      </c>
      <c r="K201" s="86">
        <v>0.60416666666666696</v>
      </c>
      <c r="L201" s="56" t="s">
        <v>93</v>
      </c>
      <c r="M201" s="56">
        <v>10</v>
      </c>
      <c r="N201" s="56">
        <v>2</v>
      </c>
      <c r="O201" s="56">
        <v>2</v>
      </c>
      <c r="P201" s="46" t="s">
        <v>102</v>
      </c>
      <c r="Q201" s="47" t="s">
        <v>61</v>
      </c>
      <c r="R201" s="47" t="s">
        <v>186</v>
      </c>
      <c r="S201" s="55">
        <f t="shared" si="19"/>
        <v>7</v>
      </c>
      <c r="T201" s="56">
        <v>0</v>
      </c>
      <c r="AD201" s="46">
        <v>1</v>
      </c>
      <c r="AI201" s="46">
        <v>4</v>
      </c>
      <c r="AN201" s="46">
        <v>2</v>
      </c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6" t="str">
        <f t="shared" ca="1" si="18"/>
        <v>Yes</v>
      </c>
      <c r="BJ201" s="56">
        <f t="shared" ca="1" si="18"/>
        <v>2.5</v>
      </c>
      <c r="BK201" s="56">
        <f t="shared" ca="1" si="18"/>
        <v>10</v>
      </c>
      <c r="BL201" s="56" t="str">
        <f t="shared" ca="1" si="20"/>
        <v>Yes</v>
      </c>
      <c r="BM201" s="56">
        <f t="shared" ca="1" si="21"/>
        <v>9</v>
      </c>
    </row>
    <row r="202" spans="1:65" s="46" customFormat="1">
      <c r="A202" s="47"/>
      <c r="B202" s="56" t="s">
        <v>184</v>
      </c>
      <c r="C202" s="56" t="s">
        <v>172</v>
      </c>
      <c r="D202" s="56" t="s">
        <v>10</v>
      </c>
      <c r="E202" s="47" t="s">
        <v>173</v>
      </c>
      <c r="F202" s="48">
        <v>-41.343859999999999</v>
      </c>
      <c r="G202" s="49">
        <v>148.34277</v>
      </c>
      <c r="H202" s="50">
        <v>43564</v>
      </c>
      <c r="I202" s="56">
        <v>10</v>
      </c>
      <c r="J202" s="56" t="s">
        <v>185</v>
      </c>
      <c r="K202" s="86">
        <v>0.60416666666666696</v>
      </c>
      <c r="L202" s="56" t="s">
        <v>93</v>
      </c>
      <c r="M202" s="56">
        <v>10</v>
      </c>
      <c r="N202" s="56">
        <v>2</v>
      </c>
      <c r="O202" s="56">
        <v>2</v>
      </c>
      <c r="P202" s="46" t="s">
        <v>117</v>
      </c>
      <c r="Q202" s="47" t="s">
        <v>55</v>
      </c>
      <c r="R202" s="47" t="s">
        <v>156</v>
      </c>
      <c r="S202" s="55">
        <f t="shared" si="19"/>
        <v>11</v>
      </c>
      <c r="T202" s="56">
        <v>0</v>
      </c>
      <c r="AS202" s="57"/>
      <c r="AT202" s="57"/>
      <c r="AU202" s="57"/>
      <c r="AV202" s="57"/>
      <c r="AW202" s="57"/>
      <c r="AX202" s="57">
        <v>11</v>
      </c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6" t="str">
        <f t="shared" ca="1" si="18"/>
        <v>Yes</v>
      </c>
      <c r="BJ202" s="56">
        <f t="shared" ca="1" si="18"/>
        <v>2.5</v>
      </c>
      <c r="BK202" s="56">
        <f t="shared" ca="1" si="18"/>
        <v>15</v>
      </c>
      <c r="BL202" s="56" t="str">
        <f t="shared" ca="1" si="20"/>
        <v>Yes</v>
      </c>
      <c r="BM202" s="56">
        <f t="shared" ca="1" si="21"/>
        <v>46</v>
      </c>
    </row>
    <row r="203" spans="1:65" s="46" customFormat="1">
      <c r="A203" s="47"/>
      <c r="B203" s="56" t="s">
        <v>184</v>
      </c>
      <c r="C203" s="56" t="s">
        <v>172</v>
      </c>
      <c r="D203" s="56" t="s">
        <v>10</v>
      </c>
      <c r="E203" s="47" t="s">
        <v>173</v>
      </c>
      <c r="F203" s="48">
        <v>-41.343859999999999</v>
      </c>
      <c r="G203" s="49">
        <v>148.34277</v>
      </c>
      <c r="H203" s="50">
        <v>43564</v>
      </c>
      <c r="I203" s="56">
        <v>10</v>
      </c>
      <c r="J203" s="56" t="s">
        <v>185</v>
      </c>
      <c r="K203" s="86">
        <v>0.60416666666666696</v>
      </c>
      <c r="L203" s="56" t="s">
        <v>93</v>
      </c>
      <c r="M203" s="56">
        <v>10</v>
      </c>
      <c r="N203" s="56">
        <v>2</v>
      </c>
      <c r="O203" s="56">
        <v>2</v>
      </c>
      <c r="P203" s="46" t="s">
        <v>127</v>
      </c>
      <c r="Q203" s="47" t="s">
        <v>60</v>
      </c>
      <c r="R203" s="47" t="s">
        <v>187</v>
      </c>
      <c r="S203" s="55">
        <f t="shared" si="19"/>
        <v>6</v>
      </c>
      <c r="T203" s="56">
        <v>0</v>
      </c>
      <c r="AI203" s="46">
        <v>2</v>
      </c>
      <c r="AN203" s="46">
        <v>2</v>
      </c>
      <c r="AS203" s="57">
        <v>2</v>
      </c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6" t="str">
        <f t="shared" ref="BI203:BK222" ca="1" si="22">VLOOKUP($P203,INDIRECT("'M" &amp; $N203 &amp; "'!$A:$G"),BI$2,0)</f>
        <v>Yes</v>
      </c>
      <c r="BJ203" s="56">
        <f t="shared" ca="1" si="22"/>
        <v>4</v>
      </c>
      <c r="BK203" s="56">
        <f t="shared" ca="1" si="22"/>
        <v>25</v>
      </c>
      <c r="BL203" s="56" t="str">
        <f t="shared" ca="1" si="20"/>
        <v>Yes</v>
      </c>
      <c r="BM203" s="56">
        <f t="shared" ca="1" si="21"/>
        <v>22</v>
      </c>
    </row>
    <row r="204" spans="1:65" s="46" customFormat="1">
      <c r="A204" s="47"/>
      <c r="B204" s="56" t="s">
        <v>184</v>
      </c>
      <c r="C204" s="56" t="s">
        <v>172</v>
      </c>
      <c r="D204" s="56" t="s">
        <v>10</v>
      </c>
      <c r="E204" s="47" t="s">
        <v>173</v>
      </c>
      <c r="F204" s="48">
        <v>-41.343859999999999</v>
      </c>
      <c r="G204" s="49">
        <v>148.34277</v>
      </c>
      <c r="H204" s="50">
        <v>43564</v>
      </c>
      <c r="I204" s="56">
        <v>10</v>
      </c>
      <c r="J204" s="56" t="s">
        <v>185</v>
      </c>
      <c r="K204" s="86">
        <v>0.60416666666666696</v>
      </c>
      <c r="L204" s="56" t="s">
        <v>93</v>
      </c>
      <c r="M204" s="56">
        <v>10</v>
      </c>
      <c r="N204" s="56">
        <v>2</v>
      </c>
      <c r="O204" s="56">
        <v>2</v>
      </c>
      <c r="P204" s="46" t="s">
        <v>188</v>
      </c>
      <c r="Q204" s="47" t="s">
        <v>56</v>
      </c>
      <c r="R204" s="47" t="s">
        <v>189</v>
      </c>
      <c r="S204" s="55">
        <f t="shared" si="19"/>
        <v>2</v>
      </c>
      <c r="T204" s="56">
        <v>0</v>
      </c>
      <c r="Y204" s="46">
        <v>2</v>
      </c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6" t="e">
        <f t="shared" ca="1" si="22"/>
        <v>#N/A</v>
      </c>
      <c r="BJ204" s="56" t="e">
        <f t="shared" ca="1" si="22"/>
        <v>#N/A</v>
      </c>
      <c r="BK204" s="56" t="e">
        <f t="shared" ca="1" si="22"/>
        <v>#N/A</v>
      </c>
      <c r="BL204" s="56" t="e">
        <f t="shared" ca="1" si="20"/>
        <v>#N/A</v>
      </c>
      <c r="BM204" s="56" t="e">
        <f t="shared" ca="1" si="21"/>
        <v>#N/A</v>
      </c>
    </row>
    <row r="205" spans="1:65" s="46" customFormat="1">
      <c r="A205" s="47"/>
      <c r="B205" s="56" t="s">
        <v>184</v>
      </c>
      <c r="C205" s="56" t="s">
        <v>172</v>
      </c>
      <c r="D205" s="56" t="s">
        <v>10</v>
      </c>
      <c r="E205" s="47" t="s">
        <v>173</v>
      </c>
      <c r="F205" s="48">
        <v>-41.343859999999999</v>
      </c>
      <c r="G205" s="49">
        <v>148.34277</v>
      </c>
      <c r="H205" s="50">
        <v>43564</v>
      </c>
      <c r="I205" s="56">
        <v>10</v>
      </c>
      <c r="J205" s="56" t="s">
        <v>185</v>
      </c>
      <c r="K205" s="86">
        <v>0.60416666666666696</v>
      </c>
      <c r="L205" s="56" t="s">
        <v>93</v>
      </c>
      <c r="M205" s="56">
        <v>10</v>
      </c>
      <c r="N205" s="56">
        <v>2</v>
      </c>
      <c r="O205" s="56">
        <v>2</v>
      </c>
      <c r="P205" s="46" t="s">
        <v>190</v>
      </c>
      <c r="Q205" s="47" t="s">
        <v>64</v>
      </c>
      <c r="R205" s="47" t="s">
        <v>191</v>
      </c>
      <c r="S205" s="55">
        <f t="shared" si="19"/>
        <v>1</v>
      </c>
      <c r="T205" s="56">
        <v>0</v>
      </c>
      <c r="AI205" s="46">
        <v>1</v>
      </c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6" t="e">
        <f t="shared" ca="1" si="22"/>
        <v>#N/A</v>
      </c>
      <c r="BJ205" s="56" t="e">
        <f t="shared" ca="1" si="22"/>
        <v>#N/A</v>
      </c>
      <c r="BK205" s="56" t="e">
        <f t="shared" ca="1" si="22"/>
        <v>#N/A</v>
      </c>
      <c r="BL205" s="56" t="e">
        <f t="shared" ca="1" si="20"/>
        <v>#N/A</v>
      </c>
      <c r="BM205" s="56" t="e">
        <f t="shared" ca="1" si="21"/>
        <v>#N/A</v>
      </c>
    </row>
    <row r="206" spans="1:65" s="46" customFormat="1">
      <c r="A206" s="47"/>
      <c r="B206" s="56" t="s">
        <v>184</v>
      </c>
      <c r="C206" s="56" t="s">
        <v>172</v>
      </c>
      <c r="D206" s="56" t="s">
        <v>10</v>
      </c>
      <c r="E206" s="47" t="s">
        <v>173</v>
      </c>
      <c r="F206" s="48">
        <v>-41.343859999999999</v>
      </c>
      <c r="G206" s="49">
        <v>148.34277</v>
      </c>
      <c r="H206" s="50">
        <v>43564</v>
      </c>
      <c r="I206" s="56">
        <v>10</v>
      </c>
      <c r="J206" s="56" t="s">
        <v>185</v>
      </c>
      <c r="K206" s="86">
        <v>0.60416666666666696</v>
      </c>
      <c r="L206" s="56" t="s">
        <v>93</v>
      </c>
      <c r="M206" s="56">
        <v>10</v>
      </c>
      <c r="N206" s="56">
        <v>2</v>
      </c>
      <c r="O206" s="56">
        <v>2</v>
      </c>
      <c r="P206" s="46" t="s">
        <v>192</v>
      </c>
      <c r="Q206" s="47" t="s">
        <v>69</v>
      </c>
      <c r="R206" s="47" t="s">
        <v>193</v>
      </c>
      <c r="S206" s="55">
        <f t="shared" si="19"/>
        <v>2</v>
      </c>
      <c r="T206" s="56">
        <v>0</v>
      </c>
      <c r="V206" s="46">
        <v>2</v>
      </c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6" t="str">
        <f t="shared" ca="1" si="22"/>
        <v>No</v>
      </c>
      <c r="BJ206" s="56">
        <f t="shared" ca="1" si="22"/>
        <v>2.5</v>
      </c>
      <c r="BK206" s="56">
        <f t="shared" ca="1" si="22"/>
        <v>5</v>
      </c>
      <c r="BL206" s="56" t="str">
        <f t="shared" ca="1" si="20"/>
        <v>No</v>
      </c>
      <c r="BM206" s="56">
        <f t="shared" ca="1" si="21"/>
        <v>8</v>
      </c>
    </row>
    <row r="207" spans="1:65" s="46" customFormat="1">
      <c r="A207" s="47"/>
      <c r="B207" s="56" t="s">
        <v>184</v>
      </c>
      <c r="C207" s="56" t="s">
        <v>172</v>
      </c>
      <c r="D207" s="56" t="s">
        <v>10</v>
      </c>
      <c r="E207" s="47" t="s">
        <v>173</v>
      </c>
      <c r="F207" s="48">
        <v>-41.343859999999999</v>
      </c>
      <c r="G207" s="49">
        <v>148.34277</v>
      </c>
      <c r="H207" s="50">
        <v>43564</v>
      </c>
      <c r="I207" s="56">
        <v>10</v>
      </c>
      <c r="J207" s="56" t="s">
        <v>185</v>
      </c>
      <c r="K207" s="86">
        <v>0.60416666666666696</v>
      </c>
      <c r="L207" s="56" t="s">
        <v>93</v>
      </c>
      <c r="M207" s="56">
        <v>10</v>
      </c>
      <c r="N207" s="56">
        <v>2</v>
      </c>
      <c r="O207" s="56">
        <v>2</v>
      </c>
      <c r="P207" s="46" t="s">
        <v>194</v>
      </c>
      <c r="Q207" s="47" t="s">
        <v>71</v>
      </c>
      <c r="R207" s="47" t="s">
        <v>159</v>
      </c>
      <c r="S207" s="55">
        <f t="shared" si="19"/>
        <v>2</v>
      </c>
      <c r="T207" s="56">
        <v>0</v>
      </c>
      <c r="Y207" s="46">
        <v>2</v>
      </c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6" t="e">
        <f t="shared" ca="1" si="22"/>
        <v>#N/A</v>
      </c>
      <c r="BJ207" s="56" t="e">
        <f t="shared" ca="1" si="22"/>
        <v>#N/A</v>
      </c>
      <c r="BK207" s="56" t="e">
        <f t="shared" ca="1" si="22"/>
        <v>#N/A</v>
      </c>
      <c r="BL207" s="56" t="e">
        <f t="shared" ca="1" si="20"/>
        <v>#N/A</v>
      </c>
      <c r="BM207" s="56" t="e">
        <f t="shared" ca="1" si="21"/>
        <v>#N/A</v>
      </c>
    </row>
    <row r="208" spans="1:65" s="46" customFormat="1">
      <c r="A208" s="47"/>
      <c r="B208" s="56" t="s">
        <v>184</v>
      </c>
      <c r="C208" s="56" t="s">
        <v>172</v>
      </c>
      <c r="D208" s="56" t="s">
        <v>10</v>
      </c>
      <c r="E208" s="47" t="s">
        <v>173</v>
      </c>
      <c r="F208" s="48">
        <v>-41.343859999999999</v>
      </c>
      <c r="G208" s="49">
        <v>148.34277</v>
      </c>
      <c r="H208" s="50">
        <v>43564</v>
      </c>
      <c r="I208" s="56">
        <v>10</v>
      </c>
      <c r="J208" s="56" t="s">
        <v>185</v>
      </c>
      <c r="K208" s="86">
        <v>0.60416666666666696</v>
      </c>
      <c r="L208" s="56" t="s">
        <v>93</v>
      </c>
      <c r="M208" s="56">
        <v>10</v>
      </c>
      <c r="N208" s="56">
        <v>2</v>
      </c>
      <c r="O208" s="56">
        <v>2</v>
      </c>
      <c r="P208" s="46" t="s">
        <v>195</v>
      </c>
      <c r="Q208" s="47" t="s">
        <v>67</v>
      </c>
      <c r="R208" s="47" t="s">
        <v>196</v>
      </c>
      <c r="S208" s="55">
        <f t="shared" si="19"/>
        <v>4</v>
      </c>
      <c r="T208" s="56">
        <v>0</v>
      </c>
      <c r="AD208" s="46">
        <v>1</v>
      </c>
      <c r="AI208" s="46">
        <v>3</v>
      </c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6" t="str">
        <f t="shared" ca="1" si="22"/>
        <v>Yes</v>
      </c>
      <c r="BJ208" s="56">
        <f t="shared" ca="1" si="22"/>
        <v>1.5</v>
      </c>
      <c r="BK208" s="56">
        <f t="shared" ca="1" si="22"/>
        <v>10</v>
      </c>
      <c r="BL208" s="56" t="str">
        <f t="shared" ca="1" si="20"/>
        <v>Yes</v>
      </c>
      <c r="BM208" s="56">
        <f t="shared" ca="1" si="21"/>
        <v>7</v>
      </c>
    </row>
    <row r="209" spans="1:65" s="46" customFormat="1">
      <c r="A209" s="47"/>
      <c r="B209" s="56" t="s">
        <v>184</v>
      </c>
      <c r="C209" s="56" t="s">
        <v>172</v>
      </c>
      <c r="D209" s="56" t="s">
        <v>10</v>
      </c>
      <c r="E209" s="47" t="s">
        <v>173</v>
      </c>
      <c r="F209" s="48">
        <v>-41.343859999999999</v>
      </c>
      <c r="G209" s="49">
        <v>148.34277</v>
      </c>
      <c r="H209" s="50">
        <v>43564</v>
      </c>
      <c r="I209" s="56">
        <v>10</v>
      </c>
      <c r="J209" s="56" t="s">
        <v>185</v>
      </c>
      <c r="K209" s="86">
        <v>0.60416666666666696</v>
      </c>
      <c r="L209" s="56" t="s">
        <v>93</v>
      </c>
      <c r="M209" s="56">
        <v>10</v>
      </c>
      <c r="N209" s="56">
        <v>2</v>
      </c>
      <c r="O209" s="56">
        <v>2</v>
      </c>
      <c r="P209" s="46" t="s">
        <v>109</v>
      </c>
      <c r="Q209" s="47" t="s">
        <v>18</v>
      </c>
      <c r="R209" s="47" t="s">
        <v>150</v>
      </c>
      <c r="S209" s="55">
        <f t="shared" si="19"/>
        <v>1</v>
      </c>
      <c r="T209" s="56">
        <v>0</v>
      </c>
      <c r="Y209" s="46">
        <v>1</v>
      </c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6" t="str">
        <f t="shared" ca="1" si="22"/>
        <v>No</v>
      </c>
      <c r="BJ209" s="56">
        <f t="shared" ca="1" si="22"/>
        <v>0</v>
      </c>
      <c r="BK209" s="56">
        <f t="shared" ca="1" si="22"/>
        <v>0</v>
      </c>
      <c r="BL209" s="56" t="str">
        <f t="shared" ca="1" si="20"/>
        <v>No</v>
      </c>
      <c r="BM209" s="56">
        <f t="shared" ca="1" si="21"/>
        <v>12</v>
      </c>
    </row>
    <row r="210" spans="1:65" s="46" customFormat="1">
      <c r="A210" s="47"/>
      <c r="B210" s="56" t="s">
        <v>184</v>
      </c>
      <c r="C210" s="56" t="s">
        <v>172</v>
      </c>
      <c r="D210" s="56" t="s">
        <v>10</v>
      </c>
      <c r="E210" s="47" t="s">
        <v>173</v>
      </c>
      <c r="F210" s="48">
        <v>-41.343859999999999</v>
      </c>
      <c r="G210" s="49">
        <v>148.34277</v>
      </c>
      <c r="H210" s="50">
        <v>43564</v>
      </c>
      <c r="I210" s="56">
        <v>10</v>
      </c>
      <c r="J210" s="56" t="s">
        <v>185</v>
      </c>
      <c r="K210" s="86">
        <v>0.60416666666666696</v>
      </c>
      <c r="L210" s="56" t="s">
        <v>93</v>
      </c>
      <c r="M210" s="56">
        <v>10</v>
      </c>
      <c r="N210" s="56">
        <v>2</v>
      </c>
      <c r="O210" s="56">
        <v>2</v>
      </c>
      <c r="P210" s="46" t="s">
        <v>197</v>
      </c>
      <c r="Q210" s="47" t="s">
        <v>68</v>
      </c>
      <c r="R210" s="47" t="s">
        <v>198</v>
      </c>
      <c r="S210" s="55">
        <f t="shared" si="19"/>
        <v>1</v>
      </c>
      <c r="T210" s="56">
        <v>0</v>
      </c>
      <c r="Y210" s="46">
        <v>1</v>
      </c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6" t="str">
        <f t="shared" ca="1" si="22"/>
        <v>No</v>
      </c>
      <c r="BJ210" s="56">
        <f t="shared" ca="1" si="22"/>
        <v>2.5</v>
      </c>
      <c r="BK210" s="56">
        <f t="shared" ca="1" si="22"/>
        <v>20</v>
      </c>
      <c r="BL210" s="56" t="str">
        <f t="shared" ca="1" si="20"/>
        <v>No</v>
      </c>
      <c r="BM210" s="56">
        <f t="shared" ca="1" si="21"/>
        <v>30</v>
      </c>
    </row>
    <row r="211" spans="1:65">
      <c r="A211" s="47"/>
      <c r="B211" s="56" t="str">
        <f t="shared" ref="B211:B274" si="23">IF(ISERROR(B210),IF(ISERROR(B209),IF(ISERROR(B208),"BLANK",B208),B209),B210)</f>
        <v>eso</v>
      </c>
      <c r="C211" s="56" t="str">
        <f t="shared" ref="C211:C274" si="24">IF(ISERROR(C210),IF(ISERROR(C209),IF(ISERROR(C208),"BLANK",C208),C209),C210)</f>
        <v>sdl</v>
      </c>
      <c r="D211" s="56" t="str">
        <f t="shared" ref="D211:D274" si="25">IF(ISERROR(D210),IF(ISERROR(D209),IF(ISERROR(D208),"BLANK",D208),D209),D210)</f>
        <v>tas412</v>
      </c>
      <c r="E211" s="47" t="str">
        <f>IF(ISERROR(VLOOKUP($D211,SITES!$A:$E,2,0)),"",VLOOKUP($D211,SITES!$A:$E,2,0))</f>
        <v>St. Helens Island Kelp Bed</v>
      </c>
      <c r="F211" s="48">
        <f>IF(ISERROR(VLOOKUP($D211,SITES!$A:$E,3,0)),"",VLOOKUP($D211,SITES!$A:$E,3,0))</f>
        <v>-41.343859999999999</v>
      </c>
      <c r="G211" s="49">
        <f>IF(ISERROR(VLOOKUP($D211,SITES!$A:$E,4,0)),"",VLOOKUP($D211,SITES!$A:$E,4,0))</f>
        <v>148.34277</v>
      </c>
      <c r="H211" s="50">
        <f t="shared" ref="H211:H274" si="26">IF(ISERROR(H210),IF(ISERROR(H209),IF(ISERROR(H208),"BLANK",H208),H209),H210)</f>
        <v>43564</v>
      </c>
      <c r="I211" s="56">
        <f t="shared" ref="I211:I274" si="27">IF(ISERROR(I210),IF(ISERROR(I209),IF(ISERROR(I208),"BLANK",I208),I209),I210)</f>
        <v>10</v>
      </c>
      <c r="J211" s="56" t="str">
        <f t="shared" ref="J211:J274" si="28">IF(ISERROR(J210),IF(ISERROR(J209),IF(ISERROR(J208),"BLANK",J208),J209),J210)</f>
        <v>E</v>
      </c>
      <c r="K211" s="86">
        <f t="shared" ref="K211:K274" si="29">IF(ISERROR(K210),IF(ISERROR(K209),IF(ISERROR(K208),"BLANK",K208),K209),K210)</f>
        <v>0.60416666666666696</v>
      </c>
      <c r="L211" s="56" t="s">
        <v>93</v>
      </c>
      <c r="M211" s="56">
        <f t="shared" ref="M211:M274" si="30">IF(ISERROR(M210),IF(ISERROR(M209),IF(ISERROR(M208),"BLANK",M208),M209),M210)</f>
        <v>10</v>
      </c>
      <c r="N211" s="56">
        <v>1</v>
      </c>
      <c r="O211" s="56">
        <v>1</v>
      </c>
      <c r="P211" s="46" t="s">
        <v>179</v>
      </c>
      <c r="Q211" s="47" t="str">
        <f>IF($N211=1,IF(ISERROR(VLOOKUP($P211,'M1'!$A:$C,Q$2,0)),"NOT PRESENT",VLOOKUP($P211,'M1'!$A:$C,Q$2,0)),IF($N211=2,IF(ISERROR(VLOOKUP(main!$P211,'M2'!$A:$C,Q$2,0)),"NOT PRESENT",VLOOKUP(main!$P211,'M2'!$A:$C,Q$2,0)),IF($N211=0,IF(ISERROR(VLOOKUP($P211,'M1'!$A:$C,Q$2,0)),IF(ISERROR(VLOOKUP(main!$P211,'M2'!$A:$C,Q$2,0)),"NOT PRESENT",VLOOKUP(main!$P211,'M2'!$A:$C,Q$2,0)),VLOOKUP($P211,'M1'!$A:$C,Q$2,0)),"SPECIFY METHOD")))</f>
        <v>Survey Not Done</v>
      </c>
      <c r="R211" s="47" t="str">
        <f>IF($N211=1,IF(ISERROR(VLOOKUP($P211,'M1'!$A:$C,R$2,0)),"NOT PRESENT",VLOOKUP($P211,'M1'!$A:$C,R$2,0)),IF($N211=2,IF(ISERROR(VLOOKUP(main!$P211,'M2'!$A:$C,R$2,0)),"NOT PRESENT",VLOOKUP(main!$P211,'M2'!$A:$C,R$2,0)),IF($N211=0,IF(ISERROR(VLOOKUP($P211,'M1'!$A:$C,R$2,0)),IF(ISERROR(VLOOKUP(main!$P211,'M2'!$A:$C,R$2,0)),"NOT PRESENT",VLOOKUP(main!$P211,'M2'!$A:$C,R$2,0)),VLOOKUP($P211,'M1'!$A:$C,R$2,0)),"SPECIFY METHOD")))</f>
        <v>Survey Not Done</v>
      </c>
      <c r="S211" s="55">
        <f t="shared" si="19"/>
        <v>1</v>
      </c>
      <c r="T211" s="56">
        <v>1</v>
      </c>
      <c r="BI211" s="56">
        <f t="shared" ca="1" si="22"/>
        <v>0</v>
      </c>
      <c r="BJ211" s="56">
        <f t="shared" ca="1" si="22"/>
        <v>0</v>
      </c>
      <c r="BK211" s="56">
        <f t="shared" ca="1" si="22"/>
        <v>0</v>
      </c>
      <c r="BL211" s="56" t="str">
        <f t="shared" ca="1" si="20"/>
        <v>No</v>
      </c>
      <c r="BM211" s="56">
        <f t="shared" ca="1" si="21"/>
        <v>0</v>
      </c>
    </row>
    <row r="212" spans="1:65">
      <c r="A212" s="47"/>
      <c r="B212" s="56" t="str">
        <f t="shared" si="23"/>
        <v>eso</v>
      </c>
      <c r="C212" s="56" t="str">
        <f t="shared" si="24"/>
        <v>sdl</v>
      </c>
      <c r="D212" s="56" t="str">
        <f t="shared" si="25"/>
        <v>tas412</v>
      </c>
      <c r="E212" s="47" t="str">
        <f>IF(ISERROR(VLOOKUP($D212,SITES!$A:$E,2,0)),"",VLOOKUP($D212,SITES!$A:$E,2,0))</f>
        <v>St. Helens Island Kelp Bed</v>
      </c>
      <c r="F212" s="48">
        <f>IF(ISERROR(VLOOKUP($D212,SITES!$A:$E,3,0)),"",VLOOKUP($D212,SITES!$A:$E,3,0))</f>
        <v>-41.343859999999999</v>
      </c>
      <c r="G212" s="49">
        <f>IF(ISERROR(VLOOKUP($D212,SITES!$A:$E,4,0)),"",VLOOKUP($D212,SITES!$A:$E,4,0))</f>
        <v>148.34277</v>
      </c>
      <c r="H212" s="50">
        <f t="shared" si="26"/>
        <v>43564</v>
      </c>
      <c r="I212" s="56">
        <f t="shared" si="27"/>
        <v>10</v>
      </c>
      <c r="J212" s="56" t="str">
        <f t="shared" si="28"/>
        <v>E</v>
      </c>
      <c r="K212" s="86">
        <f t="shared" si="29"/>
        <v>0.60416666666666696</v>
      </c>
      <c r="L212" s="56" t="str">
        <f t="shared" ref="L212:L275" si="31">IF(ISERROR(L211),IF(ISERROR(L210),IF(ISERROR(L209),"BLANK",L209),L210),L211)</f>
        <v>SDL</v>
      </c>
      <c r="M212" s="56">
        <f t="shared" si="30"/>
        <v>10</v>
      </c>
      <c r="N212" s="56">
        <v>2</v>
      </c>
      <c r="O212" s="56">
        <f t="shared" ref="O212:O275" si="32">IF(ISERROR(O211),IF(ISERROR(O210),IF(ISERROR(O209),"BLANK",O209),O210),O211)</f>
        <v>1</v>
      </c>
      <c r="P212" s="46" t="s">
        <v>179</v>
      </c>
      <c r="Q212" s="47" t="str">
        <f>IF($N212=1,IF(ISERROR(VLOOKUP($P212,'M1'!$A:$C,Q$2,0)),"NOT PRESENT",VLOOKUP($P212,'M1'!$A:$C,Q$2,0)),IF($N212=2,IF(ISERROR(VLOOKUP(main!$P212,'M2'!$A:$C,Q$2,0)),"NOT PRESENT",VLOOKUP(main!$P212,'M2'!$A:$C,Q$2,0)),IF($N212=0,IF(ISERROR(VLOOKUP($P212,'M1'!$A:$C,Q$2,0)),IF(ISERROR(VLOOKUP(main!$P212,'M2'!$A:$C,Q$2,0)),"NOT PRESENT",VLOOKUP(main!$P212,'M2'!$A:$C,Q$2,0)),VLOOKUP($P212,'M1'!$A:$C,Q$2,0)),"SPECIFY METHOD")))</f>
        <v>Survey Not Done</v>
      </c>
      <c r="R212" s="47" t="str">
        <f>IF($N212=1,IF(ISERROR(VLOOKUP($P212,'M1'!$A:$C,R$2,0)),"NOT PRESENT",VLOOKUP($P212,'M1'!$A:$C,R$2,0)),IF($N212=2,IF(ISERROR(VLOOKUP(main!$P212,'M2'!$A:$C,R$2,0)),"NOT PRESENT",VLOOKUP(main!$P212,'M2'!$A:$C,R$2,0)),IF($N212=0,IF(ISERROR(VLOOKUP($P212,'M1'!$A:$C,R$2,0)),IF(ISERROR(VLOOKUP(main!$P212,'M2'!$A:$C,R$2,0)),"NOT PRESENT",VLOOKUP(main!$P212,'M2'!$A:$C,R$2,0)),VLOOKUP($P212,'M1'!$A:$C,R$2,0)),"SPECIFY METHOD")))</f>
        <v>Survey Not Done</v>
      </c>
      <c r="S212" s="55">
        <f t="shared" si="19"/>
        <v>1</v>
      </c>
      <c r="T212" s="56">
        <v>1</v>
      </c>
      <c r="BI212" s="56">
        <f t="shared" ca="1" si="22"/>
        <v>0</v>
      </c>
      <c r="BJ212" s="56">
        <f t="shared" ca="1" si="22"/>
        <v>0</v>
      </c>
      <c r="BK212" s="56">
        <f t="shared" ca="1" si="22"/>
        <v>0</v>
      </c>
      <c r="BL212" s="56" t="str">
        <f t="shared" ca="1" si="20"/>
        <v>No</v>
      </c>
      <c r="BM212" s="56">
        <f t="shared" ca="1" si="21"/>
        <v>0</v>
      </c>
    </row>
    <row r="213" spans="1:65">
      <c r="A213" s="47"/>
      <c r="B213" s="56" t="str">
        <f t="shared" si="23"/>
        <v>eso</v>
      </c>
      <c r="C213" s="56" t="str">
        <f t="shared" si="24"/>
        <v>sdl</v>
      </c>
      <c r="D213" s="56" t="str">
        <f t="shared" si="25"/>
        <v>tas412</v>
      </c>
      <c r="E213" s="47" t="str">
        <f>IF(ISERROR(VLOOKUP($D213,SITES!$A:$E,2,0)),"",VLOOKUP($D213,SITES!$A:$E,2,0))</f>
        <v>St. Helens Island Kelp Bed</v>
      </c>
      <c r="F213" s="48">
        <f>IF(ISERROR(VLOOKUP($D213,SITES!$A:$E,3,0)),"",VLOOKUP($D213,SITES!$A:$E,3,0))</f>
        <v>-41.343859999999999</v>
      </c>
      <c r="G213" s="49">
        <f>IF(ISERROR(VLOOKUP($D213,SITES!$A:$E,4,0)),"",VLOOKUP($D213,SITES!$A:$E,4,0))</f>
        <v>148.34277</v>
      </c>
      <c r="H213" s="50">
        <f t="shared" si="26"/>
        <v>43564</v>
      </c>
      <c r="I213" s="56">
        <f t="shared" si="27"/>
        <v>10</v>
      </c>
      <c r="J213" s="56" t="str">
        <f t="shared" si="28"/>
        <v>E</v>
      </c>
      <c r="K213" s="86">
        <f t="shared" si="29"/>
        <v>0.60416666666666696</v>
      </c>
      <c r="L213" s="56" t="str">
        <f t="shared" si="31"/>
        <v>SDL</v>
      </c>
      <c r="M213" s="56">
        <f t="shared" si="30"/>
        <v>10</v>
      </c>
      <c r="N213" s="56">
        <f t="shared" ref="N213:N276" si="33">IF(ISERROR(N212),IF(ISERROR(N211),IF(ISERROR(N210),"BLANK",N210),N211),N212)</f>
        <v>2</v>
      </c>
      <c r="O213" s="56">
        <f t="shared" si="32"/>
        <v>1</v>
      </c>
      <c r="P213" s="46" t="str">
        <f t="shared" ref="P213:P276" si="34">+P212</f>
        <v>snd</v>
      </c>
      <c r="Q213" s="47" t="str">
        <f>IF($N213=1,IF(ISERROR(VLOOKUP($P213,'M1'!$A:$C,Q$2,0)),"NOT PRESENT",VLOOKUP($P213,'M1'!$A:$C,Q$2,0)),IF($N213=2,IF(ISERROR(VLOOKUP(main!$P213,'M2'!$A:$C,Q$2,0)),"NOT PRESENT",VLOOKUP(main!$P213,'M2'!$A:$C,Q$2,0)),IF($N213=0,IF(ISERROR(VLOOKUP($P213,'M1'!$A:$C,Q$2,0)),IF(ISERROR(VLOOKUP(main!$P213,'M2'!$A:$C,Q$2,0)),"NOT PRESENT",VLOOKUP(main!$P213,'M2'!$A:$C,Q$2,0)),VLOOKUP($P213,'M1'!$A:$C,Q$2,0)),"SPECIFY METHOD")))</f>
        <v>Survey Not Done</v>
      </c>
      <c r="R213" s="47" t="str">
        <f>IF($N213=1,IF(ISERROR(VLOOKUP($P213,'M1'!$A:$C,R$2,0)),"NOT PRESENT",VLOOKUP($P213,'M1'!$A:$C,R$2,0)),IF($N213=2,IF(ISERROR(VLOOKUP(main!$P213,'M2'!$A:$C,R$2,0)),"NOT PRESENT",VLOOKUP(main!$P213,'M2'!$A:$C,R$2,0)),IF($N213=0,IF(ISERROR(VLOOKUP($P213,'M1'!$A:$C,R$2,0)),IF(ISERROR(VLOOKUP(main!$P213,'M2'!$A:$C,R$2,0)),"NOT PRESENT",VLOOKUP(main!$P213,'M2'!$A:$C,R$2,0)),VLOOKUP($P213,'M1'!$A:$C,R$2,0)),"SPECIFY METHOD")))</f>
        <v>Survey Not Done</v>
      </c>
      <c r="S213" s="55">
        <f t="shared" si="19"/>
        <v>0</v>
      </c>
      <c r="T213" s="56">
        <v>0</v>
      </c>
      <c r="BI213" s="56">
        <f t="shared" ca="1" si="22"/>
        <v>0</v>
      </c>
      <c r="BJ213" s="56">
        <f t="shared" ca="1" si="22"/>
        <v>0</v>
      </c>
      <c r="BK213" s="56">
        <f t="shared" ca="1" si="22"/>
        <v>0</v>
      </c>
      <c r="BL213" s="56" t="str">
        <f t="shared" ca="1" si="20"/>
        <v>No</v>
      </c>
      <c r="BM213" s="56">
        <f t="shared" ca="1" si="21"/>
        <v>0</v>
      </c>
    </row>
    <row r="214" spans="1:65">
      <c r="A214" s="47"/>
      <c r="B214" s="56" t="str">
        <f t="shared" si="23"/>
        <v>eso</v>
      </c>
      <c r="C214" s="56" t="str">
        <f t="shared" si="24"/>
        <v>sdl</v>
      </c>
      <c r="D214" s="56" t="str">
        <f t="shared" si="25"/>
        <v>tas412</v>
      </c>
      <c r="E214" s="47" t="str">
        <f>IF(ISERROR(VLOOKUP($D214,SITES!$A:$E,2,0)),"",VLOOKUP($D214,SITES!$A:$E,2,0))</f>
        <v>St. Helens Island Kelp Bed</v>
      </c>
      <c r="F214" s="48">
        <f>IF(ISERROR(VLOOKUP($D214,SITES!$A:$E,3,0)),"",VLOOKUP($D214,SITES!$A:$E,3,0))</f>
        <v>-41.343859999999999</v>
      </c>
      <c r="G214" s="49">
        <f>IF(ISERROR(VLOOKUP($D214,SITES!$A:$E,4,0)),"",VLOOKUP($D214,SITES!$A:$E,4,0))</f>
        <v>148.34277</v>
      </c>
      <c r="H214" s="50">
        <f t="shared" si="26"/>
        <v>43564</v>
      </c>
      <c r="I214" s="56">
        <f t="shared" si="27"/>
        <v>10</v>
      </c>
      <c r="J214" s="56" t="str">
        <f t="shared" si="28"/>
        <v>E</v>
      </c>
      <c r="K214" s="86">
        <f t="shared" si="29"/>
        <v>0.60416666666666696</v>
      </c>
      <c r="L214" s="56" t="str">
        <f t="shared" si="31"/>
        <v>SDL</v>
      </c>
      <c r="M214" s="56">
        <f t="shared" si="30"/>
        <v>10</v>
      </c>
      <c r="N214" s="56">
        <f t="shared" si="33"/>
        <v>2</v>
      </c>
      <c r="O214" s="56">
        <f t="shared" si="32"/>
        <v>1</v>
      </c>
      <c r="P214" s="46" t="str">
        <f t="shared" si="34"/>
        <v>snd</v>
      </c>
      <c r="Q214" s="47" t="str">
        <f>IF($N214=1,IF(ISERROR(VLOOKUP($P214,'M1'!$A:$C,Q$2,0)),"NOT PRESENT",VLOOKUP($P214,'M1'!$A:$C,Q$2,0)),IF($N214=2,IF(ISERROR(VLOOKUP(main!$P214,'M2'!$A:$C,Q$2,0)),"NOT PRESENT",VLOOKUP(main!$P214,'M2'!$A:$C,Q$2,0)),IF($N214=0,IF(ISERROR(VLOOKUP($P214,'M1'!$A:$C,Q$2,0)),IF(ISERROR(VLOOKUP(main!$P214,'M2'!$A:$C,Q$2,0)),"NOT PRESENT",VLOOKUP(main!$P214,'M2'!$A:$C,Q$2,0)),VLOOKUP($P214,'M1'!$A:$C,Q$2,0)),"SPECIFY METHOD")))</f>
        <v>Survey Not Done</v>
      </c>
      <c r="R214" s="47" t="str">
        <f>IF($N214=1,IF(ISERROR(VLOOKUP($P214,'M1'!$A:$C,R$2,0)),"NOT PRESENT",VLOOKUP($P214,'M1'!$A:$C,R$2,0)),IF($N214=2,IF(ISERROR(VLOOKUP(main!$P214,'M2'!$A:$C,R$2,0)),"NOT PRESENT",VLOOKUP(main!$P214,'M2'!$A:$C,R$2,0)),IF($N214=0,IF(ISERROR(VLOOKUP($P214,'M1'!$A:$C,R$2,0)),IF(ISERROR(VLOOKUP(main!$P214,'M2'!$A:$C,R$2,0)),"NOT PRESENT",VLOOKUP(main!$P214,'M2'!$A:$C,R$2,0)),VLOOKUP($P214,'M1'!$A:$C,R$2,0)),"SPECIFY METHOD")))</f>
        <v>Survey Not Done</v>
      </c>
      <c r="S214" s="55">
        <f t="shared" si="19"/>
        <v>0</v>
      </c>
      <c r="T214" s="56">
        <v>0</v>
      </c>
      <c r="BI214" s="56">
        <f t="shared" ca="1" si="22"/>
        <v>0</v>
      </c>
      <c r="BJ214" s="56">
        <f t="shared" ca="1" si="22"/>
        <v>0</v>
      </c>
      <c r="BK214" s="56">
        <f t="shared" ca="1" si="22"/>
        <v>0</v>
      </c>
      <c r="BL214" s="56" t="str">
        <f t="shared" ca="1" si="20"/>
        <v>No</v>
      </c>
      <c r="BM214" s="56">
        <f t="shared" ca="1" si="21"/>
        <v>0</v>
      </c>
    </row>
    <row r="215" spans="1:65">
      <c r="A215" s="47"/>
      <c r="B215" s="56" t="str">
        <f t="shared" si="23"/>
        <v>eso</v>
      </c>
      <c r="C215" s="56" t="str">
        <f t="shared" si="24"/>
        <v>sdl</v>
      </c>
      <c r="D215" s="56" t="str">
        <f t="shared" si="25"/>
        <v>tas412</v>
      </c>
      <c r="E215" s="47" t="str">
        <f>IF(ISERROR(VLOOKUP($D215,SITES!$A:$E,2,0)),"",VLOOKUP($D215,SITES!$A:$E,2,0))</f>
        <v>St. Helens Island Kelp Bed</v>
      </c>
      <c r="F215" s="48">
        <f>IF(ISERROR(VLOOKUP($D215,SITES!$A:$E,3,0)),"",VLOOKUP($D215,SITES!$A:$E,3,0))</f>
        <v>-41.343859999999999</v>
      </c>
      <c r="G215" s="49">
        <f>IF(ISERROR(VLOOKUP($D215,SITES!$A:$E,4,0)),"",VLOOKUP($D215,SITES!$A:$E,4,0))</f>
        <v>148.34277</v>
      </c>
      <c r="H215" s="50">
        <f t="shared" si="26"/>
        <v>43564</v>
      </c>
      <c r="I215" s="56">
        <f t="shared" si="27"/>
        <v>10</v>
      </c>
      <c r="J215" s="56" t="str">
        <f t="shared" si="28"/>
        <v>E</v>
      </c>
      <c r="K215" s="86">
        <f t="shared" si="29"/>
        <v>0.60416666666666696</v>
      </c>
      <c r="L215" s="56" t="str">
        <f t="shared" si="31"/>
        <v>SDL</v>
      </c>
      <c r="M215" s="56">
        <f t="shared" si="30"/>
        <v>10</v>
      </c>
      <c r="N215" s="56">
        <f t="shared" si="33"/>
        <v>2</v>
      </c>
      <c r="O215" s="56">
        <f t="shared" si="32"/>
        <v>1</v>
      </c>
      <c r="P215" s="46" t="str">
        <f t="shared" si="34"/>
        <v>snd</v>
      </c>
      <c r="Q215" s="47" t="str">
        <f>IF($N215=1,IF(ISERROR(VLOOKUP($P215,'M1'!$A:$C,Q$2,0)),"NOT PRESENT",VLOOKUP($P215,'M1'!$A:$C,Q$2,0)),IF($N215=2,IF(ISERROR(VLOOKUP(main!$P215,'M2'!$A:$C,Q$2,0)),"NOT PRESENT",VLOOKUP(main!$P215,'M2'!$A:$C,Q$2,0)),IF($N215=0,IF(ISERROR(VLOOKUP($P215,'M1'!$A:$C,Q$2,0)),IF(ISERROR(VLOOKUP(main!$P215,'M2'!$A:$C,Q$2,0)),"NOT PRESENT",VLOOKUP(main!$P215,'M2'!$A:$C,Q$2,0)),VLOOKUP($P215,'M1'!$A:$C,Q$2,0)),"SPECIFY METHOD")))</f>
        <v>Survey Not Done</v>
      </c>
      <c r="R215" s="47" t="str">
        <f>IF($N215=1,IF(ISERROR(VLOOKUP($P215,'M1'!$A:$C,R$2,0)),"NOT PRESENT",VLOOKUP($P215,'M1'!$A:$C,R$2,0)),IF($N215=2,IF(ISERROR(VLOOKUP(main!$P215,'M2'!$A:$C,R$2,0)),"NOT PRESENT",VLOOKUP(main!$P215,'M2'!$A:$C,R$2,0)),IF($N215=0,IF(ISERROR(VLOOKUP($P215,'M1'!$A:$C,R$2,0)),IF(ISERROR(VLOOKUP(main!$P215,'M2'!$A:$C,R$2,0)),"NOT PRESENT",VLOOKUP(main!$P215,'M2'!$A:$C,R$2,0)),VLOOKUP($P215,'M1'!$A:$C,R$2,0)),"SPECIFY METHOD")))</f>
        <v>Survey Not Done</v>
      </c>
      <c r="S215" s="55">
        <f t="shared" si="19"/>
        <v>0</v>
      </c>
      <c r="T215" s="56">
        <v>0</v>
      </c>
      <c r="BI215" s="56">
        <f t="shared" ca="1" si="22"/>
        <v>0</v>
      </c>
      <c r="BJ215" s="56">
        <f t="shared" ca="1" si="22"/>
        <v>0</v>
      </c>
      <c r="BK215" s="56">
        <f t="shared" ca="1" si="22"/>
        <v>0</v>
      </c>
      <c r="BL215" s="56" t="str">
        <f t="shared" ca="1" si="20"/>
        <v>No</v>
      </c>
      <c r="BM215" s="56">
        <f t="shared" ca="1" si="21"/>
        <v>0</v>
      </c>
    </row>
    <row r="216" spans="1:65">
      <c r="A216" s="47"/>
      <c r="B216" s="56" t="str">
        <f t="shared" si="23"/>
        <v>eso</v>
      </c>
      <c r="C216" s="56" t="str">
        <f t="shared" si="24"/>
        <v>sdl</v>
      </c>
      <c r="D216" s="56" t="str">
        <f t="shared" si="25"/>
        <v>tas412</v>
      </c>
      <c r="E216" s="47" t="str">
        <f>IF(ISERROR(VLOOKUP($D216,SITES!$A:$E,2,0)),"",VLOOKUP($D216,SITES!$A:$E,2,0))</f>
        <v>St. Helens Island Kelp Bed</v>
      </c>
      <c r="F216" s="48">
        <f>IF(ISERROR(VLOOKUP($D216,SITES!$A:$E,3,0)),"",VLOOKUP($D216,SITES!$A:$E,3,0))</f>
        <v>-41.343859999999999</v>
      </c>
      <c r="G216" s="49">
        <f>IF(ISERROR(VLOOKUP($D216,SITES!$A:$E,4,0)),"",VLOOKUP($D216,SITES!$A:$E,4,0))</f>
        <v>148.34277</v>
      </c>
      <c r="H216" s="50">
        <f t="shared" si="26"/>
        <v>43564</v>
      </c>
      <c r="I216" s="56">
        <f t="shared" si="27"/>
        <v>10</v>
      </c>
      <c r="J216" s="56" t="str">
        <f t="shared" si="28"/>
        <v>E</v>
      </c>
      <c r="K216" s="86">
        <f t="shared" si="29"/>
        <v>0.60416666666666696</v>
      </c>
      <c r="L216" s="56" t="str">
        <f t="shared" si="31"/>
        <v>SDL</v>
      </c>
      <c r="M216" s="56">
        <f t="shared" si="30"/>
        <v>10</v>
      </c>
      <c r="N216" s="56">
        <f t="shared" si="33"/>
        <v>2</v>
      </c>
      <c r="O216" s="56">
        <f t="shared" si="32"/>
        <v>1</v>
      </c>
      <c r="P216" s="46" t="str">
        <f t="shared" si="34"/>
        <v>snd</v>
      </c>
      <c r="Q216" s="47" t="str">
        <f>IF($N216=1,IF(ISERROR(VLOOKUP($P216,'M1'!$A:$C,Q$2,0)),"NOT PRESENT",VLOOKUP($P216,'M1'!$A:$C,Q$2,0)),IF($N216=2,IF(ISERROR(VLOOKUP(main!$P216,'M2'!$A:$C,Q$2,0)),"NOT PRESENT",VLOOKUP(main!$P216,'M2'!$A:$C,Q$2,0)),IF($N216=0,IF(ISERROR(VLOOKUP($P216,'M1'!$A:$C,Q$2,0)),IF(ISERROR(VLOOKUP(main!$P216,'M2'!$A:$C,Q$2,0)),"NOT PRESENT",VLOOKUP(main!$P216,'M2'!$A:$C,Q$2,0)),VLOOKUP($P216,'M1'!$A:$C,Q$2,0)),"SPECIFY METHOD")))</f>
        <v>Survey Not Done</v>
      </c>
      <c r="R216" s="47" t="str">
        <f>IF($N216=1,IF(ISERROR(VLOOKUP($P216,'M1'!$A:$C,R$2,0)),"NOT PRESENT",VLOOKUP($P216,'M1'!$A:$C,R$2,0)),IF($N216=2,IF(ISERROR(VLOOKUP(main!$P216,'M2'!$A:$C,R$2,0)),"NOT PRESENT",VLOOKUP(main!$P216,'M2'!$A:$C,R$2,0)),IF($N216=0,IF(ISERROR(VLOOKUP($P216,'M1'!$A:$C,R$2,0)),IF(ISERROR(VLOOKUP(main!$P216,'M2'!$A:$C,R$2,0)),"NOT PRESENT",VLOOKUP(main!$P216,'M2'!$A:$C,R$2,0)),VLOOKUP($P216,'M1'!$A:$C,R$2,0)),"SPECIFY METHOD")))</f>
        <v>Survey Not Done</v>
      </c>
      <c r="S216" s="55">
        <f t="shared" si="19"/>
        <v>0</v>
      </c>
      <c r="T216" s="56">
        <v>0</v>
      </c>
      <c r="BI216" s="56">
        <f t="shared" ca="1" si="22"/>
        <v>0</v>
      </c>
      <c r="BJ216" s="56">
        <f t="shared" ca="1" si="22"/>
        <v>0</v>
      </c>
      <c r="BK216" s="56">
        <f t="shared" ca="1" si="22"/>
        <v>0</v>
      </c>
      <c r="BL216" s="56" t="str">
        <f t="shared" ca="1" si="20"/>
        <v>No</v>
      </c>
      <c r="BM216" s="56">
        <f t="shared" ca="1" si="21"/>
        <v>0</v>
      </c>
    </row>
    <row r="217" spans="1:65">
      <c r="A217" s="47"/>
      <c r="B217" s="56" t="str">
        <f t="shared" si="23"/>
        <v>eso</v>
      </c>
      <c r="C217" s="56" t="str">
        <f t="shared" si="24"/>
        <v>sdl</v>
      </c>
      <c r="D217" s="56" t="str">
        <f t="shared" si="25"/>
        <v>tas412</v>
      </c>
      <c r="E217" s="47" t="str">
        <f>IF(ISERROR(VLOOKUP($D217,SITES!$A:$E,2,0)),"",VLOOKUP($D217,SITES!$A:$E,2,0))</f>
        <v>St. Helens Island Kelp Bed</v>
      </c>
      <c r="F217" s="48">
        <f>IF(ISERROR(VLOOKUP($D217,SITES!$A:$E,3,0)),"",VLOOKUP($D217,SITES!$A:$E,3,0))</f>
        <v>-41.343859999999999</v>
      </c>
      <c r="G217" s="49">
        <f>IF(ISERROR(VLOOKUP($D217,SITES!$A:$E,4,0)),"",VLOOKUP($D217,SITES!$A:$E,4,0))</f>
        <v>148.34277</v>
      </c>
      <c r="H217" s="50">
        <f t="shared" si="26"/>
        <v>43564</v>
      </c>
      <c r="I217" s="56">
        <f t="shared" si="27"/>
        <v>10</v>
      </c>
      <c r="J217" s="56" t="str">
        <f t="shared" si="28"/>
        <v>E</v>
      </c>
      <c r="K217" s="86">
        <f t="shared" si="29"/>
        <v>0.60416666666666696</v>
      </c>
      <c r="L217" s="56" t="str">
        <f t="shared" si="31"/>
        <v>SDL</v>
      </c>
      <c r="M217" s="56">
        <f t="shared" si="30"/>
        <v>10</v>
      </c>
      <c r="N217" s="56">
        <f t="shared" si="33"/>
        <v>2</v>
      </c>
      <c r="O217" s="56">
        <f t="shared" si="32"/>
        <v>1</v>
      </c>
      <c r="P217" s="46" t="str">
        <f t="shared" si="34"/>
        <v>snd</v>
      </c>
      <c r="Q217" s="47" t="str">
        <f>IF($N217=1,IF(ISERROR(VLOOKUP($P217,'M1'!$A:$C,Q$2,0)),"NOT PRESENT",VLOOKUP($P217,'M1'!$A:$C,Q$2,0)),IF($N217=2,IF(ISERROR(VLOOKUP(main!$P217,'M2'!$A:$C,Q$2,0)),"NOT PRESENT",VLOOKUP(main!$P217,'M2'!$A:$C,Q$2,0)),IF($N217=0,IF(ISERROR(VLOOKUP($P217,'M1'!$A:$C,Q$2,0)),IF(ISERROR(VLOOKUP(main!$P217,'M2'!$A:$C,Q$2,0)),"NOT PRESENT",VLOOKUP(main!$P217,'M2'!$A:$C,Q$2,0)),VLOOKUP($P217,'M1'!$A:$C,Q$2,0)),"SPECIFY METHOD")))</f>
        <v>Survey Not Done</v>
      </c>
      <c r="R217" s="47" t="str">
        <f>IF($N217=1,IF(ISERROR(VLOOKUP($P217,'M1'!$A:$C,R$2,0)),"NOT PRESENT",VLOOKUP($P217,'M1'!$A:$C,R$2,0)),IF($N217=2,IF(ISERROR(VLOOKUP(main!$P217,'M2'!$A:$C,R$2,0)),"NOT PRESENT",VLOOKUP(main!$P217,'M2'!$A:$C,R$2,0)),IF($N217=0,IF(ISERROR(VLOOKUP($P217,'M1'!$A:$C,R$2,0)),IF(ISERROR(VLOOKUP(main!$P217,'M2'!$A:$C,R$2,0)),"NOT PRESENT",VLOOKUP(main!$P217,'M2'!$A:$C,R$2,0)),VLOOKUP($P217,'M1'!$A:$C,R$2,0)),"SPECIFY METHOD")))</f>
        <v>Survey Not Done</v>
      </c>
      <c r="S217" s="55">
        <f t="shared" si="19"/>
        <v>0</v>
      </c>
      <c r="T217" s="56">
        <v>0</v>
      </c>
      <c r="BI217" s="56">
        <f t="shared" ca="1" si="22"/>
        <v>0</v>
      </c>
      <c r="BJ217" s="56">
        <f t="shared" ca="1" si="22"/>
        <v>0</v>
      </c>
      <c r="BK217" s="56">
        <f t="shared" ca="1" si="22"/>
        <v>0</v>
      </c>
      <c r="BL217" s="56" t="str">
        <f t="shared" ca="1" si="20"/>
        <v>No</v>
      </c>
      <c r="BM217" s="56">
        <f t="shared" ca="1" si="21"/>
        <v>0</v>
      </c>
    </row>
    <row r="218" spans="1:65">
      <c r="A218" s="47"/>
      <c r="B218" s="56" t="str">
        <f t="shared" si="23"/>
        <v>eso</v>
      </c>
      <c r="C218" s="56" t="str">
        <f t="shared" si="24"/>
        <v>sdl</v>
      </c>
      <c r="D218" s="56" t="str">
        <f t="shared" si="25"/>
        <v>tas412</v>
      </c>
      <c r="E218" s="47" t="str">
        <f>IF(ISERROR(VLOOKUP($D218,SITES!$A:$E,2,0)),"",VLOOKUP($D218,SITES!$A:$E,2,0))</f>
        <v>St. Helens Island Kelp Bed</v>
      </c>
      <c r="F218" s="48">
        <f>IF(ISERROR(VLOOKUP($D218,SITES!$A:$E,3,0)),"",VLOOKUP($D218,SITES!$A:$E,3,0))</f>
        <v>-41.343859999999999</v>
      </c>
      <c r="G218" s="49">
        <f>IF(ISERROR(VLOOKUP($D218,SITES!$A:$E,4,0)),"",VLOOKUP($D218,SITES!$A:$E,4,0))</f>
        <v>148.34277</v>
      </c>
      <c r="H218" s="50">
        <f t="shared" si="26"/>
        <v>43564</v>
      </c>
      <c r="I218" s="56">
        <f t="shared" si="27"/>
        <v>10</v>
      </c>
      <c r="J218" s="56" t="str">
        <f t="shared" si="28"/>
        <v>E</v>
      </c>
      <c r="K218" s="86">
        <f t="shared" si="29"/>
        <v>0.60416666666666696</v>
      </c>
      <c r="L218" s="56" t="str">
        <f t="shared" si="31"/>
        <v>SDL</v>
      </c>
      <c r="M218" s="56">
        <f t="shared" si="30"/>
        <v>10</v>
      </c>
      <c r="N218" s="56">
        <f t="shared" si="33"/>
        <v>2</v>
      </c>
      <c r="O218" s="56">
        <f t="shared" si="32"/>
        <v>1</v>
      </c>
      <c r="P218" s="46" t="str">
        <f t="shared" si="34"/>
        <v>snd</v>
      </c>
      <c r="Q218" s="47" t="str">
        <f>IF($N218=1,IF(ISERROR(VLOOKUP($P218,'M1'!$A:$C,Q$2,0)),"NOT PRESENT",VLOOKUP($P218,'M1'!$A:$C,Q$2,0)),IF($N218=2,IF(ISERROR(VLOOKUP(main!$P218,'M2'!$A:$C,Q$2,0)),"NOT PRESENT",VLOOKUP(main!$P218,'M2'!$A:$C,Q$2,0)),IF($N218=0,IF(ISERROR(VLOOKUP($P218,'M1'!$A:$C,Q$2,0)),IF(ISERROR(VLOOKUP(main!$P218,'M2'!$A:$C,Q$2,0)),"NOT PRESENT",VLOOKUP(main!$P218,'M2'!$A:$C,Q$2,0)),VLOOKUP($P218,'M1'!$A:$C,Q$2,0)),"SPECIFY METHOD")))</f>
        <v>Survey Not Done</v>
      </c>
      <c r="R218" s="47" t="str">
        <f>IF($N218=1,IF(ISERROR(VLOOKUP($P218,'M1'!$A:$C,R$2,0)),"NOT PRESENT",VLOOKUP($P218,'M1'!$A:$C,R$2,0)),IF($N218=2,IF(ISERROR(VLOOKUP(main!$P218,'M2'!$A:$C,R$2,0)),"NOT PRESENT",VLOOKUP(main!$P218,'M2'!$A:$C,R$2,0)),IF($N218=0,IF(ISERROR(VLOOKUP($P218,'M1'!$A:$C,R$2,0)),IF(ISERROR(VLOOKUP(main!$P218,'M2'!$A:$C,R$2,0)),"NOT PRESENT",VLOOKUP(main!$P218,'M2'!$A:$C,R$2,0)),VLOOKUP($P218,'M1'!$A:$C,R$2,0)),"SPECIFY METHOD")))</f>
        <v>Survey Not Done</v>
      </c>
      <c r="S218" s="55">
        <f t="shared" si="19"/>
        <v>0</v>
      </c>
      <c r="T218" s="56">
        <v>0</v>
      </c>
      <c r="BI218" s="56">
        <f t="shared" ca="1" si="22"/>
        <v>0</v>
      </c>
      <c r="BJ218" s="56">
        <f t="shared" ca="1" si="22"/>
        <v>0</v>
      </c>
      <c r="BK218" s="56">
        <f t="shared" ca="1" si="22"/>
        <v>0</v>
      </c>
      <c r="BL218" s="56" t="str">
        <f t="shared" ca="1" si="20"/>
        <v>No</v>
      </c>
      <c r="BM218" s="56">
        <f t="shared" ca="1" si="21"/>
        <v>0</v>
      </c>
    </row>
    <row r="219" spans="1:65">
      <c r="A219" s="47"/>
      <c r="B219" s="56" t="str">
        <f t="shared" si="23"/>
        <v>eso</v>
      </c>
      <c r="C219" s="56" t="str">
        <f t="shared" si="24"/>
        <v>sdl</v>
      </c>
      <c r="D219" s="56" t="str">
        <f t="shared" si="25"/>
        <v>tas412</v>
      </c>
      <c r="E219" s="47" t="str">
        <f>IF(ISERROR(VLOOKUP($D219,SITES!$A:$E,2,0)),"",VLOOKUP($D219,SITES!$A:$E,2,0))</f>
        <v>St. Helens Island Kelp Bed</v>
      </c>
      <c r="F219" s="48">
        <f>IF(ISERROR(VLOOKUP($D219,SITES!$A:$E,3,0)),"",VLOOKUP($D219,SITES!$A:$E,3,0))</f>
        <v>-41.343859999999999</v>
      </c>
      <c r="G219" s="49">
        <f>IF(ISERROR(VLOOKUP($D219,SITES!$A:$E,4,0)),"",VLOOKUP($D219,SITES!$A:$E,4,0))</f>
        <v>148.34277</v>
      </c>
      <c r="H219" s="50">
        <f t="shared" si="26"/>
        <v>43564</v>
      </c>
      <c r="I219" s="56">
        <f t="shared" si="27"/>
        <v>10</v>
      </c>
      <c r="J219" s="56" t="str">
        <f t="shared" si="28"/>
        <v>E</v>
      </c>
      <c r="K219" s="86">
        <f t="shared" si="29"/>
        <v>0.60416666666666696</v>
      </c>
      <c r="L219" s="56" t="str">
        <f t="shared" si="31"/>
        <v>SDL</v>
      </c>
      <c r="M219" s="56">
        <f t="shared" si="30"/>
        <v>10</v>
      </c>
      <c r="N219" s="56">
        <f t="shared" si="33"/>
        <v>2</v>
      </c>
      <c r="O219" s="56">
        <f t="shared" si="32"/>
        <v>1</v>
      </c>
      <c r="P219" s="46" t="str">
        <f t="shared" si="34"/>
        <v>snd</v>
      </c>
      <c r="Q219" s="47" t="str">
        <f>IF($N219=1,IF(ISERROR(VLOOKUP($P219,'M1'!$A:$C,Q$2,0)),"NOT PRESENT",VLOOKUP($P219,'M1'!$A:$C,Q$2,0)),IF($N219=2,IF(ISERROR(VLOOKUP(main!$P219,'M2'!$A:$C,Q$2,0)),"NOT PRESENT",VLOOKUP(main!$P219,'M2'!$A:$C,Q$2,0)),IF($N219=0,IF(ISERROR(VLOOKUP($P219,'M1'!$A:$C,Q$2,0)),IF(ISERROR(VLOOKUP(main!$P219,'M2'!$A:$C,Q$2,0)),"NOT PRESENT",VLOOKUP(main!$P219,'M2'!$A:$C,Q$2,0)),VLOOKUP($P219,'M1'!$A:$C,Q$2,0)),"SPECIFY METHOD")))</f>
        <v>Survey Not Done</v>
      </c>
      <c r="R219" s="47" t="str">
        <f>IF($N219=1,IF(ISERROR(VLOOKUP($P219,'M1'!$A:$C,R$2,0)),"NOT PRESENT",VLOOKUP($P219,'M1'!$A:$C,R$2,0)),IF($N219=2,IF(ISERROR(VLOOKUP(main!$P219,'M2'!$A:$C,R$2,0)),"NOT PRESENT",VLOOKUP(main!$P219,'M2'!$A:$C,R$2,0)),IF($N219=0,IF(ISERROR(VLOOKUP($P219,'M1'!$A:$C,R$2,0)),IF(ISERROR(VLOOKUP(main!$P219,'M2'!$A:$C,R$2,0)),"NOT PRESENT",VLOOKUP(main!$P219,'M2'!$A:$C,R$2,0)),VLOOKUP($P219,'M1'!$A:$C,R$2,0)),"SPECIFY METHOD")))</f>
        <v>Survey Not Done</v>
      </c>
      <c r="S219" s="55">
        <f t="shared" si="19"/>
        <v>0</v>
      </c>
      <c r="T219" s="56">
        <v>0</v>
      </c>
      <c r="BI219" s="56">
        <f t="shared" ca="1" si="22"/>
        <v>0</v>
      </c>
      <c r="BJ219" s="56">
        <f t="shared" ca="1" si="22"/>
        <v>0</v>
      </c>
      <c r="BK219" s="56">
        <f t="shared" ca="1" si="22"/>
        <v>0</v>
      </c>
      <c r="BL219" s="56" t="str">
        <f t="shared" ca="1" si="20"/>
        <v>No</v>
      </c>
      <c r="BM219" s="56">
        <f t="shared" ca="1" si="21"/>
        <v>0</v>
      </c>
    </row>
    <row r="220" spans="1:65">
      <c r="A220" s="47"/>
      <c r="B220" s="56" t="str">
        <f t="shared" si="23"/>
        <v>eso</v>
      </c>
      <c r="C220" s="56" t="str">
        <f t="shared" si="24"/>
        <v>sdl</v>
      </c>
      <c r="D220" s="56" t="str">
        <f t="shared" si="25"/>
        <v>tas412</v>
      </c>
      <c r="E220" s="47" t="str">
        <f>IF(ISERROR(VLOOKUP($D220,SITES!$A:$E,2,0)),"",VLOOKUP($D220,SITES!$A:$E,2,0))</f>
        <v>St. Helens Island Kelp Bed</v>
      </c>
      <c r="F220" s="48">
        <f>IF(ISERROR(VLOOKUP($D220,SITES!$A:$E,3,0)),"",VLOOKUP($D220,SITES!$A:$E,3,0))</f>
        <v>-41.343859999999999</v>
      </c>
      <c r="G220" s="49">
        <f>IF(ISERROR(VLOOKUP($D220,SITES!$A:$E,4,0)),"",VLOOKUP($D220,SITES!$A:$E,4,0))</f>
        <v>148.34277</v>
      </c>
      <c r="H220" s="50">
        <f t="shared" si="26"/>
        <v>43564</v>
      </c>
      <c r="I220" s="56">
        <f t="shared" si="27"/>
        <v>10</v>
      </c>
      <c r="J220" s="56" t="str">
        <f t="shared" si="28"/>
        <v>E</v>
      </c>
      <c r="K220" s="86">
        <f t="shared" si="29"/>
        <v>0.60416666666666696</v>
      </c>
      <c r="L220" s="56" t="str">
        <f t="shared" si="31"/>
        <v>SDL</v>
      </c>
      <c r="M220" s="56">
        <f t="shared" si="30"/>
        <v>10</v>
      </c>
      <c r="N220" s="56">
        <f t="shared" si="33"/>
        <v>2</v>
      </c>
      <c r="O220" s="56">
        <f t="shared" si="32"/>
        <v>1</v>
      </c>
      <c r="P220" s="46" t="str">
        <f t="shared" si="34"/>
        <v>snd</v>
      </c>
      <c r="Q220" s="47" t="str">
        <f>IF($N220=1,IF(ISERROR(VLOOKUP($P220,'M1'!$A:$C,Q$2,0)),"NOT PRESENT",VLOOKUP($P220,'M1'!$A:$C,Q$2,0)),IF($N220=2,IF(ISERROR(VLOOKUP(main!$P220,'M2'!$A:$C,Q$2,0)),"NOT PRESENT",VLOOKUP(main!$P220,'M2'!$A:$C,Q$2,0)),IF($N220=0,IF(ISERROR(VLOOKUP($P220,'M1'!$A:$C,Q$2,0)),IF(ISERROR(VLOOKUP(main!$P220,'M2'!$A:$C,Q$2,0)),"NOT PRESENT",VLOOKUP(main!$P220,'M2'!$A:$C,Q$2,0)),VLOOKUP($P220,'M1'!$A:$C,Q$2,0)),"SPECIFY METHOD")))</f>
        <v>Survey Not Done</v>
      </c>
      <c r="R220" s="47" t="str">
        <f>IF($N220=1,IF(ISERROR(VLOOKUP($P220,'M1'!$A:$C,R$2,0)),"NOT PRESENT",VLOOKUP($P220,'M1'!$A:$C,R$2,0)),IF($N220=2,IF(ISERROR(VLOOKUP(main!$P220,'M2'!$A:$C,R$2,0)),"NOT PRESENT",VLOOKUP(main!$P220,'M2'!$A:$C,R$2,0)),IF($N220=0,IF(ISERROR(VLOOKUP($P220,'M1'!$A:$C,R$2,0)),IF(ISERROR(VLOOKUP(main!$P220,'M2'!$A:$C,R$2,0)),"NOT PRESENT",VLOOKUP(main!$P220,'M2'!$A:$C,R$2,0)),VLOOKUP($P220,'M1'!$A:$C,R$2,0)),"SPECIFY METHOD")))</f>
        <v>Survey Not Done</v>
      </c>
      <c r="S220" s="55">
        <f t="shared" si="19"/>
        <v>0</v>
      </c>
      <c r="T220" s="56">
        <v>0</v>
      </c>
      <c r="BI220" s="56">
        <f t="shared" ca="1" si="22"/>
        <v>0</v>
      </c>
      <c r="BJ220" s="56">
        <f t="shared" ca="1" si="22"/>
        <v>0</v>
      </c>
      <c r="BK220" s="56">
        <f t="shared" ca="1" si="22"/>
        <v>0</v>
      </c>
      <c r="BL220" s="56" t="str">
        <f t="shared" ca="1" si="20"/>
        <v>No</v>
      </c>
      <c r="BM220" s="56">
        <f t="shared" ca="1" si="21"/>
        <v>0</v>
      </c>
    </row>
    <row r="221" spans="1:65">
      <c r="A221" s="47"/>
      <c r="B221" s="56" t="str">
        <f t="shared" si="23"/>
        <v>eso</v>
      </c>
      <c r="C221" s="56" t="str">
        <f t="shared" si="24"/>
        <v>sdl</v>
      </c>
      <c r="D221" s="56" t="str">
        <f t="shared" si="25"/>
        <v>tas412</v>
      </c>
      <c r="E221" s="47" t="str">
        <f>IF(ISERROR(VLOOKUP($D221,SITES!$A:$E,2,0)),"",VLOOKUP($D221,SITES!$A:$E,2,0))</f>
        <v>St. Helens Island Kelp Bed</v>
      </c>
      <c r="F221" s="48">
        <f>IF(ISERROR(VLOOKUP($D221,SITES!$A:$E,3,0)),"",VLOOKUP($D221,SITES!$A:$E,3,0))</f>
        <v>-41.343859999999999</v>
      </c>
      <c r="G221" s="49">
        <f>IF(ISERROR(VLOOKUP($D221,SITES!$A:$E,4,0)),"",VLOOKUP($D221,SITES!$A:$E,4,0))</f>
        <v>148.34277</v>
      </c>
      <c r="H221" s="50">
        <f t="shared" si="26"/>
        <v>43564</v>
      </c>
      <c r="I221" s="56">
        <f t="shared" si="27"/>
        <v>10</v>
      </c>
      <c r="J221" s="56" t="str">
        <f t="shared" si="28"/>
        <v>E</v>
      </c>
      <c r="K221" s="86">
        <f t="shared" si="29"/>
        <v>0.60416666666666696</v>
      </c>
      <c r="L221" s="56" t="str">
        <f t="shared" si="31"/>
        <v>SDL</v>
      </c>
      <c r="M221" s="56">
        <f t="shared" si="30"/>
        <v>10</v>
      </c>
      <c r="N221" s="56">
        <f t="shared" si="33"/>
        <v>2</v>
      </c>
      <c r="O221" s="56">
        <f t="shared" si="32"/>
        <v>1</v>
      </c>
      <c r="P221" s="46" t="str">
        <f t="shared" si="34"/>
        <v>snd</v>
      </c>
      <c r="Q221" s="47" t="str">
        <f>IF($N221=1,IF(ISERROR(VLOOKUP($P221,'M1'!$A:$C,Q$2,0)),"NOT PRESENT",VLOOKUP($P221,'M1'!$A:$C,Q$2,0)),IF($N221=2,IF(ISERROR(VLOOKUP(main!$P221,'M2'!$A:$C,Q$2,0)),"NOT PRESENT",VLOOKUP(main!$P221,'M2'!$A:$C,Q$2,0)),IF($N221=0,IF(ISERROR(VLOOKUP($P221,'M1'!$A:$C,Q$2,0)),IF(ISERROR(VLOOKUP(main!$P221,'M2'!$A:$C,Q$2,0)),"NOT PRESENT",VLOOKUP(main!$P221,'M2'!$A:$C,Q$2,0)),VLOOKUP($P221,'M1'!$A:$C,Q$2,0)),"SPECIFY METHOD")))</f>
        <v>Survey Not Done</v>
      </c>
      <c r="R221" s="47" t="str">
        <f>IF($N221=1,IF(ISERROR(VLOOKUP($P221,'M1'!$A:$C,R$2,0)),"NOT PRESENT",VLOOKUP($P221,'M1'!$A:$C,R$2,0)),IF($N221=2,IF(ISERROR(VLOOKUP(main!$P221,'M2'!$A:$C,R$2,0)),"NOT PRESENT",VLOOKUP(main!$P221,'M2'!$A:$C,R$2,0)),IF($N221=0,IF(ISERROR(VLOOKUP($P221,'M1'!$A:$C,R$2,0)),IF(ISERROR(VLOOKUP(main!$P221,'M2'!$A:$C,R$2,0)),"NOT PRESENT",VLOOKUP(main!$P221,'M2'!$A:$C,R$2,0)),VLOOKUP($P221,'M1'!$A:$C,R$2,0)),"SPECIFY METHOD")))</f>
        <v>Survey Not Done</v>
      </c>
      <c r="S221" s="55">
        <f t="shared" si="19"/>
        <v>0</v>
      </c>
      <c r="T221" s="56">
        <v>0</v>
      </c>
      <c r="BI221" s="56">
        <f t="shared" ca="1" si="22"/>
        <v>0</v>
      </c>
      <c r="BJ221" s="56">
        <f t="shared" ca="1" si="22"/>
        <v>0</v>
      </c>
      <c r="BK221" s="56">
        <f t="shared" ca="1" si="22"/>
        <v>0</v>
      </c>
      <c r="BL221" s="56" t="str">
        <f t="shared" ca="1" si="20"/>
        <v>No</v>
      </c>
      <c r="BM221" s="56">
        <f t="shared" ca="1" si="21"/>
        <v>0</v>
      </c>
    </row>
    <row r="222" spans="1:65">
      <c r="A222" s="47"/>
      <c r="B222" s="56" t="str">
        <f t="shared" si="23"/>
        <v>eso</v>
      </c>
      <c r="C222" s="56" t="str">
        <f t="shared" si="24"/>
        <v>sdl</v>
      </c>
      <c r="D222" s="56" t="str">
        <f t="shared" si="25"/>
        <v>tas412</v>
      </c>
      <c r="E222" s="47" t="str">
        <f>IF(ISERROR(VLOOKUP($D222,SITES!$A:$E,2,0)),"",VLOOKUP($D222,SITES!$A:$E,2,0))</f>
        <v>St. Helens Island Kelp Bed</v>
      </c>
      <c r="F222" s="48">
        <f>IF(ISERROR(VLOOKUP($D222,SITES!$A:$E,3,0)),"",VLOOKUP($D222,SITES!$A:$E,3,0))</f>
        <v>-41.343859999999999</v>
      </c>
      <c r="G222" s="49">
        <f>IF(ISERROR(VLOOKUP($D222,SITES!$A:$E,4,0)),"",VLOOKUP($D222,SITES!$A:$E,4,0))</f>
        <v>148.34277</v>
      </c>
      <c r="H222" s="50">
        <f t="shared" si="26"/>
        <v>43564</v>
      </c>
      <c r="I222" s="56">
        <f t="shared" si="27"/>
        <v>10</v>
      </c>
      <c r="J222" s="56" t="str">
        <f t="shared" si="28"/>
        <v>E</v>
      </c>
      <c r="K222" s="86">
        <f t="shared" si="29"/>
        <v>0.60416666666666696</v>
      </c>
      <c r="L222" s="56" t="str">
        <f t="shared" si="31"/>
        <v>SDL</v>
      </c>
      <c r="M222" s="56">
        <f t="shared" si="30"/>
        <v>10</v>
      </c>
      <c r="N222" s="56">
        <f t="shared" si="33"/>
        <v>2</v>
      </c>
      <c r="O222" s="56">
        <f t="shared" si="32"/>
        <v>1</v>
      </c>
      <c r="P222" s="46" t="str">
        <f t="shared" si="34"/>
        <v>snd</v>
      </c>
      <c r="Q222" s="47" t="str">
        <f>IF($N222=1,IF(ISERROR(VLOOKUP($P222,'M1'!$A:$C,Q$2,0)),"NOT PRESENT",VLOOKUP($P222,'M1'!$A:$C,Q$2,0)),IF($N222=2,IF(ISERROR(VLOOKUP(main!$P222,'M2'!$A:$C,Q$2,0)),"NOT PRESENT",VLOOKUP(main!$P222,'M2'!$A:$C,Q$2,0)),IF($N222=0,IF(ISERROR(VLOOKUP($P222,'M1'!$A:$C,Q$2,0)),IF(ISERROR(VLOOKUP(main!$P222,'M2'!$A:$C,Q$2,0)),"NOT PRESENT",VLOOKUP(main!$P222,'M2'!$A:$C,Q$2,0)),VLOOKUP($P222,'M1'!$A:$C,Q$2,0)),"SPECIFY METHOD")))</f>
        <v>Survey Not Done</v>
      </c>
      <c r="R222" s="47" t="str">
        <f>IF($N222=1,IF(ISERROR(VLOOKUP($P222,'M1'!$A:$C,R$2,0)),"NOT PRESENT",VLOOKUP($P222,'M1'!$A:$C,R$2,0)),IF($N222=2,IF(ISERROR(VLOOKUP(main!$P222,'M2'!$A:$C,R$2,0)),"NOT PRESENT",VLOOKUP(main!$P222,'M2'!$A:$C,R$2,0)),IF($N222=0,IF(ISERROR(VLOOKUP($P222,'M1'!$A:$C,R$2,0)),IF(ISERROR(VLOOKUP(main!$P222,'M2'!$A:$C,R$2,0)),"NOT PRESENT",VLOOKUP(main!$P222,'M2'!$A:$C,R$2,0)),VLOOKUP($P222,'M1'!$A:$C,R$2,0)),"SPECIFY METHOD")))</f>
        <v>Survey Not Done</v>
      </c>
      <c r="S222" s="55">
        <f t="shared" si="19"/>
        <v>0</v>
      </c>
      <c r="T222" s="56">
        <v>0</v>
      </c>
      <c r="BI222" s="56">
        <f t="shared" ca="1" si="22"/>
        <v>0</v>
      </c>
      <c r="BJ222" s="56">
        <f t="shared" ca="1" si="22"/>
        <v>0</v>
      </c>
      <c r="BK222" s="56">
        <f t="shared" ca="1" si="22"/>
        <v>0</v>
      </c>
      <c r="BL222" s="56" t="str">
        <f t="shared" ca="1" si="20"/>
        <v>No</v>
      </c>
      <c r="BM222" s="56">
        <f t="shared" ca="1" si="21"/>
        <v>0</v>
      </c>
    </row>
    <row r="223" spans="1:65">
      <c r="A223" s="47"/>
      <c r="B223" s="56" t="str">
        <f t="shared" si="23"/>
        <v>eso</v>
      </c>
      <c r="C223" s="56" t="str">
        <f t="shared" si="24"/>
        <v>sdl</v>
      </c>
      <c r="D223" s="56" t="str">
        <f t="shared" si="25"/>
        <v>tas412</v>
      </c>
      <c r="E223" s="47" t="str">
        <f>IF(ISERROR(VLOOKUP($D223,SITES!$A:$E,2,0)),"",VLOOKUP($D223,SITES!$A:$E,2,0))</f>
        <v>St. Helens Island Kelp Bed</v>
      </c>
      <c r="F223" s="48">
        <f>IF(ISERROR(VLOOKUP($D223,SITES!$A:$E,3,0)),"",VLOOKUP($D223,SITES!$A:$E,3,0))</f>
        <v>-41.343859999999999</v>
      </c>
      <c r="G223" s="49">
        <f>IF(ISERROR(VLOOKUP($D223,SITES!$A:$E,4,0)),"",VLOOKUP($D223,SITES!$A:$E,4,0))</f>
        <v>148.34277</v>
      </c>
      <c r="H223" s="50">
        <f t="shared" si="26"/>
        <v>43564</v>
      </c>
      <c r="I223" s="56">
        <f t="shared" si="27"/>
        <v>10</v>
      </c>
      <c r="J223" s="56" t="str">
        <f t="shared" si="28"/>
        <v>E</v>
      </c>
      <c r="K223" s="86">
        <f t="shared" si="29"/>
        <v>0.60416666666666696</v>
      </c>
      <c r="L223" s="56" t="str">
        <f t="shared" si="31"/>
        <v>SDL</v>
      </c>
      <c r="M223" s="56">
        <f t="shared" si="30"/>
        <v>10</v>
      </c>
      <c r="N223" s="56">
        <f t="shared" si="33"/>
        <v>2</v>
      </c>
      <c r="O223" s="56">
        <f t="shared" si="32"/>
        <v>1</v>
      </c>
      <c r="P223" s="46" t="str">
        <f t="shared" si="34"/>
        <v>snd</v>
      </c>
      <c r="Q223" s="47" t="str">
        <f>IF($N223=1,IF(ISERROR(VLOOKUP($P223,'M1'!$A:$C,Q$2,0)),"NOT PRESENT",VLOOKUP($P223,'M1'!$A:$C,Q$2,0)),IF($N223=2,IF(ISERROR(VLOOKUP(main!$P223,'M2'!$A:$C,Q$2,0)),"NOT PRESENT",VLOOKUP(main!$P223,'M2'!$A:$C,Q$2,0)),IF($N223=0,IF(ISERROR(VLOOKUP($P223,'M1'!$A:$C,Q$2,0)),IF(ISERROR(VLOOKUP(main!$P223,'M2'!$A:$C,Q$2,0)),"NOT PRESENT",VLOOKUP(main!$P223,'M2'!$A:$C,Q$2,0)),VLOOKUP($P223,'M1'!$A:$C,Q$2,0)),"SPECIFY METHOD")))</f>
        <v>Survey Not Done</v>
      </c>
      <c r="R223" s="47" t="str">
        <f>IF($N223=1,IF(ISERROR(VLOOKUP($P223,'M1'!$A:$C,R$2,0)),"NOT PRESENT",VLOOKUP($P223,'M1'!$A:$C,R$2,0)),IF($N223=2,IF(ISERROR(VLOOKUP(main!$P223,'M2'!$A:$C,R$2,0)),"NOT PRESENT",VLOOKUP(main!$P223,'M2'!$A:$C,R$2,0)),IF($N223=0,IF(ISERROR(VLOOKUP($P223,'M1'!$A:$C,R$2,0)),IF(ISERROR(VLOOKUP(main!$P223,'M2'!$A:$C,R$2,0)),"NOT PRESENT",VLOOKUP(main!$P223,'M2'!$A:$C,R$2,0)),VLOOKUP($P223,'M1'!$A:$C,R$2,0)),"SPECIFY METHOD")))</f>
        <v>Survey Not Done</v>
      </c>
      <c r="S223" s="55">
        <f t="shared" si="19"/>
        <v>0</v>
      </c>
      <c r="T223" s="56">
        <v>0</v>
      </c>
      <c r="BI223" s="56">
        <f t="shared" ref="BI223:BK242" ca="1" si="35">VLOOKUP($P223,INDIRECT("'M" &amp; $N223 &amp; "'!$A:$G"),BI$2,0)</f>
        <v>0</v>
      </c>
      <c r="BJ223" s="56">
        <f t="shared" ca="1" si="35"/>
        <v>0</v>
      </c>
      <c r="BK223" s="56">
        <f t="shared" ca="1" si="35"/>
        <v>0</v>
      </c>
      <c r="BL223" s="56" t="str">
        <f t="shared" ca="1" si="20"/>
        <v>No</v>
      </c>
      <c r="BM223" s="56">
        <f t="shared" ca="1" si="21"/>
        <v>0</v>
      </c>
    </row>
    <row r="224" spans="1:65">
      <c r="A224" s="47"/>
      <c r="B224" s="56" t="str">
        <f t="shared" si="23"/>
        <v>eso</v>
      </c>
      <c r="C224" s="56" t="str">
        <f t="shared" si="24"/>
        <v>sdl</v>
      </c>
      <c r="D224" s="56" t="str">
        <f t="shared" si="25"/>
        <v>tas412</v>
      </c>
      <c r="E224" s="47" t="str">
        <f>IF(ISERROR(VLOOKUP($D224,SITES!$A:$E,2,0)),"",VLOOKUP($D224,SITES!$A:$E,2,0))</f>
        <v>St. Helens Island Kelp Bed</v>
      </c>
      <c r="F224" s="48">
        <f>IF(ISERROR(VLOOKUP($D224,SITES!$A:$E,3,0)),"",VLOOKUP($D224,SITES!$A:$E,3,0))</f>
        <v>-41.343859999999999</v>
      </c>
      <c r="G224" s="49">
        <f>IF(ISERROR(VLOOKUP($D224,SITES!$A:$E,4,0)),"",VLOOKUP($D224,SITES!$A:$E,4,0))</f>
        <v>148.34277</v>
      </c>
      <c r="H224" s="50">
        <f t="shared" si="26"/>
        <v>43564</v>
      </c>
      <c r="I224" s="56">
        <f t="shared" si="27"/>
        <v>10</v>
      </c>
      <c r="J224" s="56" t="str">
        <f t="shared" si="28"/>
        <v>E</v>
      </c>
      <c r="K224" s="86">
        <f t="shared" si="29"/>
        <v>0.60416666666666696</v>
      </c>
      <c r="L224" s="56" t="str">
        <f t="shared" si="31"/>
        <v>SDL</v>
      </c>
      <c r="M224" s="56">
        <f t="shared" si="30"/>
        <v>10</v>
      </c>
      <c r="N224" s="56">
        <f t="shared" si="33"/>
        <v>2</v>
      </c>
      <c r="O224" s="56">
        <f t="shared" si="32"/>
        <v>1</v>
      </c>
      <c r="P224" s="46" t="str">
        <f t="shared" si="34"/>
        <v>snd</v>
      </c>
      <c r="Q224" s="47" t="str">
        <f>IF($N224=1,IF(ISERROR(VLOOKUP($P224,'M1'!$A:$C,Q$2,0)),"NOT PRESENT",VLOOKUP($P224,'M1'!$A:$C,Q$2,0)),IF($N224=2,IF(ISERROR(VLOOKUP(main!$P224,'M2'!$A:$C,Q$2,0)),"NOT PRESENT",VLOOKUP(main!$P224,'M2'!$A:$C,Q$2,0)),IF($N224=0,IF(ISERROR(VLOOKUP($P224,'M1'!$A:$C,Q$2,0)),IF(ISERROR(VLOOKUP(main!$P224,'M2'!$A:$C,Q$2,0)),"NOT PRESENT",VLOOKUP(main!$P224,'M2'!$A:$C,Q$2,0)),VLOOKUP($P224,'M1'!$A:$C,Q$2,0)),"SPECIFY METHOD")))</f>
        <v>Survey Not Done</v>
      </c>
      <c r="R224" s="47" t="str">
        <f>IF($N224=1,IF(ISERROR(VLOOKUP($P224,'M1'!$A:$C,R$2,0)),"NOT PRESENT",VLOOKUP($P224,'M1'!$A:$C,R$2,0)),IF($N224=2,IF(ISERROR(VLOOKUP(main!$P224,'M2'!$A:$C,R$2,0)),"NOT PRESENT",VLOOKUP(main!$P224,'M2'!$A:$C,R$2,0)),IF($N224=0,IF(ISERROR(VLOOKUP($P224,'M1'!$A:$C,R$2,0)),IF(ISERROR(VLOOKUP(main!$P224,'M2'!$A:$C,R$2,0)),"NOT PRESENT",VLOOKUP(main!$P224,'M2'!$A:$C,R$2,0)),VLOOKUP($P224,'M1'!$A:$C,R$2,0)),"SPECIFY METHOD")))</f>
        <v>Survey Not Done</v>
      </c>
      <c r="S224" s="55">
        <f t="shared" si="19"/>
        <v>0</v>
      </c>
      <c r="T224" s="56">
        <v>0</v>
      </c>
      <c r="BI224" s="56">
        <f t="shared" ca="1" si="35"/>
        <v>0</v>
      </c>
      <c r="BJ224" s="56">
        <f t="shared" ca="1" si="35"/>
        <v>0</v>
      </c>
      <c r="BK224" s="56">
        <f t="shared" ca="1" si="35"/>
        <v>0</v>
      </c>
      <c r="BL224" s="56" t="str">
        <f t="shared" ca="1" si="20"/>
        <v>No</v>
      </c>
      <c r="BM224" s="56">
        <f t="shared" ca="1" si="21"/>
        <v>0</v>
      </c>
    </row>
    <row r="225" spans="1:65">
      <c r="A225" s="47"/>
      <c r="B225" s="56" t="str">
        <f t="shared" si="23"/>
        <v>eso</v>
      </c>
      <c r="C225" s="56" t="str">
        <f t="shared" si="24"/>
        <v>sdl</v>
      </c>
      <c r="D225" s="56" t="str">
        <f t="shared" si="25"/>
        <v>tas412</v>
      </c>
      <c r="E225" s="47" t="str">
        <f>IF(ISERROR(VLOOKUP($D225,SITES!$A:$E,2,0)),"",VLOOKUP($D225,SITES!$A:$E,2,0))</f>
        <v>St. Helens Island Kelp Bed</v>
      </c>
      <c r="F225" s="48">
        <f>IF(ISERROR(VLOOKUP($D225,SITES!$A:$E,3,0)),"",VLOOKUP($D225,SITES!$A:$E,3,0))</f>
        <v>-41.343859999999999</v>
      </c>
      <c r="G225" s="49">
        <f>IF(ISERROR(VLOOKUP($D225,SITES!$A:$E,4,0)),"",VLOOKUP($D225,SITES!$A:$E,4,0))</f>
        <v>148.34277</v>
      </c>
      <c r="H225" s="50">
        <f t="shared" si="26"/>
        <v>43564</v>
      </c>
      <c r="I225" s="56">
        <f t="shared" si="27"/>
        <v>10</v>
      </c>
      <c r="J225" s="56" t="str">
        <f t="shared" si="28"/>
        <v>E</v>
      </c>
      <c r="K225" s="86">
        <f t="shared" si="29"/>
        <v>0.60416666666666696</v>
      </c>
      <c r="L225" s="56" t="str">
        <f t="shared" si="31"/>
        <v>SDL</v>
      </c>
      <c r="M225" s="56">
        <f t="shared" si="30"/>
        <v>10</v>
      </c>
      <c r="N225" s="56">
        <f t="shared" si="33"/>
        <v>2</v>
      </c>
      <c r="O225" s="56">
        <f t="shared" si="32"/>
        <v>1</v>
      </c>
      <c r="P225" s="46" t="str">
        <f t="shared" si="34"/>
        <v>snd</v>
      </c>
      <c r="Q225" s="47" t="str">
        <f>IF($N225=1,IF(ISERROR(VLOOKUP($P225,'M1'!$A:$C,Q$2,0)),"NOT PRESENT",VLOOKUP($P225,'M1'!$A:$C,Q$2,0)),IF($N225=2,IF(ISERROR(VLOOKUP(main!$P225,'M2'!$A:$C,Q$2,0)),"NOT PRESENT",VLOOKUP(main!$P225,'M2'!$A:$C,Q$2,0)),IF($N225=0,IF(ISERROR(VLOOKUP($P225,'M1'!$A:$C,Q$2,0)),IF(ISERROR(VLOOKUP(main!$P225,'M2'!$A:$C,Q$2,0)),"NOT PRESENT",VLOOKUP(main!$P225,'M2'!$A:$C,Q$2,0)),VLOOKUP($P225,'M1'!$A:$C,Q$2,0)),"SPECIFY METHOD")))</f>
        <v>Survey Not Done</v>
      </c>
      <c r="R225" s="47" t="str">
        <f>IF($N225=1,IF(ISERROR(VLOOKUP($P225,'M1'!$A:$C,R$2,0)),"NOT PRESENT",VLOOKUP($P225,'M1'!$A:$C,R$2,0)),IF($N225=2,IF(ISERROR(VLOOKUP(main!$P225,'M2'!$A:$C,R$2,0)),"NOT PRESENT",VLOOKUP(main!$P225,'M2'!$A:$C,R$2,0)),IF($N225=0,IF(ISERROR(VLOOKUP($P225,'M1'!$A:$C,R$2,0)),IF(ISERROR(VLOOKUP(main!$P225,'M2'!$A:$C,R$2,0)),"NOT PRESENT",VLOOKUP(main!$P225,'M2'!$A:$C,R$2,0)),VLOOKUP($P225,'M1'!$A:$C,R$2,0)),"SPECIFY METHOD")))</f>
        <v>Survey Not Done</v>
      </c>
      <c r="S225" s="55">
        <f t="shared" si="19"/>
        <v>0</v>
      </c>
      <c r="T225" s="56">
        <v>0</v>
      </c>
      <c r="BI225" s="56">
        <f t="shared" ca="1" si="35"/>
        <v>0</v>
      </c>
      <c r="BJ225" s="56">
        <f t="shared" ca="1" si="35"/>
        <v>0</v>
      </c>
      <c r="BK225" s="56">
        <f t="shared" ca="1" si="35"/>
        <v>0</v>
      </c>
      <c r="BL225" s="56" t="str">
        <f t="shared" ca="1" si="20"/>
        <v>No</v>
      </c>
      <c r="BM225" s="56">
        <f t="shared" ca="1" si="21"/>
        <v>0</v>
      </c>
    </row>
    <row r="226" spans="1:65">
      <c r="A226" s="47"/>
      <c r="B226" s="56" t="str">
        <f t="shared" si="23"/>
        <v>eso</v>
      </c>
      <c r="C226" s="56" t="str">
        <f t="shared" si="24"/>
        <v>sdl</v>
      </c>
      <c r="D226" s="56" t="str">
        <f t="shared" si="25"/>
        <v>tas412</v>
      </c>
      <c r="E226" s="47" t="str">
        <f>IF(ISERROR(VLOOKUP($D226,SITES!$A:$E,2,0)),"",VLOOKUP($D226,SITES!$A:$E,2,0))</f>
        <v>St. Helens Island Kelp Bed</v>
      </c>
      <c r="F226" s="48">
        <f>IF(ISERROR(VLOOKUP($D226,SITES!$A:$E,3,0)),"",VLOOKUP($D226,SITES!$A:$E,3,0))</f>
        <v>-41.343859999999999</v>
      </c>
      <c r="G226" s="49">
        <f>IF(ISERROR(VLOOKUP($D226,SITES!$A:$E,4,0)),"",VLOOKUP($D226,SITES!$A:$E,4,0))</f>
        <v>148.34277</v>
      </c>
      <c r="H226" s="50">
        <f t="shared" si="26"/>
        <v>43564</v>
      </c>
      <c r="I226" s="56">
        <f t="shared" si="27"/>
        <v>10</v>
      </c>
      <c r="J226" s="56" t="str">
        <f t="shared" si="28"/>
        <v>E</v>
      </c>
      <c r="K226" s="86">
        <f t="shared" si="29"/>
        <v>0.60416666666666696</v>
      </c>
      <c r="L226" s="56" t="str">
        <f t="shared" si="31"/>
        <v>SDL</v>
      </c>
      <c r="M226" s="56">
        <f t="shared" si="30"/>
        <v>10</v>
      </c>
      <c r="N226" s="56">
        <f t="shared" si="33"/>
        <v>2</v>
      </c>
      <c r="O226" s="56">
        <f t="shared" si="32"/>
        <v>1</v>
      </c>
      <c r="P226" s="46" t="str">
        <f t="shared" si="34"/>
        <v>snd</v>
      </c>
      <c r="Q226" s="47" t="str">
        <f>IF($N226=1,IF(ISERROR(VLOOKUP($P226,'M1'!$A:$C,Q$2,0)),"NOT PRESENT",VLOOKUP($P226,'M1'!$A:$C,Q$2,0)),IF($N226=2,IF(ISERROR(VLOOKUP(main!$P226,'M2'!$A:$C,Q$2,0)),"NOT PRESENT",VLOOKUP(main!$P226,'M2'!$A:$C,Q$2,0)),IF($N226=0,IF(ISERROR(VLOOKUP($P226,'M1'!$A:$C,Q$2,0)),IF(ISERROR(VLOOKUP(main!$P226,'M2'!$A:$C,Q$2,0)),"NOT PRESENT",VLOOKUP(main!$P226,'M2'!$A:$C,Q$2,0)),VLOOKUP($P226,'M1'!$A:$C,Q$2,0)),"SPECIFY METHOD")))</f>
        <v>Survey Not Done</v>
      </c>
      <c r="R226" s="47" t="str">
        <f>IF($N226=1,IF(ISERROR(VLOOKUP($P226,'M1'!$A:$C,R$2,0)),"NOT PRESENT",VLOOKUP($P226,'M1'!$A:$C,R$2,0)),IF($N226=2,IF(ISERROR(VLOOKUP(main!$P226,'M2'!$A:$C,R$2,0)),"NOT PRESENT",VLOOKUP(main!$P226,'M2'!$A:$C,R$2,0)),IF($N226=0,IF(ISERROR(VLOOKUP($P226,'M1'!$A:$C,R$2,0)),IF(ISERROR(VLOOKUP(main!$P226,'M2'!$A:$C,R$2,0)),"NOT PRESENT",VLOOKUP(main!$P226,'M2'!$A:$C,R$2,0)),VLOOKUP($P226,'M1'!$A:$C,R$2,0)),"SPECIFY METHOD")))</f>
        <v>Survey Not Done</v>
      </c>
      <c r="S226" s="55">
        <f t="shared" si="19"/>
        <v>0</v>
      </c>
      <c r="T226" s="56">
        <v>0</v>
      </c>
      <c r="BI226" s="56">
        <f t="shared" ca="1" si="35"/>
        <v>0</v>
      </c>
      <c r="BJ226" s="56">
        <f t="shared" ca="1" si="35"/>
        <v>0</v>
      </c>
      <c r="BK226" s="56">
        <f t="shared" ca="1" si="35"/>
        <v>0</v>
      </c>
      <c r="BL226" s="56" t="str">
        <f t="shared" ca="1" si="20"/>
        <v>No</v>
      </c>
      <c r="BM226" s="56">
        <f t="shared" ca="1" si="21"/>
        <v>0</v>
      </c>
    </row>
    <row r="227" spans="1:65">
      <c r="A227" s="47"/>
      <c r="B227" s="56" t="str">
        <f t="shared" si="23"/>
        <v>eso</v>
      </c>
      <c r="C227" s="56" t="str">
        <f t="shared" si="24"/>
        <v>sdl</v>
      </c>
      <c r="D227" s="56" t="str">
        <f t="shared" si="25"/>
        <v>tas412</v>
      </c>
      <c r="E227" s="47" t="str">
        <f>IF(ISERROR(VLOOKUP($D227,SITES!$A:$E,2,0)),"",VLOOKUP($D227,SITES!$A:$E,2,0))</f>
        <v>St. Helens Island Kelp Bed</v>
      </c>
      <c r="F227" s="48">
        <f>IF(ISERROR(VLOOKUP($D227,SITES!$A:$E,3,0)),"",VLOOKUP($D227,SITES!$A:$E,3,0))</f>
        <v>-41.343859999999999</v>
      </c>
      <c r="G227" s="49">
        <f>IF(ISERROR(VLOOKUP($D227,SITES!$A:$E,4,0)),"",VLOOKUP($D227,SITES!$A:$E,4,0))</f>
        <v>148.34277</v>
      </c>
      <c r="H227" s="50">
        <f t="shared" si="26"/>
        <v>43564</v>
      </c>
      <c r="I227" s="56">
        <f t="shared" si="27"/>
        <v>10</v>
      </c>
      <c r="J227" s="56" t="str">
        <f t="shared" si="28"/>
        <v>E</v>
      </c>
      <c r="K227" s="86">
        <f t="shared" si="29"/>
        <v>0.60416666666666696</v>
      </c>
      <c r="L227" s="56" t="str">
        <f t="shared" si="31"/>
        <v>SDL</v>
      </c>
      <c r="M227" s="56">
        <f t="shared" si="30"/>
        <v>10</v>
      </c>
      <c r="N227" s="56">
        <f t="shared" si="33"/>
        <v>2</v>
      </c>
      <c r="O227" s="56">
        <f t="shared" si="32"/>
        <v>1</v>
      </c>
      <c r="P227" s="46" t="str">
        <f t="shared" si="34"/>
        <v>snd</v>
      </c>
      <c r="Q227" s="47" t="str">
        <f>IF($N227=1,IF(ISERROR(VLOOKUP($P227,'M1'!$A:$C,Q$2,0)),"NOT PRESENT",VLOOKUP($P227,'M1'!$A:$C,Q$2,0)),IF($N227=2,IF(ISERROR(VLOOKUP(main!$P227,'M2'!$A:$C,Q$2,0)),"NOT PRESENT",VLOOKUP(main!$P227,'M2'!$A:$C,Q$2,0)),IF($N227=0,IF(ISERROR(VLOOKUP($P227,'M1'!$A:$C,Q$2,0)),IF(ISERROR(VLOOKUP(main!$P227,'M2'!$A:$C,Q$2,0)),"NOT PRESENT",VLOOKUP(main!$P227,'M2'!$A:$C,Q$2,0)),VLOOKUP($P227,'M1'!$A:$C,Q$2,0)),"SPECIFY METHOD")))</f>
        <v>Survey Not Done</v>
      </c>
      <c r="R227" s="47" t="str">
        <f>IF($N227=1,IF(ISERROR(VLOOKUP($P227,'M1'!$A:$C,R$2,0)),"NOT PRESENT",VLOOKUP($P227,'M1'!$A:$C,R$2,0)),IF($N227=2,IF(ISERROR(VLOOKUP(main!$P227,'M2'!$A:$C,R$2,0)),"NOT PRESENT",VLOOKUP(main!$P227,'M2'!$A:$C,R$2,0)),IF($N227=0,IF(ISERROR(VLOOKUP($P227,'M1'!$A:$C,R$2,0)),IF(ISERROR(VLOOKUP(main!$P227,'M2'!$A:$C,R$2,0)),"NOT PRESENT",VLOOKUP(main!$P227,'M2'!$A:$C,R$2,0)),VLOOKUP($P227,'M1'!$A:$C,R$2,0)),"SPECIFY METHOD")))</f>
        <v>Survey Not Done</v>
      </c>
      <c r="S227" s="55">
        <f t="shared" si="19"/>
        <v>0</v>
      </c>
      <c r="T227" s="56">
        <v>0</v>
      </c>
      <c r="BI227" s="56">
        <f t="shared" ca="1" si="35"/>
        <v>0</v>
      </c>
      <c r="BJ227" s="56">
        <f t="shared" ca="1" si="35"/>
        <v>0</v>
      </c>
      <c r="BK227" s="56">
        <f t="shared" ca="1" si="35"/>
        <v>0</v>
      </c>
      <c r="BL227" s="56" t="str">
        <f t="shared" ca="1" si="20"/>
        <v>No</v>
      </c>
      <c r="BM227" s="56">
        <f t="shared" ca="1" si="21"/>
        <v>0</v>
      </c>
    </row>
    <row r="228" spans="1:65">
      <c r="A228" s="47"/>
      <c r="B228" s="56" t="str">
        <f t="shared" si="23"/>
        <v>eso</v>
      </c>
      <c r="C228" s="56" t="str">
        <f t="shared" si="24"/>
        <v>sdl</v>
      </c>
      <c r="D228" s="56" t="str">
        <f t="shared" si="25"/>
        <v>tas412</v>
      </c>
      <c r="E228" s="47" t="str">
        <f>IF(ISERROR(VLOOKUP($D228,SITES!$A:$E,2,0)),"",VLOOKUP($D228,SITES!$A:$E,2,0))</f>
        <v>St. Helens Island Kelp Bed</v>
      </c>
      <c r="F228" s="48">
        <f>IF(ISERROR(VLOOKUP($D228,SITES!$A:$E,3,0)),"",VLOOKUP($D228,SITES!$A:$E,3,0))</f>
        <v>-41.343859999999999</v>
      </c>
      <c r="G228" s="49">
        <f>IF(ISERROR(VLOOKUP($D228,SITES!$A:$E,4,0)),"",VLOOKUP($D228,SITES!$A:$E,4,0))</f>
        <v>148.34277</v>
      </c>
      <c r="H228" s="50">
        <f t="shared" si="26"/>
        <v>43564</v>
      </c>
      <c r="I228" s="56">
        <f t="shared" si="27"/>
        <v>10</v>
      </c>
      <c r="J228" s="56" t="str">
        <f t="shared" si="28"/>
        <v>E</v>
      </c>
      <c r="K228" s="86">
        <f t="shared" si="29"/>
        <v>0.60416666666666696</v>
      </c>
      <c r="L228" s="56" t="str">
        <f t="shared" si="31"/>
        <v>SDL</v>
      </c>
      <c r="M228" s="56">
        <f t="shared" si="30"/>
        <v>10</v>
      </c>
      <c r="N228" s="56">
        <f t="shared" si="33"/>
        <v>2</v>
      </c>
      <c r="O228" s="56">
        <f t="shared" si="32"/>
        <v>1</v>
      </c>
      <c r="P228" s="46" t="str">
        <f t="shared" si="34"/>
        <v>snd</v>
      </c>
      <c r="Q228" s="47" t="str">
        <f>IF($N228=1,IF(ISERROR(VLOOKUP($P228,'M1'!$A:$C,Q$2,0)),"NOT PRESENT",VLOOKUP($P228,'M1'!$A:$C,Q$2,0)),IF($N228=2,IF(ISERROR(VLOOKUP(main!$P228,'M2'!$A:$C,Q$2,0)),"NOT PRESENT",VLOOKUP(main!$P228,'M2'!$A:$C,Q$2,0)),IF($N228=0,IF(ISERROR(VLOOKUP($P228,'M1'!$A:$C,Q$2,0)),IF(ISERROR(VLOOKUP(main!$P228,'M2'!$A:$C,Q$2,0)),"NOT PRESENT",VLOOKUP(main!$P228,'M2'!$A:$C,Q$2,0)),VLOOKUP($P228,'M1'!$A:$C,Q$2,0)),"SPECIFY METHOD")))</f>
        <v>Survey Not Done</v>
      </c>
      <c r="R228" s="47" t="str">
        <f>IF($N228=1,IF(ISERROR(VLOOKUP($P228,'M1'!$A:$C,R$2,0)),"NOT PRESENT",VLOOKUP($P228,'M1'!$A:$C,R$2,0)),IF($N228=2,IF(ISERROR(VLOOKUP(main!$P228,'M2'!$A:$C,R$2,0)),"NOT PRESENT",VLOOKUP(main!$P228,'M2'!$A:$C,R$2,0)),IF($N228=0,IF(ISERROR(VLOOKUP($P228,'M1'!$A:$C,R$2,0)),IF(ISERROR(VLOOKUP(main!$P228,'M2'!$A:$C,R$2,0)),"NOT PRESENT",VLOOKUP(main!$P228,'M2'!$A:$C,R$2,0)),VLOOKUP($P228,'M1'!$A:$C,R$2,0)),"SPECIFY METHOD")))</f>
        <v>Survey Not Done</v>
      </c>
      <c r="S228" s="55">
        <f t="shared" si="19"/>
        <v>0</v>
      </c>
      <c r="T228" s="56">
        <v>0</v>
      </c>
      <c r="BI228" s="56">
        <f t="shared" ca="1" si="35"/>
        <v>0</v>
      </c>
      <c r="BJ228" s="56">
        <f t="shared" ca="1" si="35"/>
        <v>0</v>
      </c>
      <c r="BK228" s="56">
        <f t="shared" ca="1" si="35"/>
        <v>0</v>
      </c>
      <c r="BL228" s="56" t="str">
        <f t="shared" ca="1" si="20"/>
        <v>No</v>
      </c>
      <c r="BM228" s="56">
        <f t="shared" ca="1" si="21"/>
        <v>0</v>
      </c>
    </row>
    <row r="229" spans="1:65">
      <c r="A229" s="47"/>
      <c r="B229" s="56" t="str">
        <f t="shared" si="23"/>
        <v>eso</v>
      </c>
      <c r="C229" s="56" t="str">
        <f t="shared" si="24"/>
        <v>sdl</v>
      </c>
      <c r="D229" s="56" t="str">
        <f t="shared" si="25"/>
        <v>tas412</v>
      </c>
      <c r="E229" s="47" t="str">
        <f>IF(ISERROR(VLOOKUP($D229,SITES!$A:$E,2,0)),"",VLOOKUP($D229,SITES!$A:$E,2,0))</f>
        <v>St. Helens Island Kelp Bed</v>
      </c>
      <c r="F229" s="48">
        <f>IF(ISERROR(VLOOKUP($D229,SITES!$A:$E,3,0)),"",VLOOKUP($D229,SITES!$A:$E,3,0))</f>
        <v>-41.343859999999999</v>
      </c>
      <c r="G229" s="49">
        <f>IF(ISERROR(VLOOKUP($D229,SITES!$A:$E,4,0)),"",VLOOKUP($D229,SITES!$A:$E,4,0))</f>
        <v>148.34277</v>
      </c>
      <c r="H229" s="50">
        <f t="shared" si="26"/>
        <v>43564</v>
      </c>
      <c r="I229" s="56">
        <f t="shared" si="27"/>
        <v>10</v>
      </c>
      <c r="J229" s="56" t="str">
        <f t="shared" si="28"/>
        <v>E</v>
      </c>
      <c r="K229" s="86">
        <f t="shared" si="29"/>
        <v>0.60416666666666696</v>
      </c>
      <c r="L229" s="56" t="str">
        <f t="shared" si="31"/>
        <v>SDL</v>
      </c>
      <c r="M229" s="56">
        <f t="shared" si="30"/>
        <v>10</v>
      </c>
      <c r="N229" s="56">
        <f t="shared" si="33"/>
        <v>2</v>
      </c>
      <c r="O229" s="56">
        <f t="shared" si="32"/>
        <v>1</v>
      </c>
      <c r="P229" s="46" t="str">
        <f t="shared" si="34"/>
        <v>snd</v>
      </c>
      <c r="Q229" s="47" t="str">
        <f>IF($N229=1,IF(ISERROR(VLOOKUP($P229,'M1'!$A:$C,Q$2,0)),"NOT PRESENT",VLOOKUP($P229,'M1'!$A:$C,Q$2,0)),IF($N229=2,IF(ISERROR(VLOOKUP(main!$P229,'M2'!$A:$C,Q$2,0)),"NOT PRESENT",VLOOKUP(main!$P229,'M2'!$A:$C,Q$2,0)),IF($N229=0,IF(ISERROR(VLOOKUP($P229,'M1'!$A:$C,Q$2,0)),IF(ISERROR(VLOOKUP(main!$P229,'M2'!$A:$C,Q$2,0)),"NOT PRESENT",VLOOKUP(main!$P229,'M2'!$A:$C,Q$2,0)),VLOOKUP($P229,'M1'!$A:$C,Q$2,0)),"SPECIFY METHOD")))</f>
        <v>Survey Not Done</v>
      </c>
      <c r="R229" s="47" t="str">
        <f>IF($N229=1,IF(ISERROR(VLOOKUP($P229,'M1'!$A:$C,R$2,0)),"NOT PRESENT",VLOOKUP($P229,'M1'!$A:$C,R$2,0)),IF($N229=2,IF(ISERROR(VLOOKUP(main!$P229,'M2'!$A:$C,R$2,0)),"NOT PRESENT",VLOOKUP(main!$P229,'M2'!$A:$C,R$2,0)),IF($N229=0,IF(ISERROR(VLOOKUP($P229,'M1'!$A:$C,R$2,0)),IF(ISERROR(VLOOKUP(main!$P229,'M2'!$A:$C,R$2,0)),"NOT PRESENT",VLOOKUP(main!$P229,'M2'!$A:$C,R$2,0)),VLOOKUP($P229,'M1'!$A:$C,R$2,0)),"SPECIFY METHOD")))</f>
        <v>Survey Not Done</v>
      </c>
      <c r="S229" s="55">
        <f t="shared" si="19"/>
        <v>0</v>
      </c>
      <c r="T229" s="56">
        <v>0</v>
      </c>
      <c r="BI229" s="56">
        <f t="shared" ca="1" si="35"/>
        <v>0</v>
      </c>
      <c r="BJ229" s="56">
        <f t="shared" ca="1" si="35"/>
        <v>0</v>
      </c>
      <c r="BK229" s="56">
        <f t="shared" ca="1" si="35"/>
        <v>0</v>
      </c>
      <c r="BL229" s="56" t="str">
        <f t="shared" ca="1" si="20"/>
        <v>No</v>
      </c>
      <c r="BM229" s="56">
        <f t="shared" ca="1" si="21"/>
        <v>0</v>
      </c>
    </row>
    <row r="230" spans="1:65">
      <c r="A230" s="47"/>
      <c r="B230" s="56" t="str">
        <f t="shared" si="23"/>
        <v>eso</v>
      </c>
      <c r="C230" s="56" t="str">
        <f t="shared" si="24"/>
        <v>sdl</v>
      </c>
      <c r="D230" s="56" t="str">
        <f t="shared" si="25"/>
        <v>tas412</v>
      </c>
      <c r="E230" s="47" t="str">
        <f>IF(ISERROR(VLOOKUP($D230,SITES!$A:$E,2,0)),"",VLOOKUP($D230,SITES!$A:$E,2,0))</f>
        <v>St. Helens Island Kelp Bed</v>
      </c>
      <c r="F230" s="48">
        <f>IF(ISERROR(VLOOKUP($D230,SITES!$A:$E,3,0)),"",VLOOKUP($D230,SITES!$A:$E,3,0))</f>
        <v>-41.343859999999999</v>
      </c>
      <c r="G230" s="49">
        <f>IF(ISERROR(VLOOKUP($D230,SITES!$A:$E,4,0)),"",VLOOKUP($D230,SITES!$A:$E,4,0))</f>
        <v>148.34277</v>
      </c>
      <c r="H230" s="50">
        <f t="shared" si="26"/>
        <v>43564</v>
      </c>
      <c r="I230" s="56">
        <f t="shared" si="27"/>
        <v>10</v>
      </c>
      <c r="J230" s="56" t="str">
        <f t="shared" si="28"/>
        <v>E</v>
      </c>
      <c r="K230" s="86">
        <f t="shared" si="29"/>
        <v>0.60416666666666696</v>
      </c>
      <c r="L230" s="56" t="str">
        <f t="shared" si="31"/>
        <v>SDL</v>
      </c>
      <c r="M230" s="56">
        <f t="shared" si="30"/>
        <v>10</v>
      </c>
      <c r="N230" s="56">
        <f t="shared" si="33"/>
        <v>2</v>
      </c>
      <c r="O230" s="56">
        <f t="shared" si="32"/>
        <v>1</v>
      </c>
      <c r="P230" s="46" t="str">
        <f t="shared" si="34"/>
        <v>snd</v>
      </c>
      <c r="Q230" s="47" t="str">
        <f>IF($N230=1,IF(ISERROR(VLOOKUP($P230,'M1'!$A:$C,Q$2,0)),"NOT PRESENT",VLOOKUP($P230,'M1'!$A:$C,Q$2,0)),IF($N230=2,IF(ISERROR(VLOOKUP(main!$P230,'M2'!$A:$C,Q$2,0)),"NOT PRESENT",VLOOKUP(main!$P230,'M2'!$A:$C,Q$2,0)),IF($N230=0,IF(ISERROR(VLOOKUP($P230,'M1'!$A:$C,Q$2,0)),IF(ISERROR(VLOOKUP(main!$P230,'M2'!$A:$C,Q$2,0)),"NOT PRESENT",VLOOKUP(main!$P230,'M2'!$A:$C,Q$2,0)),VLOOKUP($P230,'M1'!$A:$C,Q$2,0)),"SPECIFY METHOD")))</f>
        <v>Survey Not Done</v>
      </c>
      <c r="R230" s="47" t="str">
        <f>IF($N230=1,IF(ISERROR(VLOOKUP($P230,'M1'!$A:$C,R$2,0)),"NOT PRESENT",VLOOKUP($P230,'M1'!$A:$C,R$2,0)),IF($N230=2,IF(ISERROR(VLOOKUP(main!$P230,'M2'!$A:$C,R$2,0)),"NOT PRESENT",VLOOKUP(main!$P230,'M2'!$A:$C,R$2,0)),IF($N230=0,IF(ISERROR(VLOOKUP($P230,'M1'!$A:$C,R$2,0)),IF(ISERROR(VLOOKUP(main!$P230,'M2'!$A:$C,R$2,0)),"NOT PRESENT",VLOOKUP(main!$P230,'M2'!$A:$C,R$2,0)),VLOOKUP($P230,'M1'!$A:$C,R$2,0)),"SPECIFY METHOD")))</f>
        <v>Survey Not Done</v>
      </c>
      <c r="S230" s="55">
        <f t="shared" si="19"/>
        <v>0</v>
      </c>
      <c r="T230" s="56">
        <v>0</v>
      </c>
      <c r="BI230" s="56">
        <f t="shared" ca="1" si="35"/>
        <v>0</v>
      </c>
      <c r="BJ230" s="56">
        <f t="shared" ca="1" si="35"/>
        <v>0</v>
      </c>
      <c r="BK230" s="56">
        <f t="shared" ca="1" si="35"/>
        <v>0</v>
      </c>
      <c r="BL230" s="56" t="str">
        <f t="shared" ca="1" si="20"/>
        <v>No</v>
      </c>
      <c r="BM230" s="56">
        <f t="shared" ca="1" si="21"/>
        <v>0</v>
      </c>
    </row>
    <row r="231" spans="1:65">
      <c r="A231" s="47"/>
      <c r="B231" s="56" t="str">
        <f t="shared" si="23"/>
        <v>eso</v>
      </c>
      <c r="C231" s="56" t="str">
        <f t="shared" si="24"/>
        <v>sdl</v>
      </c>
      <c r="D231" s="56" t="str">
        <f t="shared" si="25"/>
        <v>tas412</v>
      </c>
      <c r="E231" s="47" t="str">
        <f>IF(ISERROR(VLOOKUP($D231,SITES!$A:$E,2,0)),"",VLOOKUP($D231,SITES!$A:$E,2,0))</f>
        <v>St. Helens Island Kelp Bed</v>
      </c>
      <c r="F231" s="48">
        <f>IF(ISERROR(VLOOKUP($D231,SITES!$A:$E,3,0)),"",VLOOKUP($D231,SITES!$A:$E,3,0))</f>
        <v>-41.343859999999999</v>
      </c>
      <c r="G231" s="49">
        <f>IF(ISERROR(VLOOKUP($D231,SITES!$A:$E,4,0)),"",VLOOKUP($D231,SITES!$A:$E,4,0))</f>
        <v>148.34277</v>
      </c>
      <c r="H231" s="50">
        <f t="shared" si="26"/>
        <v>43564</v>
      </c>
      <c r="I231" s="56">
        <f t="shared" si="27"/>
        <v>10</v>
      </c>
      <c r="J231" s="56" t="str">
        <f t="shared" si="28"/>
        <v>E</v>
      </c>
      <c r="K231" s="86">
        <f t="shared" si="29"/>
        <v>0.60416666666666696</v>
      </c>
      <c r="L231" s="56" t="str">
        <f t="shared" si="31"/>
        <v>SDL</v>
      </c>
      <c r="M231" s="56">
        <f t="shared" si="30"/>
        <v>10</v>
      </c>
      <c r="N231" s="56">
        <f t="shared" si="33"/>
        <v>2</v>
      </c>
      <c r="O231" s="56">
        <f t="shared" si="32"/>
        <v>1</v>
      </c>
      <c r="P231" s="46" t="str">
        <f t="shared" si="34"/>
        <v>snd</v>
      </c>
      <c r="Q231" s="47" t="str">
        <f>IF($N231=1,IF(ISERROR(VLOOKUP($P231,'M1'!$A:$C,Q$2,0)),"NOT PRESENT",VLOOKUP($P231,'M1'!$A:$C,Q$2,0)),IF($N231=2,IF(ISERROR(VLOOKUP(main!$P231,'M2'!$A:$C,Q$2,0)),"NOT PRESENT",VLOOKUP(main!$P231,'M2'!$A:$C,Q$2,0)),IF($N231=0,IF(ISERROR(VLOOKUP($P231,'M1'!$A:$C,Q$2,0)),IF(ISERROR(VLOOKUP(main!$P231,'M2'!$A:$C,Q$2,0)),"NOT PRESENT",VLOOKUP(main!$P231,'M2'!$A:$C,Q$2,0)),VLOOKUP($P231,'M1'!$A:$C,Q$2,0)),"SPECIFY METHOD")))</f>
        <v>Survey Not Done</v>
      </c>
      <c r="R231" s="47" t="str">
        <f>IF($N231=1,IF(ISERROR(VLOOKUP($P231,'M1'!$A:$C,R$2,0)),"NOT PRESENT",VLOOKUP($P231,'M1'!$A:$C,R$2,0)),IF($N231=2,IF(ISERROR(VLOOKUP(main!$P231,'M2'!$A:$C,R$2,0)),"NOT PRESENT",VLOOKUP(main!$P231,'M2'!$A:$C,R$2,0)),IF($N231=0,IF(ISERROR(VLOOKUP($P231,'M1'!$A:$C,R$2,0)),IF(ISERROR(VLOOKUP(main!$P231,'M2'!$A:$C,R$2,0)),"NOT PRESENT",VLOOKUP(main!$P231,'M2'!$A:$C,R$2,0)),VLOOKUP($P231,'M1'!$A:$C,R$2,0)),"SPECIFY METHOD")))</f>
        <v>Survey Not Done</v>
      </c>
      <c r="S231" s="55">
        <f t="shared" si="19"/>
        <v>0</v>
      </c>
      <c r="T231" s="56">
        <v>0</v>
      </c>
      <c r="BI231" s="56">
        <f t="shared" ca="1" si="35"/>
        <v>0</v>
      </c>
      <c r="BJ231" s="56">
        <f t="shared" ca="1" si="35"/>
        <v>0</v>
      </c>
      <c r="BK231" s="56">
        <f t="shared" ca="1" si="35"/>
        <v>0</v>
      </c>
      <c r="BL231" s="56" t="str">
        <f t="shared" ca="1" si="20"/>
        <v>No</v>
      </c>
      <c r="BM231" s="56">
        <f t="shared" ca="1" si="21"/>
        <v>0</v>
      </c>
    </row>
    <row r="232" spans="1:65">
      <c r="A232" s="47"/>
      <c r="B232" s="56" t="str">
        <f t="shared" si="23"/>
        <v>eso</v>
      </c>
      <c r="C232" s="56" t="str">
        <f t="shared" si="24"/>
        <v>sdl</v>
      </c>
      <c r="D232" s="56" t="str">
        <f t="shared" si="25"/>
        <v>tas412</v>
      </c>
      <c r="E232" s="47" t="str">
        <f>IF(ISERROR(VLOOKUP($D232,SITES!$A:$E,2,0)),"",VLOOKUP($D232,SITES!$A:$E,2,0))</f>
        <v>St. Helens Island Kelp Bed</v>
      </c>
      <c r="F232" s="48">
        <f>IF(ISERROR(VLOOKUP($D232,SITES!$A:$E,3,0)),"",VLOOKUP($D232,SITES!$A:$E,3,0))</f>
        <v>-41.343859999999999</v>
      </c>
      <c r="G232" s="49">
        <f>IF(ISERROR(VLOOKUP($D232,SITES!$A:$E,4,0)),"",VLOOKUP($D232,SITES!$A:$E,4,0))</f>
        <v>148.34277</v>
      </c>
      <c r="H232" s="50">
        <f t="shared" si="26"/>
        <v>43564</v>
      </c>
      <c r="I232" s="56">
        <f t="shared" si="27"/>
        <v>10</v>
      </c>
      <c r="J232" s="56" t="str">
        <f t="shared" si="28"/>
        <v>E</v>
      </c>
      <c r="K232" s="86">
        <f t="shared" si="29"/>
        <v>0.60416666666666696</v>
      </c>
      <c r="L232" s="56" t="str">
        <f t="shared" si="31"/>
        <v>SDL</v>
      </c>
      <c r="M232" s="56">
        <f t="shared" si="30"/>
        <v>10</v>
      </c>
      <c r="N232" s="56">
        <f t="shared" si="33"/>
        <v>2</v>
      </c>
      <c r="O232" s="56">
        <f t="shared" si="32"/>
        <v>1</v>
      </c>
      <c r="P232" s="46" t="str">
        <f t="shared" si="34"/>
        <v>snd</v>
      </c>
      <c r="Q232" s="47" t="str">
        <f>IF($N232=1,IF(ISERROR(VLOOKUP($P232,'M1'!$A:$C,Q$2,0)),"NOT PRESENT",VLOOKUP($P232,'M1'!$A:$C,Q$2,0)),IF($N232=2,IF(ISERROR(VLOOKUP(main!$P232,'M2'!$A:$C,Q$2,0)),"NOT PRESENT",VLOOKUP(main!$P232,'M2'!$A:$C,Q$2,0)),IF($N232=0,IF(ISERROR(VLOOKUP($P232,'M1'!$A:$C,Q$2,0)),IF(ISERROR(VLOOKUP(main!$P232,'M2'!$A:$C,Q$2,0)),"NOT PRESENT",VLOOKUP(main!$P232,'M2'!$A:$C,Q$2,0)),VLOOKUP($P232,'M1'!$A:$C,Q$2,0)),"SPECIFY METHOD")))</f>
        <v>Survey Not Done</v>
      </c>
      <c r="R232" s="47" t="str">
        <f>IF($N232=1,IF(ISERROR(VLOOKUP($P232,'M1'!$A:$C,R$2,0)),"NOT PRESENT",VLOOKUP($P232,'M1'!$A:$C,R$2,0)),IF($N232=2,IF(ISERROR(VLOOKUP(main!$P232,'M2'!$A:$C,R$2,0)),"NOT PRESENT",VLOOKUP(main!$P232,'M2'!$A:$C,R$2,0)),IF($N232=0,IF(ISERROR(VLOOKUP($P232,'M1'!$A:$C,R$2,0)),IF(ISERROR(VLOOKUP(main!$P232,'M2'!$A:$C,R$2,0)),"NOT PRESENT",VLOOKUP(main!$P232,'M2'!$A:$C,R$2,0)),VLOOKUP($P232,'M1'!$A:$C,R$2,0)),"SPECIFY METHOD")))</f>
        <v>Survey Not Done</v>
      </c>
      <c r="S232" s="55">
        <f t="shared" si="19"/>
        <v>0</v>
      </c>
      <c r="T232" s="56">
        <v>0</v>
      </c>
      <c r="BI232" s="56">
        <f t="shared" ca="1" si="35"/>
        <v>0</v>
      </c>
      <c r="BJ232" s="56">
        <f t="shared" ca="1" si="35"/>
        <v>0</v>
      </c>
      <c r="BK232" s="56">
        <f t="shared" ca="1" si="35"/>
        <v>0</v>
      </c>
      <c r="BL232" s="56" t="str">
        <f t="shared" ca="1" si="20"/>
        <v>No</v>
      </c>
      <c r="BM232" s="56">
        <f t="shared" ca="1" si="21"/>
        <v>0</v>
      </c>
    </row>
    <row r="233" spans="1:65">
      <c r="A233" s="47"/>
      <c r="B233" s="56" t="str">
        <f t="shared" si="23"/>
        <v>eso</v>
      </c>
      <c r="C233" s="56" t="str">
        <f t="shared" si="24"/>
        <v>sdl</v>
      </c>
      <c r="D233" s="56" t="str">
        <f t="shared" si="25"/>
        <v>tas412</v>
      </c>
      <c r="E233" s="47" t="str">
        <f>IF(ISERROR(VLOOKUP($D233,SITES!$A:$E,2,0)),"",VLOOKUP($D233,SITES!$A:$E,2,0))</f>
        <v>St. Helens Island Kelp Bed</v>
      </c>
      <c r="F233" s="48">
        <f>IF(ISERROR(VLOOKUP($D233,SITES!$A:$E,3,0)),"",VLOOKUP($D233,SITES!$A:$E,3,0))</f>
        <v>-41.343859999999999</v>
      </c>
      <c r="G233" s="49">
        <f>IF(ISERROR(VLOOKUP($D233,SITES!$A:$E,4,0)),"",VLOOKUP($D233,SITES!$A:$E,4,0))</f>
        <v>148.34277</v>
      </c>
      <c r="H233" s="50">
        <f t="shared" si="26"/>
        <v>43564</v>
      </c>
      <c r="I233" s="56">
        <f t="shared" si="27"/>
        <v>10</v>
      </c>
      <c r="J233" s="56" t="str">
        <f t="shared" si="28"/>
        <v>E</v>
      </c>
      <c r="K233" s="86">
        <f t="shared" si="29"/>
        <v>0.60416666666666696</v>
      </c>
      <c r="L233" s="56" t="str">
        <f t="shared" si="31"/>
        <v>SDL</v>
      </c>
      <c r="M233" s="56">
        <f t="shared" si="30"/>
        <v>10</v>
      </c>
      <c r="N233" s="56">
        <f t="shared" si="33"/>
        <v>2</v>
      </c>
      <c r="O233" s="56">
        <f t="shared" si="32"/>
        <v>1</v>
      </c>
      <c r="P233" s="46" t="str">
        <f t="shared" si="34"/>
        <v>snd</v>
      </c>
      <c r="Q233" s="47" t="str">
        <f>IF($N233=1,IF(ISERROR(VLOOKUP($P233,'M1'!$A:$C,Q$2,0)),"NOT PRESENT",VLOOKUP($P233,'M1'!$A:$C,Q$2,0)),IF($N233=2,IF(ISERROR(VLOOKUP(main!$P233,'M2'!$A:$C,Q$2,0)),"NOT PRESENT",VLOOKUP(main!$P233,'M2'!$A:$C,Q$2,0)),IF($N233=0,IF(ISERROR(VLOOKUP($P233,'M1'!$A:$C,Q$2,0)),IF(ISERROR(VLOOKUP(main!$P233,'M2'!$A:$C,Q$2,0)),"NOT PRESENT",VLOOKUP(main!$P233,'M2'!$A:$C,Q$2,0)),VLOOKUP($P233,'M1'!$A:$C,Q$2,0)),"SPECIFY METHOD")))</f>
        <v>Survey Not Done</v>
      </c>
      <c r="R233" s="47" t="str">
        <f>IF($N233=1,IF(ISERROR(VLOOKUP($P233,'M1'!$A:$C,R$2,0)),"NOT PRESENT",VLOOKUP($P233,'M1'!$A:$C,R$2,0)),IF($N233=2,IF(ISERROR(VLOOKUP(main!$P233,'M2'!$A:$C,R$2,0)),"NOT PRESENT",VLOOKUP(main!$P233,'M2'!$A:$C,R$2,0)),IF($N233=0,IF(ISERROR(VLOOKUP($P233,'M1'!$A:$C,R$2,0)),IF(ISERROR(VLOOKUP(main!$P233,'M2'!$A:$C,R$2,0)),"NOT PRESENT",VLOOKUP(main!$P233,'M2'!$A:$C,R$2,0)),VLOOKUP($P233,'M1'!$A:$C,R$2,0)),"SPECIFY METHOD")))</f>
        <v>Survey Not Done</v>
      </c>
      <c r="S233" s="55">
        <f t="shared" si="19"/>
        <v>0</v>
      </c>
      <c r="T233" s="56">
        <v>0</v>
      </c>
      <c r="BI233" s="56">
        <f t="shared" ca="1" si="35"/>
        <v>0</v>
      </c>
      <c r="BJ233" s="56">
        <f t="shared" ca="1" si="35"/>
        <v>0</v>
      </c>
      <c r="BK233" s="56">
        <f t="shared" ca="1" si="35"/>
        <v>0</v>
      </c>
      <c r="BL233" s="56" t="str">
        <f t="shared" ca="1" si="20"/>
        <v>No</v>
      </c>
      <c r="BM233" s="56">
        <f t="shared" ca="1" si="21"/>
        <v>0</v>
      </c>
    </row>
    <row r="234" spans="1:65">
      <c r="A234" s="47"/>
      <c r="B234" s="56" t="str">
        <f t="shared" si="23"/>
        <v>eso</v>
      </c>
      <c r="C234" s="56" t="str">
        <f t="shared" si="24"/>
        <v>sdl</v>
      </c>
      <c r="D234" s="56" t="str">
        <f t="shared" si="25"/>
        <v>tas412</v>
      </c>
      <c r="E234" s="47" t="str">
        <f>IF(ISERROR(VLOOKUP($D234,SITES!$A:$E,2,0)),"",VLOOKUP($D234,SITES!$A:$E,2,0))</f>
        <v>St. Helens Island Kelp Bed</v>
      </c>
      <c r="F234" s="48">
        <f>IF(ISERROR(VLOOKUP($D234,SITES!$A:$E,3,0)),"",VLOOKUP($D234,SITES!$A:$E,3,0))</f>
        <v>-41.343859999999999</v>
      </c>
      <c r="G234" s="49">
        <f>IF(ISERROR(VLOOKUP($D234,SITES!$A:$E,4,0)),"",VLOOKUP($D234,SITES!$A:$E,4,0))</f>
        <v>148.34277</v>
      </c>
      <c r="H234" s="50">
        <f t="shared" si="26"/>
        <v>43564</v>
      </c>
      <c r="I234" s="56">
        <f t="shared" si="27"/>
        <v>10</v>
      </c>
      <c r="J234" s="56" t="str">
        <f t="shared" si="28"/>
        <v>E</v>
      </c>
      <c r="K234" s="86">
        <f t="shared" si="29"/>
        <v>0.60416666666666696</v>
      </c>
      <c r="L234" s="56" t="str">
        <f t="shared" si="31"/>
        <v>SDL</v>
      </c>
      <c r="M234" s="56">
        <f t="shared" si="30"/>
        <v>10</v>
      </c>
      <c r="N234" s="56">
        <f t="shared" si="33"/>
        <v>2</v>
      </c>
      <c r="O234" s="56">
        <f t="shared" si="32"/>
        <v>1</v>
      </c>
      <c r="P234" s="46" t="str">
        <f t="shared" si="34"/>
        <v>snd</v>
      </c>
      <c r="Q234" s="47" t="str">
        <f>IF($N234=1,IF(ISERROR(VLOOKUP($P234,'M1'!$A:$C,Q$2,0)),"NOT PRESENT",VLOOKUP($P234,'M1'!$A:$C,Q$2,0)),IF($N234=2,IF(ISERROR(VLOOKUP(main!$P234,'M2'!$A:$C,Q$2,0)),"NOT PRESENT",VLOOKUP(main!$P234,'M2'!$A:$C,Q$2,0)),IF($N234=0,IF(ISERROR(VLOOKUP($P234,'M1'!$A:$C,Q$2,0)),IF(ISERROR(VLOOKUP(main!$P234,'M2'!$A:$C,Q$2,0)),"NOT PRESENT",VLOOKUP(main!$P234,'M2'!$A:$C,Q$2,0)),VLOOKUP($P234,'M1'!$A:$C,Q$2,0)),"SPECIFY METHOD")))</f>
        <v>Survey Not Done</v>
      </c>
      <c r="R234" s="47" t="str">
        <f>IF($N234=1,IF(ISERROR(VLOOKUP($P234,'M1'!$A:$C,R$2,0)),"NOT PRESENT",VLOOKUP($P234,'M1'!$A:$C,R$2,0)),IF($N234=2,IF(ISERROR(VLOOKUP(main!$P234,'M2'!$A:$C,R$2,0)),"NOT PRESENT",VLOOKUP(main!$P234,'M2'!$A:$C,R$2,0)),IF($N234=0,IF(ISERROR(VLOOKUP($P234,'M1'!$A:$C,R$2,0)),IF(ISERROR(VLOOKUP(main!$P234,'M2'!$A:$C,R$2,0)),"NOT PRESENT",VLOOKUP(main!$P234,'M2'!$A:$C,R$2,0)),VLOOKUP($P234,'M1'!$A:$C,R$2,0)),"SPECIFY METHOD")))</f>
        <v>Survey Not Done</v>
      </c>
      <c r="S234" s="55">
        <f t="shared" si="19"/>
        <v>0</v>
      </c>
      <c r="T234" s="56">
        <v>0</v>
      </c>
      <c r="BI234" s="56">
        <f t="shared" ca="1" si="35"/>
        <v>0</v>
      </c>
      <c r="BJ234" s="56">
        <f t="shared" ca="1" si="35"/>
        <v>0</v>
      </c>
      <c r="BK234" s="56">
        <f t="shared" ca="1" si="35"/>
        <v>0</v>
      </c>
      <c r="BL234" s="56" t="str">
        <f t="shared" ca="1" si="20"/>
        <v>No</v>
      </c>
      <c r="BM234" s="56">
        <f t="shared" ca="1" si="21"/>
        <v>0</v>
      </c>
    </row>
    <row r="235" spans="1:65">
      <c r="A235" s="47"/>
      <c r="B235" s="56" t="str">
        <f t="shared" si="23"/>
        <v>eso</v>
      </c>
      <c r="C235" s="56" t="str">
        <f t="shared" si="24"/>
        <v>sdl</v>
      </c>
      <c r="D235" s="56" t="str">
        <f t="shared" si="25"/>
        <v>tas412</v>
      </c>
      <c r="E235" s="47" t="str">
        <f>IF(ISERROR(VLOOKUP($D235,SITES!$A:$E,2,0)),"",VLOOKUP($D235,SITES!$A:$E,2,0))</f>
        <v>St. Helens Island Kelp Bed</v>
      </c>
      <c r="F235" s="48">
        <f>IF(ISERROR(VLOOKUP($D235,SITES!$A:$E,3,0)),"",VLOOKUP($D235,SITES!$A:$E,3,0))</f>
        <v>-41.343859999999999</v>
      </c>
      <c r="G235" s="49">
        <f>IF(ISERROR(VLOOKUP($D235,SITES!$A:$E,4,0)),"",VLOOKUP($D235,SITES!$A:$E,4,0))</f>
        <v>148.34277</v>
      </c>
      <c r="H235" s="50">
        <f t="shared" si="26"/>
        <v>43564</v>
      </c>
      <c r="I235" s="56">
        <f t="shared" si="27"/>
        <v>10</v>
      </c>
      <c r="J235" s="56" t="str">
        <f t="shared" si="28"/>
        <v>E</v>
      </c>
      <c r="K235" s="86">
        <f t="shared" si="29"/>
        <v>0.60416666666666696</v>
      </c>
      <c r="L235" s="56" t="str">
        <f t="shared" si="31"/>
        <v>SDL</v>
      </c>
      <c r="M235" s="56">
        <f t="shared" si="30"/>
        <v>10</v>
      </c>
      <c r="N235" s="56">
        <f t="shared" si="33"/>
        <v>2</v>
      </c>
      <c r="O235" s="56">
        <f t="shared" si="32"/>
        <v>1</v>
      </c>
      <c r="P235" s="46" t="str">
        <f t="shared" si="34"/>
        <v>snd</v>
      </c>
      <c r="Q235" s="47" t="str">
        <f>IF($N235=1,IF(ISERROR(VLOOKUP($P235,'M1'!$A:$C,Q$2,0)),"NOT PRESENT",VLOOKUP($P235,'M1'!$A:$C,Q$2,0)),IF($N235=2,IF(ISERROR(VLOOKUP(main!$P235,'M2'!$A:$C,Q$2,0)),"NOT PRESENT",VLOOKUP(main!$P235,'M2'!$A:$C,Q$2,0)),IF($N235=0,IF(ISERROR(VLOOKUP($P235,'M1'!$A:$C,Q$2,0)),IF(ISERROR(VLOOKUP(main!$P235,'M2'!$A:$C,Q$2,0)),"NOT PRESENT",VLOOKUP(main!$P235,'M2'!$A:$C,Q$2,0)),VLOOKUP($P235,'M1'!$A:$C,Q$2,0)),"SPECIFY METHOD")))</f>
        <v>Survey Not Done</v>
      </c>
      <c r="R235" s="47" t="str">
        <f>IF($N235=1,IF(ISERROR(VLOOKUP($P235,'M1'!$A:$C,R$2,0)),"NOT PRESENT",VLOOKUP($P235,'M1'!$A:$C,R$2,0)),IF($N235=2,IF(ISERROR(VLOOKUP(main!$P235,'M2'!$A:$C,R$2,0)),"NOT PRESENT",VLOOKUP(main!$P235,'M2'!$A:$C,R$2,0)),IF($N235=0,IF(ISERROR(VLOOKUP($P235,'M1'!$A:$C,R$2,0)),IF(ISERROR(VLOOKUP(main!$P235,'M2'!$A:$C,R$2,0)),"NOT PRESENT",VLOOKUP(main!$P235,'M2'!$A:$C,R$2,0)),VLOOKUP($P235,'M1'!$A:$C,R$2,0)),"SPECIFY METHOD")))</f>
        <v>Survey Not Done</v>
      </c>
      <c r="S235" s="55">
        <f t="shared" si="19"/>
        <v>0</v>
      </c>
      <c r="T235" s="56">
        <v>0</v>
      </c>
      <c r="BI235" s="56">
        <f t="shared" ca="1" si="35"/>
        <v>0</v>
      </c>
      <c r="BJ235" s="56">
        <f t="shared" ca="1" si="35"/>
        <v>0</v>
      </c>
      <c r="BK235" s="56">
        <f t="shared" ca="1" si="35"/>
        <v>0</v>
      </c>
      <c r="BL235" s="56" t="str">
        <f t="shared" ca="1" si="20"/>
        <v>No</v>
      </c>
      <c r="BM235" s="56">
        <f t="shared" ca="1" si="21"/>
        <v>0</v>
      </c>
    </row>
    <row r="236" spans="1:65">
      <c r="A236" s="47"/>
      <c r="B236" s="56" t="str">
        <f t="shared" si="23"/>
        <v>eso</v>
      </c>
      <c r="C236" s="56" t="str">
        <f t="shared" si="24"/>
        <v>sdl</v>
      </c>
      <c r="D236" s="56" t="str">
        <f t="shared" si="25"/>
        <v>tas412</v>
      </c>
      <c r="E236" s="47" t="str">
        <f>IF(ISERROR(VLOOKUP($D236,SITES!$A:$E,2,0)),"",VLOOKUP($D236,SITES!$A:$E,2,0))</f>
        <v>St. Helens Island Kelp Bed</v>
      </c>
      <c r="F236" s="48">
        <f>IF(ISERROR(VLOOKUP($D236,SITES!$A:$E,3,0)),"",VLOOKUP($D236,SITES!$A:$E,3,0))</f>
        <v>-41.343859999999999</v>
      </c>
      <c r="G236" s="49">
        <f>IF(ISERROR(VLOOKUP($D236,SITES!$A:$E,4,0)),"",VLOOKUP($D236,SITES!$A:$E,4,0))</f>
        <v>148.34277</v>
      </c>
      <c r="H236" s="50">
        <f t="shared" si="26"/>
        <v>43564</v>
      </c>
      <c r="I236" s="56">
        <f t="shared" si="27"/>
        <v>10</v>
      </c>
      <c r="J236" s="56" t="str">
        <f t="shared" si="28"/>
        <v>E</v>
      </c>
      <c r="K236" s="86">
        <f t="shared" si="29"/>
        <v>0.60416666666666696</v>
      </c>
      <c r="L236" s="56" t="str">
        <f t="shared" si="31"/>
        <v>SDL</v>
      </c>
      <c r="M236" s="56">
        <f t="shared" si="30"/>
        <v>10</v>
      </c>
      <c r="N236" s="56">
        <f t="shared" si="33"/>
        <v>2</v>
      </c>
      <c r="O236" s="56">
        <f t="shared" si="32"/>
        <v>1</v>
      </c>
      <c r="P236" s="46" t="str">
        <f t="shared" si="34"/>
        <v>snd</v>
      </c>
      <c r="Q236" s="47" t="str">
        <f>IF($N236=1,IF(ISERROR(VLOOKUP($P236,'M1'!$A:$C,Q$2,0)),"NOT PRESENT",VLOOKUP($P236,'M1'!$A:$C,Q$2,0)),IF($N236=2,IF(ISERROR(VLOOKUP(main!$P236,'M2'!$A:$C,Q$2,0)),"NOT PRESENT",VLOOKUP(main!$P236,'M2'!$A:$C,Q$2,0)),IF($N236=0,IF(ISERROR(VLOOKUP($P236,'M1'!$A:$C,Q$2,0)),IF(ISERROR(VLOOKUP(main!$P236,'M2'!$A:$C,Q$2,0)),"NOT PRESENT",VLOOKUP(main!$P236,'M2'!$A:$C,Q$2,0)),VLOOKUP($P236,'M1'!$A:$C,Q$2,0)),"SPECIFY METHOD")))</f>
        <v>Survey Not Done</v>
      </c>
      <c r="R236" s="47" t="str">
        <f>IF($N236=1,IF(ISERROR(VLOOKUP($P236,'M1'!$A:$C,R$2,0)),"NOT PRESENT",VLOOKUP($P236,'M1'!$A:$C,R$2,0)),IF($N236=2,IF(ISERROR(VLOOKUP(main!$P236,'M2'!$A:$C,R$2,0)),"NOT PRESENT",VLOOKUP(main!$P236,'M2'!$A:$C,R$2,0)),IF($N236=0,IF(ISERROR(VLOOKUP($P236,'M1'!$A:$C,R$2,0)),IF(ISERROR(VLOOKUP(main!$P236,'M2'!$A:$C,R$2,0)),"NOT PRESENT",VLOOKUP(main!$P236,'M2'!$A:$C,R$2,0)),VLOOKUP($P236,'M1'!$A:$C,R$2,0)),"SPECIFY METHOD")))</f>
        <v>Survey Not Done</v>
      </c>
      <c r="S236" s="55">
        <f t="shared" si="19"/>
        <v>0</v>
      </c>
      <c r="T236" s="56">
        <v>0</v>
      </c>
      <c r="BI236" s="56">
        <f t="shared" ca="1" si="35"/>
        <v>0</v>
      </c>
      <c r="BJ236" s="56">
        <f t="shared" ca="1" si="35"/>
        <v>0</v>
      </c>
      <c r="BK236" s="56">
        <f t="shared" ca="1" si="35"/>
        <v>0</v>
      </c>
      <c r="BL236" s="56" t="str">
        <f t="shared" ca="1" si="20"/>
        <v>No</v>
      </c>
      <c r="BM236" s="56">
        <f t="shared" ca="1" si="21"/>
        <v>0</v>
      </c>
    </row>
    <row r="237" spans="1:65">
      <c r="A237" s="47"/>
      <c r="B237" s="56" t="str">
        <f t="shared" si="23"/>
        <v>eso</v>
      </c>
      <c r="C237" s="56" t="str">
        <f t="shared" si="24"/>
        <v>sdl</v>
      </c>
      <c r="D237" s="56" t="str">
        <f t="shared" si="25"/>
        <v>tas412</v>
      </c>
      <c r="E237" s="47" t="str">
        <f>IF(ISERROR(VLOOKUP($D237,SITES!$A:$E,2,0)),"",VLOOKUP($D237,SITES!$A:$E,2,0))</f>
        <v>St. Helens Island Kelp Bed</v>
      </c>
      <c r="F237" s="48">
        <f>IF(ISERROR(VLOOKUP($D237,SITES!$A:$E,3,0)),"",VLOOKUP($D237,SITES!$A:$E,3,0))</f>
        <v>-41.343859999999999</v>
      </c>
      <c r="G237" s="49">
        <f>IF(ISERROR(VLOOKUP($D237,SITES!$A:$E,4,0)),"",VLOOKUP($D237,SITES!$A:$E,4,0))</f>
        <v>148.34277</v>
      </c>
      <c r="H237" s="50">
        <f t="shared" si="26"/>
        <v>43564</v>
      </c>
      <c r="I237" s="56">
        <f t="shared" si="27"/>
        <v>10</v>
      </c>
      <c r="J237" s="56" t="str">
        <f t="shared" si="28"/>
        <v>E</v>
      </c>
      <c r="K237" s="86">
        <f t="shared" si="29"/>
        <v>0.60416666666666696</v>
      </c>
      <c r="L237" s="56" t="str">
        <f t="shared" si="31"/>
        <v>SDL</v>
      </c>
      <c r="M237" s="56">
        <f t="shared" si="30"/>
        <v>10</v>
      </c>
      <c r="N237" s="56">
        <f t="shared" si="33"/>
        <v>2</v>
      </c>
      <c r="O237" s="56">
        <f t="shared" si="32"/>
        <v>1</v>
      </c>
      <c r="P237" s="46" t="str">
        <f t="shared" si="34"/>
        <v>snd</v>
      </c>
      <c r="Q237" s="47" t="str">
        <f>IF($N237=1,IF(ISERROR(VLOOKUP($P237,'M1'!$A:$C,Q$2,0)),"NOT PRESENT",VLOOKUP($P237,'M1'!$A:$C,Q$2,0)),IF($N237=2,IF(ISERROR(VLOOKUP(main!$P237,'M2'!$A:$C,Q$2,0)),"NOT PRESENT",VLOOKUP(main!$P237,'M2'!$A:$C,Q$2,0)),IF($N237=0,IF(ISERROR(VLOOKUP($P237,'M1'!$A:$C,Q$2,0)),IF(ISERROR(VLOOKUP(main!$P237,'M2'!$A:$C,Q$2,0)),"NOT PRESENT",VLOOKUP(main!$P237,'M2'!$A:$C,Q$2,0)),VLOOKUP($P237,'M1'!$A:$C,Q$2,0)),"SPECIFY METHOD")))</f>
        <v>Survey Not Done</v>
      </c>
      <c r="R237" s="47" t="str">
        <f>IF($N237=1,IF(ISERROR(VLOOKUP($P237,'M1'!$A:$C,R$2,0)),"NOT PRESENT",VLOOKUP($P237,'M1'!$A:$C,R$2,0)),IF($N237=2,IF(ISERROR(VLOOKUP(main!$P237,'M2'!$A:$C,R$2,0)),"NOT PRESENT",VLOOKUP(main!$P237,'M2'!$A:$C,R$2,0)),IF($N237=0,IF(ISERROR(VLOOKUP($P237,'M1'!$A:$C,R$2,0)),IF(ISERROR(VLOOKUP(main!$P237,'M2'!$A:$C,R$2,0)),"NOT PRESENT",VLOOKUP(main!$P237,'M2'!$A:$C,R$2,0)),VLOOKUP($P237,'M1'!$A:$C,R$2,0)),"SPECIFY METHOD")))</f>
        <v>Survey Not Done</v>
      </c>
      <c r="S237" s="55">
        <f t="shared" si="19"/>
        <v>0</v>
      </c>
      <c r="T237" s="56">
        <v>0</v>
      </c>
      <c r="BI237" s="56">
        <f t="shared" ca="1" si="35"/>
        <v>0</v>
      </c>
      <c r="BJ237" s="56">
        <f t="shared" ca="1" si="35"/>
        <v>0</v>
      </c>
      <c r="BK237" s="56">
        <f t="shared" ca="1" si="35"/>
        <v>0</v>
      </c>
      <c r="BL237" s="56" t="str">
        <f t="shared" ca="1" si="20"/>
        <v>No</v>
      </c>
      <c r="BM237" s="56">
        <f t="shared" ca="1" si="21"/>
        <v>0</v>
      </c>
    </row>
    <row r="238" spans="1:65">
      <c r="A238" s="47"/>
      <c r="B238" s="56" t="str">
        <f t="shared" si="23"/>
        <v>eso</v>
      </c>
      <c r="C238" s="56" t="str">
        <f t="shared" si="24"/>
        <v>sdl</v>
      </c>
      <c r="D238" s="56" t="str">
        <f t="shared" si="25"/>
        <v>tas412</v>
      </c>
      <c r="E238" s="47" t="str">
        <f>IF(ISERROR(VLOOKUP($D238,SITES!$A:$E,2,0)),"",VLOOKUP($D238,SITES!$A:$E,2,0))</f>
        <v>St. Helens Island Kelp Bed</v>
      </c>
      <c r="F238" s="48">
        <f>IF(ISERROR(VLOOKUP($D238,SITES!$A:$E,3,0)),"",VLOOKUP($D238,SITES!$A:$E,3,0))</f>
        <v>-41.343859999999999</v>
      </c>
      <c r="G238" s="49">
        <f>IF(ISERROR(VLOOKUP($D238,SITES!$A:$E,4,0)),"",VLOOKUP($D238,SITES!$A:$E,4,0))</f>
        <v>148.34277</v>
      </c>
      <c r="H238" s="50">
        <f t="shared" si="26"/>
        <v>43564</v>
      </c>
      <c r="I238" s="56">
        <f t="shared" si="27"/>
        <v>10</v>
      </c>
      <c r="J238" s="56" t="str">
        <f t="shared" si="28"/>
        <v>E</v>
      </c>
      <c r="K238" s="86">
        <f t="shared" si="29"/>
        <v>0.60416666666666696</v>
      </c>
      <c r="L238" s="56" t="str">
        <f t="shared" si="31"/>
        <v>SDL</v>
      </c>
      <c r="M238" s="56">
        <f t="shared" si="30"/>
        <v>10</v>
      </c>
      <c r="N238" s="56">
        <f t="shared" si="33"/>
        <v>2</v>
      </c>
      <c r="O238" s="56">
        <f t="shared" si="32"/>
        <v>1</v>
      </c>
      <c r="P238" s="46" t="str">
        <f t="shared" si="34"/>
        <v>snd</v>
      </c>
      <c r="Q238" s="47" t="str">
        <f>IF($N238=1,IF(ISERROR(VLOOKUP($P238,'M1'!$A:$C,Q$2,0)),"NOT PRESENT",VLOOKUP($P238,'M1'!$A:$C,Q$2,0)),IF($N238=2,IF(ISERROR(VLOOKUP(main!$P238,'M2'!$A:$C,Q$2,0)),"NOT PRESENT",VLOOKUP(main!$P238,'M2'!$A:$C,Q$2,0)),IF($N238=0,IF(ISERROR(VLOOKUP($P238,'M1'!$A:$C,Q$2,0)),IF(ISERROR(VLOOKUP(main!$P238,'M2'!$A:$C,Q$2,0)),"NOT PRESENT",VLOOKUP(main!$P238,'M2'!$A:$C,Q$2,0)),VLOOKUP($P238,'M1'!$A:$C,Q$2,0)),"SPECIFY METHOD")))</f>
        <v>Survey Not Done</v>
      </c>
      <c r="R238" s="47" t="str">
        <f>IF($N238=1,IF(ISERROR(VLOOKUP($P238,'M1'!$A:$C,R$2,0)),"NOT PRESENT",VLOOKUP($P238,'M1'!$A:$C,R$2,0)),IF($N238=2,IF(ISERROR(VLOOKUP(main!$P238,'M2'!$A:$C,R$2,0)),"NOT PRESENT",VLOOKUP(main!$P238,'M2'!$A:$C,R$2,0)),IF($N238=0,IF(ISERROR(VLOOKUP($P238,'M1'!$A:$C,R$2,0)),IF(ISERROR(VLOOKUP(main!$P238,'M2'!$A:$C,R$2,0)),"NOT PRESENT",VLOOKUP(main!$P238,'M2'!$A:$C,R$2,0)),VLOOKUP($P238,'M1'!$A:$C,R$2,0)),"SPECIFY METHOD")))</f>
        <v>Survey Not Done</v>
      </c>
      <c r="S238" s="55">
        <f t="shared" si="19"/>
        <v>0</v>
      </c>
      <c r="T238" s="56">
        <v>0</v>
      </c>
      <c r="BI238" s="56">
        <f t="shared" ca="1" si="35"/>
        <v>0</v>
      </c>
      <c r="BJ238" s="56">
        <f t="shared" ca="1" si="35"/>
        <v>0</v>
      </c>
      <c r="BK238" s="56">
        <f t="shared" ca="1" si="35"/>
        <v>0</v>
      </c>
      <c r="BL238" s="56" t="str">
        <f t="shared" ca="1" si="20"/>
        <v>No</v>
      </c>
      <c r="BM238" s="56">
        <f t="shared" ca="1" si="21"/>
        <v>0</v>
      </c>
    </row>
    <row r="239" spans="1:65">
      <c r="A239" s="47"/>
      <c r="B239" s="56" t="str">
        <f t="shared" si="23"/>
        <v>eso</v>
      </c>
      <c r="C239" s="56" t="str">
        <f t="shared" si="24"/>
        <v>sdl</v>
      </c>
      <c r="D239" s="56" t="str">
        <f t="shared" si="25"/>
        <v>tas412</v>
      </c>
      <c r="E239" s="47" t="str">
        <f>IF(ISERROR(VLOOKUP($D239,SITES!$A:$E,2,0)),"",VLOOKUP($D239,SITES!$A:$E,2,0))</f>
        <v>St. Helens Island Kelp Bed</v>
      </c>
      <c r="F239" s="48">
        <f>IF(ISERROR(VLOOKUP($D239,SITES!$A:$E,3,0)),"",VLOOKUP($D239,SITES!$A:$E,3,0))</f>
        <v>-41.343859999999999</v>
      </c>
      <c r="G239" s="49">
        <f>IF(ISERROR(VLOOKUP($D239,SITES!$A:$E,4,0)),"",VLOOKUP($D239,SITES!$A:$E,4,0))</f>
        <v>148.34277</v>
      </c>
      <c r="H239" s="50">
        <f t="shared" si="26"/>
        <v>43564</v>
      </c>
      <c r="I239" s="56">
        <f t="shared" si="27"/>
        <v>10</v>
      </c>
      <c r="J239" s="56" t="str">
        <f t="shared" si="28"/>
        <v>E</v>
      </c>
      <c r="K239" s="86">
        <f t="shared" si="29"/>
        <v>0.60416666666666696</v>
      </c>
      <c r="L239" s="56" t="str">
        <f t="shared" si="31"/>
        <v>SDL</v>
      </c>
      <c r="M239" s="56">
        <f t="shared" si="30"/>
        <v>10</v>
      </c>
      <c r="N239" s="56">
        <f t="shared" si="33"/>
        <v>2</v>
      </c>
      <c r="O239" s="56">
        <f t="shared" si="32"/>
        <v>1</v>
      </c>
      <c r="P239" s="46" t="str">
        <f t="shared" si="34"/>
        <v>snd</v>
      </c>
      <c r="Q239" s="47" t="str">
        <f>IF($N239=1,IF(ISERROR(VLOOKUP($P239,'M1'!$A:$C,Q$2,0)),"NOT PRESENT",VLOOKUP($P239,'M1'!$A:$C,Q$2,0)),IF($N239=2,IF(ISERROR(VLOOKUP(main!$P239,'M2'!$A:$C,Q$2,0)),"NOT PRESENT",VLOOKUP(main!$P239,'M2'!$A:$C,Q$2,0)),IF($N239=0,IF(ISERROR(VLOOKUP($P239,'M1'!$A:$C,Q$2,0)),IF(ISERROR(VLOOKUP(main!$P239,'M2'!$A:$C,Q$2,0)),"NOT PRESENT",VLOOKUP(main!$P239,'M2'!$A:$C,Q$2,0)),VLOOKUP($P239,'M1'!$A:$C,Q$2,0)),"SPECIFY METHOD")))</f>
        <v>Survey Not Done</v>
      </c>
      <c r="R239" s="47" t="str">
        <f>IF($N239=1,IF(ISERROR(VLOOKUP($P239,'M1'!$A:$C,R$2,0)),"NOT PRESENT",VLOOKUP($P239,'M1'!$A:$C,R$2,0)),IF($N239=2,IF(ISERROR(VLOOKUP(main!$P239,'M2'!$A:$C,R$2,0)),"NOT PRESENT",VLOOKUP(main!$P239,'M2'!$A:$C,R$2,0)),IF($N239=0,IF(ISERROR(VLOOKUP($P239,'M1'!$A:$C,R$2,0)),IF(ISERROR(VLOOKUP(main!$P239,'M2'!$A:$C,R$2,0)),"NOT PRESENT",VLOOKUP(main!$P239,'M2'!$A:$C,R$2,0)),VLOOKUP($P239,'M1'!$A:$C,R$2,0)),"SPECIFY METHOD")))</f>
        <v>Survey Not Done</v>
      </c>
      <c r="S239" s="55">
        <f t="shared" si="19"/>
        <v>0</v>
      </c>
      <c r="T239" s="56">
        <v>0</v>
      </c>
      <c r="BI239" s="56">
        <f t="shared" ca="1" si="35"/>
        <v>0</v>
      </c>
      <c r="BJ239" s="56">
        <f t="shared" ca="1" si="35"/>
        <v>0</v>
      </c>
      <c r="BK239" s="56">
        <f t="shared" ca="1" si="35"/>
        <v>0</v>
      </c>
      <c r="BL239" s="56" t="str">
        <f t="shared" ca="1" si="20"/>
        <v>No</v>
      </c>
      <c r="BM239" s="56">
        <f t="shared" ca="1" si="21"/>
        <v>0</v>
      </c>
    </row>
    <row r="240" spans="1:65">
      <c r="A240" s="47"/>
      <c r="B240" s="56" t="str">
        <f t="shared" si="23"/>
        <v>eso</v>
      </c>
      <c r="C240" s="56" t="str">
        <f t="shared" si="24"/>
        <v>sdl</v>
      </c>
      <c r="D240" s="56" t="str">
        <f t="shared" si="25"/>
        <v>tas412</v>
      </c>
      <c r="E240" s="47" t="str">
        <f>IF(ISERROR(VLOOKUP($D240,SITES!$A:$E,2,0)),"",VLOOKUP($D240,SITES!$A:$E,2,0))</f>
        <v>St. Helens Island Kelp Bed</v>
      </c>
      <c r="F240" s="48">
        <f>IF(ISERROR(VLOOKUP($D240,SITES!$A:$E,3,0)),"",VLOOKUP($D240,SITES!$A:$E,3,0))</f>
        <v>-41.343859999999999</v>
      </c>
      <c r="G240" s="49">
        <f>IF(ISERROR(VLOOKUP($D240,SITES!$A:$E,4,0)),"",VLOOKUP($D240,SITES!$A:$E,4,0))</f>
        <v>148.34277</v>
      </c>
      <c r="H240" s="50">
        <f t="shared" si="26"/>
        <v>43564</v>
      </c>
      <c r="I240" s="56">
        <f t="shared" si="27"/>
        <v>10</v>
      </c>
      <c r="J240" s="56" t="str">
        <f t="shared" si="28"/>
        <v>E</v>
      </c>
      <c r="K240" s="86">
        <f t="shared" si="29"/>
        <v>0.60416666666666696</v>
      </c>
      <c r="L240" s="56" t="str">
        <f t="shared" si="31"/>
        <v>SDL</v>
      </c>
      <c r="M240" s="56">
        <f t="shared" si="30"/>
        <v>10</v>
      </c>
      <c r="N240" s="56">
        <f t="shared" si="33"/>
        <v>2</v>
      </c>
      <c r="O240" s="56">
        <f t="shared" si="32"/>
        <v>1</v>
      </c>
      <c r="P240" s="46" t="str">
        <f t="shared" si="34"/>
        <v>snd</v>
      </c>
      <c r="Q240" s="47" t="str">
        <f>IF($N240=1,IF(ISERROR(VLOOKUP($P240,'M1'!$A:$C,Q$2,0)),"NOT PRESENT",VLOOKUP($P240,'M1'!$A:$C,Q$2,0)),IF($N240=2,IF(ISERROR(VLOOKUP(main!$P240,'M2'!$A:$C,Q$2,0)),"NOT PRESENT",VLOOKUP(main!$P240,'M2'!$A:$C,Q$2,0)),IF($N240=0,IF(ISERROR(VLOOKUP($P240,'M1'!$A:$C,Q$2,0)),IF(ISERROR(VLOOKUP(main!$P240,'M2'!$A:$C,Q$2,0)),"NOT PRESENT",VLOOKUP(main!$P240,'M2'!$A:$C,Q$2,0)),VLOOKUP($P240,'M1'!$A:$C,Q$2,0)),"SPECIFY METHOD")))</f>
        <v>Survey Not Done</v>
      </c>
      <c r="R240" s="47" t="str">
        <f>IF($N240=1,IF(ISERROR(VLOOKUP($P240,'M1'!$A:$C,R$2,0)),"NOT PRESENT",VLOOKUP($P240,'M1'!$A:$C,R$2,0)),IF($N240=2,IF(ISERROR(VLOOKUP(main!$P240,'M2'!$A:$C,R$2,0)),"NOT PRESENT",VLOOKUP(main!$P240,'M2'!$A:$C,R$2,0)),IF($N240=0,IF(ISERROR(VLOOKUP($P240,'M1'!$A:$C,R$2,0)),IF(ISERROR(VLOOKUP(main!$P240,'M2'!$A:$C,R$2,0)),"NOT PRESENT",VLOOKUP(main!$P240,'M2'!$A:$C,R$2,0)),VLOOKUP($P240,'M1'!$A:$C,R$2,0)),"SPECIFY METHOD")))</f>
        <v>Survey Not Done</v>
      </c>
      <c r="S240" s="55">
        <f t="shared" si="19"/>
        <v>0</v>
      </c>
      <c r="T240" s="56">
        <v>0</v>
      </c>
      <c r="BI240" s="56">
        <f t="shared" ca="1" si="35"/>
        <v>0</v>
      </c>
      <c r="BJ240" s="56">
        <f t="shared" ca="1" si="35"/>
        <v>0</v>
      </c>
      <c r="BK240" s="56">
        <f t="shared" ca="1" si="35"/>
        <v>0</v>
      </c>
      <c r="BL240" s="56" t="str">
        <f t="shared" ca="1" si="20"/>
        <v>No</v>
      </c>
      <c r="BM240" s="56">
        <f t="shared" ca="1" si="21"/>
        <v>0</v>
      </c>
    </row>
    <row r="241" spans="1:65">
      <c r="A241" s="47"/>
      <c r="B241" s="56" t="str">
        <f t="shared" si="23"/>
        <v>eso</v>
      </c>
      <c r="C241" s="56" t="str">
        <f t="shared" si="24"/>
        <v>sdl</v>
      </c>
      <c r="D241" s="56" t="str">
        <f t="shared" si="25"/>
        <v>tas412</v>
      </c>
      <c r="E241" s="47" t="str">
        <f>IF(ISERROR(VLOOKUP($D241,SITES!$A:$E,2,0)),"",VLOOKUP($D241,SITES!$A:$E,2,0))</f>
        <v>St. Helens Island Kelp Bed</v>
      </c>
      <c r="F241" s="48">
        <f>IF(ISERROR(VLOOKUP($D241,SITES!$A:$E,3,0)),"",VLOOKUP($D241,SITES!$A:$E,3,0))</f>
        <v>-41.343859999999999</v>
      </c>
      <c r="G241" s="49">
        <f>IF(ISERROR(VLOOKUP($D241,SITES!$A:$E,4,0)),"",VLOOKUP($D241,SITES!$A:$E,4,0))</f>
        <v>148.34277</v>
      </c>
      <c r="H241" s="50">
        <f t="shared" si="26"/>
        <v>43564</v>
      </c>
      <c r="I241" s="56">
        <f t="shared" si="27"/>
        <v>10</v>
      </c>
      <c r="J241" s="56" t="str">
        <f t="shared" si="28"/>
        <v>E</v>
      </c>
      <c r="K241" s="86">
        <f t="shared" si="29"/>
        <v>0.60416666666666696</v>
      </c>
      <c r="L241" s="56" t="str">
        <f t="shared" si="31"/>
        <v>SDL</v>
      </c>
      <c r="M241" s="56">
        <f t="shared" si="30"/>
        <v>10</v>
      </c>
      <c r="N241" s="56">
        <f t="shared" si="33"/>
        <v>2</v>
      </c>
      <c r="O241" s="56">
        <f t="shared" si="32"/>
        <v>1</v>
      </c>
      <c r="P241" s="46" t="str">
        <f t="shared" si="34"/>
        <v>snd</v>
      </c>
      <c r="Q241" s="47" t="str">
        <f>IF($N241=1,IF(ISERROR(VLOOKUP($P241,'M1'!$A:$C,Q$2,0)),"NOT PRESENT",VLOOKUP($P241,'M1'!$A:$C,Q$2,0)),IF($N241=2,IF(ISERROR(VLOOKUP(main!$P241,'M2'!$A:$C,Q$2,0)),"NOT PRESENT",VLOOKUP(main!$P241,'M2'!$A:$C,Q$2,0)),IF($N241=0,IF(ISERROR(VLOOKUP($P241,'M1'!$A:$C,Q$2,0)),IF(ISERROR(VLOOKUP(main!$P241,'M2'!$A:$C,Q$2,0)),"NOT PRESENT",VLOOKUP(main!$P241,'M2'!$A:$C,Q$2,0)),VLOOKUP($P241,'M1'!$A:$C,Q$2,0)),"SPECIFY METHOD")))</f>
        <v>Survey Not Done</v>
      </c>
      <c r="R241" s="47" t="str">
        <f>IF($N241=1,IF(ISERROR(VLOOKUP($P241,'M1'!$A:$C,R$2,0)),"NOT PRESENT",VLOOKUP($P241,'M1'!$A:$C,R$2,0)),IF($N241=2,IF(ISERROR(VLOOKUP(main!$P241,'M2'!$A:$C,R$2,0)),"NOT PRESENT",VLOOKUP(main!$P241,'M2'!$A:$C,R$2,0)),IF($N241=0,IF(ISERROR(VLOOKUP($P241,'M1'!$A:$C,R$2,0)),IF(ISERROR(VLOOKUP(main!$P241,'M2'!$A:$C,R$2,0)),"NOT PRESENT",VLOOKUP(main!$P241,'M2'!$A:$C,R$2,0)),VLOOKUP($P241,'M1'!$A:$C,R$2,0)),"SPECIFY METHOD")))</f>
        <v>Survey Not Done</v>
      </c>
      <c r="S241" s="55">
        <f t="shared" si="19"/>
        <v>0</v>
      </c>
      <c r="T241" s="56">
        <v>0</v>
      </c>
      <c r="BI241" s="56">
        <f t="shared" ca="1" si="35"/>
        <v>0</v>
      </c>
      <c r="BJ241" s="56">
        <f t="shared" ca="1" si="35"/>
        <v>0</v>
      </c>
      <c r="BK241" s="56">
        <f t="shared" ca="1" si="35"/>
        <v>0</v>
      </c>
      <c r="BL241" s="56" t="str">
        <f t="shared" ca="1" si="20"/>
        <v>No</v>
      </c>
      <c r="BM241" s="56">
        <f t="shared" ca="1" si="21"/>
        <v>0</v>
      </c>
    </row>
    <row r="242" spans="1:65">
      <c r="A242" s="47"/>
      <c r="B242" s="56" t="str">
        <f t="shared" si="23"/>
        <v>eso</v>
      </c>
      <c r="C242" s="56" t="str">
        <f t="shared" si="24"/>
        <v>sdl</v>
      </c>
      <c r="D242" s="56" t="str">
        <f t="shared" si="25"/>
        <v>tas412</v>
      </c>
      <c r="E242" s="47" t="str">
        <f>IF(ISERROR(VLOOKUP($D242,SITES!$A:$E,2,0)),"",VLOOKUP($D242,SITES!$A:$E,2,0))</f>
        <v>St. Helens Island Kelp Bed</v>
      </c>
      <c r="F242" s="48">
        <f>IF(ISERROR(VLOOKUP($D242,SITES!$A:$E,3,0)),"",VLOOKUP($D242,SITES!$A:$E,3,0))</f>
        <v>-41.343859999999999</v>
      </c>
      <c r="G242" s="49">
        <f>IF(ISERROR(VLOOKUP($D242,SITES!$A:$E,4,0)),"",VLOOKUP($D242,SITES!$A:$E,4,0))</f>
        <v>148.34277</v>
      </c>
      <c r="H242" s="50">
        <f t="shared" si="26"/>
        <v>43564</v>
      </c>
      <c r="I242" s="56">
        <f t="shared" si="27"/>
        <v>10</v>
      </c>
      <c r="J242" s="56" t="str">
        <f t="shared" si="28"/>
        <v>E</v>
      </c>
      <c r="K242" s="86">
        <f t="shared" si="29"/>
        <v>0.60416666666666696</v>
      </c>
      <c r="L242" s="56" t="str">
        <f t="shared" si="31"/>
        <v>SDL</v>
      </c>
      <c r="M242" s="56">
        <f t="shared" si="30"/>
        <v>10</v>
      </c>
      <c r="N242" s="56">
        <f t="shared" si="33"/>
        <v>2</v>
      </c>
      <c r="O242" s="56">
        <f t="shared" si="32"/>
        <v>1</v>
      </c>
      <c r="P242" s="46" t="str">
        <f t="shared" si="34"/>
        <v>snd</v>
      </c>
      <c r="Q242" s="47" t="str">
        <f>IF($N242=1,IF(ISERROR(VLOOKUP($P242,'M1'!$A:$C,Q$2,0)),"NOT PRESENT",VLOOKUP($P242,'M1'!$A:$C,Q$2,0)),IF($N242=2,IF(ISERROR(VLOOKUP(main!$P242,'M2'!$A:$C,Q$2,0)),"NOT PRESENT",VLOOKUP(main!$P242,'M2'!$A:$C,Q$2,0)),IF($N242=0,IF(ISERROR(VLOOKUP($P242,'M1'!$A:$C,Q$2,0)),IF(ISERROR(VLOOKUP(main!$P242,'M2'!$A:$C,Q$2,0)),"NOT PRESENT",VLOOKUP(main!$P242,'M2'!$A:$C,Q$2,0)),VLOOKUP($P242,'M1'!$A:$C,Q$2,0)),"SPECIFY METHOD")))</f>
        <v>Survey Not Done</v>
      </c>
      <c r="R242" s="47" t="str">
        <f>IF($N242=1,IF(ISERROR(VLOOKUP($P242,'M1'!$A:$C,R$2,0)),"NOT PRESENT",VLOOKUP($P242,'M1'!$A:$C,R$2,0)),IF($N242=2,IF(ISERROR(VLOOKUP(main!$P242,'M2'!$A:$C,R$2,0)),"NOT PRESENT",VLOOKUP(main!$P242,'M2'!$A:$C,R$2,0)),IF($N242=0,IF(ISERROR(VLOOKUP($P242,'M1'!$A:$C,R$2,0)),IF(ISERROR(VLOOKUP(main!$P242,'M2'!$A:$C,R$2,0)),"NOT PRESENT",VLOOKUP(main!$P242,'M2'!$A:$C,R$2,0)),VLOOKUP($P242,'M1'!$A:$C,R$2,0)),"SPECIFY METHOD")))</f>
        <v>Survey Not Done</v>
      </c>
      <c r="S242" s="55">
        <f t="shared" si="19"/>
        <v>0</v>
      </c>
      <c r="T242" s="56">
        <v>0</v>
      </c>
      <c r="BI242" s="56">
        <f t="shared" ca="1" si="35"/>
        <v>0</v>
      </c>
      <c r="BJ242" s="56">
        <f t="shared" ca="1" si="35"/>
        <v>0</v>
      </c>
      <c r="BK242" s="56">
        <f t="shared" ca="1" si="35"/>
        <v>0</v>
      </c>
      <c r="BL242" s="56" t="str">
        <f t="shared" ca="1" si="20"/>
        <v>No</v>
      </c>
      <c r="BM242" s="56">
        <f t="shared" ca="1" si="21"/>
        <v>0</v>
      </c>
    </row>
    <row r="243" spans="1:65">
      <c r="A243" s="47"/>
      <c r="B243" s="56" t="str">
        <f t="shared" si="23"/>
        <v>eso</v>
      </c>
      <c r="C243" s="56" t="str">
        <f t="shared" si="24"/>
        <v>sdl</v>
      </c>
      <c r="D243" s="56" t="str">
        <f t="shared" si="25"/>
        <v>tas412</v>
      </c>
      <c r="E243" s="47" t="str">
        <f>IF(ISERROR(VLOOKUP($D243,SITES!$A:$E,2,0)),"",VLOOKUP($D243,SITES!$A:$E,2,0))</f>
        <v>St. Helens Island Kelp Bed</v>
      </c>
      <c r="F243" s="48">
        <f>IF(ISERROR(VLOOKUP($D243,SITES!$A:$E,3,0)),"",VLOOKUP($D243,SITES!$A:$E,3,0))</f>
        <v>-41.343859999999999</v>
      </c>
      <c r="G243" s="49">
        <f>IF(ISERROR(VLOOKUP($D243,SITES!$A:$E,4,0)),"",VLOOKUP($D243,SITES!$A:$E,4,0))</f>
        <v>148.34277</v>
      </c>
      <c r="H243" s="50">
        <f t="shared" si="26"/>
        <v>43564</v>
      </c>
      <c r="I243" s="56">
        <f t="shared" si="27"/>
        <v>10</v>
      </c>
      <c r="J243" s="56" t="str">
        <f t="shared" si="28"/>
        <v>E</v>
      </c>
      <c r="K243" s="86">
        <f t="shared" si="29"/>
        <v>0.60416666666666696</v>
      </c>
      <c r="L243" s="56" t="str">
        <f t="shared" si="31"/>
        <v>SDL</v>
      </c>
      <c r="M243" s="56">
        <f t="shared" si="30"/>
        <v>10</v>
      </c>
      <c r="N243" s="56">
        <f t="shared" si="33"/>
        <v>2</v>
      </c>
      <c r="O243" s="56">
        <f t="shared" si="32"/>
        <v>1</v>
      </c>
      <c r="P243" s="46" t="str">
        <f t="shared" si="34"/>
        <v>snd</v>
      </c>
      <c r="Q243" s="47" t="str">
        <f>IF($N243=1,IF(ISERROR(VLOOKUP($P243,'M1'!$A:$C,Q$2,0)),"NOT PRESENT",VLOOKUP($P243,'M1'!$A:$C,Q$2,0)),IF($N243=2,IF(ISERROR(VLOOKUP(main!$P243,'M2'!$A:$C,Q$2,0)),"NOT PRESENT",VLOOKUP(main!$P243,'M2'!$A:$C,Q$2,0)),IF($N243=0,IF(ISERROR(VLOOKUP($P243,'M1'!$A:$C,Q$2,0)),IF(ISERROR(VLOOKUP(main!$P243,'M2'!$A:$C,Q$2,0)),"NOT PRESENT",VLOOKUP(main!$P243,'M2'!$A:$C,Q$2,0)),VLOOKUP($P243,'M1'!$A:$C,Q$2,0)),"SPECIFY METHOD")))</f>
        <v>Survey Not Done</v>
      </c>
      <c r="R243" s="47" t="str">
        <f>IF($N243=1,IF(ISERROR(VLOOKUP($P243,'M1'!$A:$C,R$2,0)),"NOT PRESENT",VLOOKUP($P243,'M1'!$A:$C,R$2,0)),IF($N243=2,IF(ISERROR(VLOOKUP(main!$P243,'M2'!$A:$C,R$2,0)),"NOT PRESENT",VLOOKUP(main!$P243,'M2'!$A:$C,R$2,0)),IF($N243=0,IF(ISERROR(VLOOKUP($P243,'M1'!$A:$C,R$2,0)),IF(ISERROR(VLOOKUP(main!$P243,'M2'!$A:$C,R$2,0)),"NOT PRESENT",VLOOKUP(main!$P243,'M2'!$A:$C,R$2,0)),VLOOKUP($P243,'M1'!$A:$C,R$2,0)),"SPECIFY METHOD")))</f>
        <v>Survey Not Done</v>
      </c>
      <c r="S243" s="55">
        <f t="shared" si="19"/>
        <v>0</v>
      </c>
      <c r="T243" s="56">
        <v>0</v>
      </c>
      <c r="BI243" s="56">
        <f t="shared" ref="BI243:BK262" ca="1" si="36">VLOOKUP($P243,INDIRECT("'M" &amp; $N243 &amp; "'!$A:$G"),BI$2,0)</f>
        <v>0</v>
      </c>
      <c r="BJ243" s="56">
        <f t="shared" ca="1" si="36"/>
        <v>0</v>
      </c>
      <c r="BK243" s="56">
        <f t="shared" ca="1" si="36"/>
        <v>0</v>
      </c>
      <c r="BL243" s="56" t="str">
        <f t="shared" ca="1" si="20"/>
        <v>No</v>
      </c>
      <c r="BM243" s="56">
        <f t="shared" ca="1" si="21"/>
        <v>0</v>
      </c>
    </row>
    <row r="244" spans="1:65">
      <c r="A244" s="47"/>
      <c r="B244" s="56" t="str">
        <f t="shared" si="23"/>
        <v>eso</v>
      </c>
      <c r="C244" s="56" t="str">
        <f t="shared" si="24"/>
        <v>sdl</v>
      </c>
      <c r="D244" s="56" t="str">
        <f t="shared" si="25"/>
        <v>tas412</v>
      </c>
      <c r="E244" s="47" t="str">
        <f>IF(ISERROR(VLOOKUP($D244,SITES!$A:$E,2,0)),"",VLOOKUP($D244,SITES!$A:$E,2,0))</f>
        <v>St. Helens Island Kelp Bed</v>
      </c>
      <c r="F244" s="48">
        <f>IF(ISERROR(VLOOKUP($D244,SITES!$A:$E,3,0)),"",VLOOKUP($D244,SITES!$A:$E,3,0))</f>
        <v>-41.343859999999999</v>
      </c>
      <c r="G244" s="49">
        <f>IF(ISERROR(VLOOKUP($D244,SITES!$A:$E,4,0)),"",VLOOKUP($D244,SITES!$A:$E,4,0))</f>
        <v>148.34277</v>
      </c>
      <c r="H244" s="50">
        <f t="shared" si="26"/>
        <v>43564</v>
      </c>
      <c r="I244" s="56">
        <f t="shared" si="27"/>
        <v>10</v>
      </c>
      <c r="J244" s="56" t="str">
        <f t="shared" si="28"/>
        <v>E</v>
      </c>
      <c r="K244" s="86">
        <f t="shared" si="29"/>
        <v>0.60416666666666696</v>
      </c>
      <c r="L244" s="56" t="str">
        <f t="shared" si="31"/>
        <v>SDL</v>
      </c>
      <c r="M244" s="56">
        <f t="shared" si="30"/>
        <v>10</v>
      </c>
      <c r="N244" s="56">
        <f t="shared" si="33"/>
        <v>2</v>
      </c>
      <c r="O244" s="56">
        <f t="shared" si="32"/>
        <v>1</v>
      </c>
      <c r="P244" s="46" t="str">
        <f t="shared" si="34"/>
        <v>snd</v>
      </c>
      <c r="Q244" s="47" t="str">
        <f>IF($N244=1,IF(ISERROR(VLOOKUP($P244,'M1'!$A:$C,Q$2,0)),"NOT PRESENT",VLOOKUP($P244,'M1'!$A:$C,Q$2,0)),IF($N244=2,IF(ISERROR(VLOOKUP(main!$P244,'M2'!$A:$C,Q$2,0)),"NOT PRESENT",VLOOKUP(main!$P244,'M2'!$A:$C,Q$2,0)),IF($N244=0,IF(ISERROR(VLOOKUP($P244,'M1'!$A:$C,Q$2,0)),IF(ISERROR(VLOOKUP(main!$P244,'M2'!$A:$C,Q$2,0)),"NOT PRESENT",VLOOKUP(main!$P244,'M2'!$A:$C,Q$2,0)),VLOOKUP($P244,'M1'!$A:$C,Q$2,0)),"SPECIFY METHOD")))</f>
        <v>Survey Not Done</v>
      </c>
      <c r="R244" s="47" t="str">
        <f>IF($N244=1,IF(ISERROR(VLOOKUP($P244,'M1'!$A:$C,R$2,0)),"NOT PRESENT",VLOOKUP($P244,'M1'!$A:$C,R$2,0)),IF($N244=2,IF(ISERROR(VLOOKUP(main!$P244,'M2'!$A:$C,R$2,0)),"NOT PRESENT",VLOOKUP(main!$P244,'M2'!$A:$C,R$2,0)),IF($N244=0,IF(ISERROR(VLOOKUP($P244,'M1'!$A:$C,R$2,0)),IF(ISERROR(VLOOKUP(main!$P244,'M2'!$A:$C,R$2,0)),"NOT PRESENT",VLOOKUP(main!$P244,'M2'!$A:$C,R$2,0)),VLOOKUP($P244,'M1'!$A:$C,R$2,0)),"SPECIFY METHOD")))</f>
        <v>Survey Not Done</v>
      </c>
      <c r="S244" s="55">
        <f t="shared" si="19"/>
        <v>0</v>
      </c>
      <c r="T244" s="56">
        <v>0</v>
      </c>
      <c r="BI244" s="56">
        <f t="shared" ca="1" si="36"/>
        <v>0</v>
      </c>
      <c r="BJ244" s="56">
        <f t="shared" ca="1" si="36"/>
        <v>0</v>
      </c>
      <c r="BK244" s="56">
        <f t="shared" ca="1" si="36"/>
        <v>0</v>
      </c>
      <c r="BL244" s="56" t="str">
        <f t="shared" ca="1" si="20"/>
        <v>No</v>
      </c>
      <c r="BM244" s="56">
        <f t="shared" ca="1" si="21"/>
        <v>0</v>
      </c>
    </row>
    <row r="245" spans="1:65">
      <c r="A245" s="47"/>
      <c r="B245" s="56" t="str">
        <f t="shared" si="23"/>
        <v>eso</v>
      </c>
      <c r="C245" s="56" t="str">
        <f t="shared" si="24"/>
        <v>sdl</v>
      </c>
      <c r="D245" s="56" t="str">
        <f t="shared" si="25"/>
        <v>tas412</v>
      </c>
      <c r="E245" s="47" t="str">
        <f>IF(ISERROR(VLOOKUP($D245,SITES!$A:$E,2,0)),"",VLOOKUP($D245,SITES!$A:$E,2,0))</f>
        <v>St. Helens Island Kelp Bed</v>
      </c>
      <c r="F245" s="48">
        <f>IF(ISERROR(VLOOKUP($D245,SITES!$A:$E,3,0)),"",VLOOKUP($D245,SITES!$A:$E,3,0))</f>
        <v>-41.343859999999999</v>
      </c>
      <c r="G245" s="49">
        <f>IF(ISERROR(VLOOKUP($D245,SITES!$A:$E,4,0)),"",VLOOKUP($D245,SITES!$A:$E,4,0))</f>
        <v>148.34277</v>
      </c>
      <c r="H245" s="50">
        <f t="shared" si="26"/>
        <v>43564</v>
      </c>
      <c r="I245" s="56">
        <f t="shared" si="27"/>
        <v>10</v>
      </c>
      <c r="J245" s="56" t="str">
        <f t="shared" si="28"/>
        <v>E</v>
      </c>
      <c r="K245" s="86">
        <f t="shared" si="29"/>
        <v>0.60416666666666696</v>
      </c>
      <c r="L245" s="56" t="str">
        <f t="shared" si="31"/>
        <v>SDL</v>
      </c>
      <c r="M245" s="56">
        <f t="shared" si="30"/>
        <v>10</v>
      </c>
      <c r="N245" s="56">
        <f t="shared" si="33"/>
        <v>2</v>
      </c>
      <c r="O245" s="56">
        <f t="shared" si="32"/>
        <v>1</v>
      </c>
      <c r="P245" s="46" t="str">
        <f t="shared" si="34"/>
        <v>snd</v>
      </c>
      <c r="Q245" s="47" t="str">
        <f>IF($N245=1,IF(ISERROR(VLOOKUP($P245,'M1'!$A:$C,Q$2,0)),"NOT PRESENT",VLOOKUP($P245,'M1'!$A:$C,Q$2,0)),IF($N245=2,IF(ISERROR(VLOOKUP(main!$P245,'M2'!$A:$C,Q$2,0)),"NOT PRESENT",VLOOKUP(main!$P245,'M2'!$A:$C,Q$2,0)),IF($N245=0,IF(ISERROR(VLOOKUP($P245,'M1'!$A:$C,Q$2,0)),IF(ISERROR(VLOOKUP(main!$P245,'M2'!$A:$C,Q$2,0)),"NOT PRESENT",VLOOKUP(main!$P245,'M2'!$A:$C,Q$2,0)),VLOOKUP($P245,'M1'!$A:$C,Q$2,0)),"SPECIFY METHOD")))</f>
        <v>Survey Not Done</v>
      </c>
      <c r="R245" s="47" t="str">
        <f>IF($N245=1,IF(ISERROR(VLOOKUP($P245,'M1'!$A:$C,R$2,0)),"NOT PRESENT",VLOOKUP($P245,'M1'!$A:$C,R$2,0)),IF($N245=2,IF(ISERROR(VLOOKUP(main!$P245,'M2'!$A:$C,R$2,0)),"NOT PRESENT",VLOOKUP(main!$P245,'M2'!$A:$C,R$2,0)),IF($N245=0,IF(ISERROR(VLOOKUP($P245,'M1'!$A:$C,R$2,0)),IF(ISERROR(VLOOKUP(main!$P245,'M2'!$A:$C,R$2,0)),"NOT PRESENT",VLOOKUP(main!$P245,'M2'!$A:$C,R$2,0)),VLOOKUP($P245,'M1'!$A:$C,R$2,0)),"SPECIFY METHOD")))</f>
        <v>Survey Not Done</v>
      </c>
      <c r="S245" s="55">
        <f t="shared" si="19"/>
        <v>0</v>
      </c>
      <c r="T245" s="56">
        <v>0</v>
      </c>
      <c r="BI245" s="56">
        <f t="shared" ca="1" si="36"/>
        <v>0</v>
      </c>
      <c r="BJ245" s="56">
        <f t="shared" ca="1" si="36"/>
        <v>0</v>
      </c>
      <c r="BK245" s="56">
        <f t="shared" ca="1" si="36"/>
        <v>0</v>
      </c>
      <c r="BL245" s="56" t="str">
        <f t="shared" ca="1" si="20"/>
        <v>No</v>
      </c>
      <c r="BM245" s="56">
        <f t="shared" ca="1" si="21"/>
        <v>0</v>
      </c>
    </row>
    <row r="246" spans="1:65">
      <c r="A246" s="47"/>
      <c r="B246" s="56" t="str">
        <f t="shared" si="23"/>
        <v>eso</v>
      </c>
      <c r="C246" s="56" t="str">
        <f t="shared" si="24"/>
        <v>sdl</v>
      </c>
      <c r="D246" s="56" t="str">
        <f t="shared" si="25"/>
        <v>tas412</v>
      </c>
      <c r="E246" s="47" t="str">
        <f>IF(ISERROR(VLOOKUP($D246,SITES!$A:$E,2,0)),"",VLOOKUP($D246,SITES!$A:$E,2,0))</f>
        <v>St. Helens Island Kelp Bed</v>
      </c>
      <c r="F246" s="48">
        <f>IF(ISERROR(VLOOKUP($D246,SITES!$A:$E,3,0)),"",VLOOKUP($D246,SITES!$A:$E,3,0))</f>
        <v>-41.343859999999999</v>
      </c>
      <c r="G246" s="49">
        <f>IF(ISERROR(VLOOKUP($D246,SITES!$A:$E,4,0)),"",VLOOKUP($D246,SITES!$A:$E,4,0))</f>
        <v>148.34277</v>
      </c>
      <c r="H246" s="50">
        <f t="shared" si="26"/>
        <v>43564</v>
      </c>
      <c r="I246" s="56">
        <f t="shared" si="27"/>
        <v>10</v>
      </c>
      <c r="J246" s="56" t="str">
        <f t="shared" si="28"/>
        <v>E</v>
      </c>
      <c r="K246" s="86">
        <f t="shared" si="29"/>
        <v>0.60416666666666696</v>
      </c>
      <c r="L246" s="56" t="str">
        <f t="shared" si="31"/>
        <v>SDL</v>
      </c>
      <c r="M246" s="56">
        <f t="shared" si="30"/>
        <v>10</v>
      </c>
      <c r="N246" s="56">
        <f t="shared" si="33"/>
        <v>2</v>
      </c>
      <c r="O246" s="56">
        <f t="shared" si="32"/>
        <v>1</v>
      </c>
      <c r="P246" s="46" t="str">
        <f t="shared" si="34"/>
        <v>snd</v>
      </c>
      <c r="Q246" s="47" t="str">
        <f>IF($N246=1,IF(ISERROR(VLOOKUP($P246,'M1'!$A:$C,Q$2,0)),"NOT PRESENT",VLOOKUP($P246,'M1'!$A:$C,Q$2,0)),IF($N246=2,IF(ISERROR(VLOOKUP(main!$P246,'M2'!$A:$C,Q$2,0)),"NOT PRESENT",VLOOKUP(main!$P246,'M2'!$A:$C,Q$2,0)),IF($N246=0,IF(ISERROR(VLOOKUP($P246,'M1'!$A:$C,Q$2,0)),IF(ISERROR(VLOOKUP(main!$P246,'M2'!$A:$C,Q$2,0)),"NOT PRESENT",VLOOKUP(main!$P246,'M2'!$A:$C,Q$2,0)),VLOOKUP($P246,'M1'!$A:$C,Q$2,0)),"SPECIFY METHOD")))</f>
        <v>Survey Not Done</v>
      </c>
      <c r="R246" s="47" t="str">
        <f>IF($N246=1,IF(ISERROR(VLOOKUP($P246,'M1'!$A:$C,R$2,0)),"NOT PRESENT",VLOOKUP($P246,'M1'!$A:$C,R$2,0)),IF($N246=2,IF(ISERROR(VLOOKUP(main!$P246,'M2'!$A:$C,R$2,0)),"NOT PRESENT",VLOOKUP(main!$P246,'M2'!$A:$C,R$2,0)),IF($N246=0,IF(ISERROR(VLOOKUP($P246,'M1'!$A:$C,R$2,0)),IF(ISERROR(VLOOKUP(main!$P246,'M2'!$A:$C,R$2,0)),"NOT PRESENT",VLOOKUP(main!$P246,'M2'!$A:$C,R$2,0)),VLOOKUP($P246,'M1'!$A:$C,R$2,0)),"SPECIFY METHOD")))</f>
        <v>Survey Not Done</v>
      </c>
      <c r="S246" s="55">
        <f t="shared" si="19"/>
        <v>0</v>
      </c>
      <c r="T246" s="56">
        <v>0</v>
      </c>
      <c r="BI246" s="56">
        <f t="shared" ca="1" si="36"/>
        <v>0</v>
      </c>
      <c r="BJ246" s="56">
        <f t="shared" ca="1" si="36"/>
        <v>0</v>
      </c>
      <c r="BK246" s="56">
        <f t="shared" ca="1" si="36"/>
        <v>0</v>
      </c>
      <c r="BL246" s="56" t="str">
        <f t="shared" ca="1" si="20"/>
        <v>No</v>
      </c>
      <c r="BM246" s="56">
        <f t="shared" ca="1" si="21"/>
        <v>0</v>
      </c>
    </row>
    <row r="247" spans="1:65">
      <c r="A247" s="47"/>
      <c r="B247" s="56" t="str">
        <f t="shared" si="23"/>
        <v>eso</v>
      </c>
      <c r="C247" s="56" t="str">
        <f t="shared" si="24"/>
        <v>sdl</v>
      </c>
      <c r="D247" s="56" t="str">
        <f t="shared" si="25"/>
        <v>tas412</v>
      </c>
      <c r="E247" s="47" t="str">
        <f>IF(ISERROR(VLOOKUP($D247,SITES!$A:$E,2,0)),"",VLOOKUP($D247,SITES!$A:$E,2,0))</f>
        <v>St. Helens Island Kelp Bed</v>
      </c>
      <c r="F247" s="48">
        <f>IF(ISERROR(VLOOKUP($D247,SITES!$A:$E,3,0)),"",VLOOKUP($D247,SITES!$A:$E,3,0))</f>
        <v>-41.343859999999999</v>
      </c>
      <c r="G247" s="49">
        <f>IF(ISERROR(VLOOKUP($D247,SITES!$A:$E,4,0)),"",VLOOKUP($D247,SITES!$A:$E,4,0))</f>
        <v>148.34277</v>
      </c>
      <c r="H247" s="50">
        <f t="shared" si="26"/>
        <v>43564</v>
      </c>
      <c r="I247" s="56">
        <f t="shared" si="27"/>
        <v>10</v>
      </c>
      <c r="J247" s="56" t="str">
        <f t="shared" si="28"/>
        <v>E</v>
      </c>
      <c r="K247" s="86">
        <f t="shared" si="29"/>
        <v>0.60416666666666696</v>
      </c>
      <c r="L247" s="56" t="str">
        <f t="shared" si="31"/>
        <v>SDL</v>
      </c>
      <c r="M247" s="56">
        <f t="shared" si="30"/>
        <v>10</v>
      </c>
      <c r="N247" s="56">
        <f t="shared" si="33"/>
        <v>2</v>
      </c>
      <c r="O247" s="56">
        <f t="shared" si="32"/>
        <v>1</v>
      </c>
      <c r="P247" s="46" t="str">
        <f t="shared" si="34"/>
        <v>snd</v>
      </c>
      <c r="Q247" s="47" t="str">
        <f>IF($N247=1,IF(ISERROR(VLOOKUP($P247,'M1'!$A:$C,Q$2,0)),"NOT PRESENT",VLOOKUP($P247,'M1'!$A:$C,Q$2,0)),IF($N247=2,IF(ISERROR(VLOOKUP(main!$P247,'M2'!$A:$C,Q$2,0)),"NOT PRESENT",VLOOKUP(main!$P247,'M2'!$A:$C,Q$2,0)),IF($N247=0,IF(ISERROR(VLOOKUP($P247,'M1'!$A:$C,Q$2,0)),IF(ISERROR(VLOOKUP(main!$P247,'M2'!$A:$C,Q$2,0)),"NOT PRESENT",VLOOKUP(main!$P247,'M2'!$A:$C,Q$2,0)),VLOOKUP($P247,'M1'!$A:$C,Q$2,0)),"SPECIFY METHOD")))</f>
        <v>Survey Not Done</v>
      </c>
      <c r="R247" s="47" t="str">
        <f>IF($N247=1,IF(ISERROR(VLOOKUP($P247,'M1'!$A:$C,R$2,0)),"NOT PRESENT",VLOOKUP($P247,'M1'!$A:$C,R$2,0)),IF($N247=2,IF(ISERROR(VLOOKUP(main!$P247,'M2'!$A:$C,R$2,0)),"NOT PRESENT",VLOOKUP(main!$P247,'M2'!$A:$C,R$2,0)),IF($N247=0,IF(ISERROR(VLOOKUP($P247,'M1'!$A:$C,R$2,0)),IF(ISERROR(VLOOKUP(main!$P247,'M2'!$A:$C,R$2,0)),"NOT PRESENT",VLOOKUP(main!$P247,'M2'!$A:$C,R$2,0)),VLOOKUP($P247,'M1'!$A:$C,R$2,0)),"SPECIFY METHOD")))</f>
        <v>Survey Not Done</v>
      </c>
      <c r="S247" s="55">
        <f t="shared" si="19"/>
        <v>0</v>
      </c>
      <c r="T247" s="56">
        <v>0</v>
      </c>
      <c r="BI247" s="56">
        <f t="shared" ca="1" si="36"/>
        <v>0</v>
      </c>
      <c r="BJ247" s="56">
        <f t="shared" ca="1" si="36"/>
        <v>0</v>
      </c>
      <c r="BK247" s="56">
        <f t="shared" ca="1" si="36"/>
        <v>0</v>
      </c>
      <c r="BL247" s="56" t="str">
        <f t="shared" ca="1" si="20"/>
        <v>No</v>
      </c>
      <c r="BM247" s="56">
        <f t="shared" ca="1" si="21"/>
        <v>0</v>
      </c>
    </row>
    <row r="248" spans="1:65">
      <c r="A248" s="47"/>
      <c r="B248" s="56" t="str">
        <f t="shared" si="23"/>
        <v>eso</v>
      </c>
      <c r="C248" s="56" t="str">
        <f t="shared" si="24"/>
        <v>sdl</v>
      </c>
      <c r="D248" s="56" t="str">
        <f t="shared" si="25"/>
        <v>tas412</v>
      </c>
      <c r="E248" s="47" t="str">
        <f>IF(ISERROR(VLOOKUP($D248,SITES!$A:$E,2,0)),"",VLOOKUP($D248,SITES!$A:$E,2,0))</f>
        <v>St. Helens Island Kelp Bed</v>
      </c>
      <c r="F248" s="48">
        <f>IF(ISERROR(VLOOKUP($D248,SITES!$A:$E,3,0)),"",VLOOKUP($D248,SITES!$A:$E,3,0))</f>
        <v>-41.343859999999999</v>
      </c>
      <c r="G248" s="49">
        <f>IF(ISERROR(VLOOKUP($D248,SITES!$A:$E,4,0)),"",VLOOKUP($D248,SITES!$A:$E,4,0))</f>
        <v>148.34277</v>
      </c>
      <c r="H248" s="50">
        <f t="shared" si="26"/>
        <v>43564</v>
      </c>
      <c r="I248" s="56">
        <f t="shared" si="27"/>
        <v>10</v>
      </c>
      <c r="J248" s="56" t="str">
        <f t="shared" si="28"/>
        <v>E</v>
      </c>
      <c r="K248" s="86">
        <f t="shared" si="29"/>
        <v>0.60416666666666696</v>
      </c>
      <c r="L248" s="56" t="str">
        <f t="shared" si="31"/>
        <v>SDL</v>
      </c>
      <c r="M248" s="56">
        <f t="shared" si="30"/>
        <v>10</v>
      </c>
      <c r="N248" s="56">
        <f t="shared" si="33"/>
        <v>2</v>
      </c>
      <c r="O248" s="56">
        <f t="shared" si="32"/>
        <v>1</v>
      </c>
      <c r="P248" s="46" t="str">
        <f t="shared" si="34"/>
        <v>snd</v>
      </c>
      <c r="Q248" s="47" t="str">
        <f>IF($N248=1,IF(ISERROR(VLOOKUP($P248,'M1'!$A:$C,Q$2,0)),"NOT PRESENT",VLOOKUP($P248,'M1'!$A:$C,Q$2,0)),IF($N248=2,IF(ISERROR(VLOOKUP(main!$P248,'M2'!$A:$C,Q$2,0)),"NOT PRESENT",VLOOKUP(main!$P248,'M2'!$A:$C,Q$2,0)),IF($N248=0,IF(ISERROR(VLOOKUP($P248,'M1'!$A:$C,Q$2,0)),IF(ISERROR(VLOOKUP(main!$P248,'M2'!$A:$C,Q$2,0)),"NOT PRESENT",VLOOKUP(main!$P248,'M2'!$A:$C,Q$2,0)),VLOOKUP($P248,'M1'!$A:$C,Q$2,0)),"SPECIFY METHOD")))</f>
        <v>Survey Not Done</v>
      </c>
      <c r="R248" s="47" t="str">
        <f>IF($N248=1,IF(ISERROR(VLOOKUP($P248,'M1'!$A:$C,R$2,0)),"NOT PRESENT",VLOOKUP($P248,'M1'!$A:$C,R$2,0)),IF($N248=2,IF(ISERROR(VLOOKUP(main!$P248,'M2'!$A:$C,R$2,0)),"NOT PRESENT",VLOOKUP(main!$P248,'M2'!$A:$C,R$2,0)),IF($N248=0,IF(ISERROR(VLOOKUP($P248,'M1'!$A:$C,R$2,0)),IF(ISERROR(VLOOKUP(main!$P248,'M2'!$A:$C,R$2,0)),"NOT PRESENT",VLOOKUP(main!$P248,'M2'!$A:$C,R$2,0)),VLOOKUP($P248,'M1'!$A:$C,R$2,0)),"SPECIFY METHOD")))</f>
        <v>Survey Not Done</v>
      </c>
      <c r="S248" s="55">
        <f t="shared" si="19"/>
        <v>0</v>
      </c>
      <c r="T248" s="56">
        <v>0</v>
      </c>
      <c r="BI248" s="56">
        <f t="shared" ca="1" si="36"/>
        <v>0</v>
      </c>
      <c r="BJ248" s="56">
        <f t="shared" ca="1" si="36"/>
        <v>0</v>
      </c>
      <c r="BK248" s="56">
        <f t="shared" ca="1" si="36"/>
        <v>0</v>
      </c>
      <c r="BL248" s="56" t="str">
        <f t="shared" ca="1" si="20"/>
        <v>No</v>
      </c>
      <c r="BM248" s="56">
        <f t="shared" ca="1" si="21"/>
        <v>0</v>
      </c>
    </row>
    <row r="249" spans="1:65">
      <c r="A249" s="47"/>
      <c r="B249" s="56" t="str">
        <f t="shared" si="23"/>
        <v>eso</v>
      </c>
      <c r="C249" s="56" t="str">
        <f t="shared" si="24"/>
        <v>sdl</v>
      </c>
      <c r="D249" s="56" t="str">
        <f t="shared" si="25"/>
        <v>tas412</v>
      </c>
      <c r="E249" s="47" t="str">
        <f>IF(ISERROR(VLOOKUP($D249,SITES!$A:$E,2,0)),"",VLOOKUP($D249,SITES!$A:$E,2,0))</f>
        <v>St. Helens Island Kelp Bed</v>
      </c>
      <c r="F249" s="48">
        <f>IF(ISERROR(VLOOKUP($D249,SITES!$A:$E,3,0)),"",VLOOKUP($D249,SITES!$A:$E,3,0))</f>
        <v>-41.343859999999999</v>
      </c>
      <c r="G249" s="49">
        <f>IF(ISERROR(VLOOKUP($D249,SITES!$A:$E,4,0)),"",VLOOKUP($D249,SITES!$A:$E,4,0))</f>
        <v>148.34277</v>
      </c>
      <c r="H249" s="50">
        <f t="shared" si="26"/>
        <v>43564</v>
      </c>
      <c r="I249" s="56">
        <f t="shared" si="27"/>
        <v>10</v>
      </c>
      <c r="J249" s="56" t="str">
        <f t="shared" si="28"/>
        <v>E</v>
      </c>
      <c r="K249" s="86">
        <f t="shared" si="29"/>
        <v>0.60416666666666696</v>
      </c>
      <c r="L249" s="56" t="str">
        <f t="shared" si="31"/>
        <v>SDL</v>
      </c>
      <c r="M249" s="56">
        <f t="shared" si="30"/>
        <v>10</v>
      </c>
      <c r="N249" s="56">
        <f t="shared" si="33"/>
        <v>2</v>
      </c>
      <c r="O249" s="56">
        <f t="shared" si="32"/>
        <v>1</v>
      </c>
      <c r="P249" s="46" t="str">
        <f t="shared" si="34"/>
        <v>snd</v>
      </c>
      <c r="Q249" s="47" t="str">
        <f>IF($N249=1,IF(ISERROR(VLOOKUP($P249,'M1'!$A:$C,Q$2,0)),"NOT PRESENT",VLOOKUP($P249,'M1'!$A:$C,Q$2,0)),IF($N249=2,IF(ISERROR(VLOOKUP(main!$P249,'M2'!$A:$C,Q$2,0)),"NOT PRESENT",VLOOKUP(main!$P249,'M2'!$A:$C,Q$2,0)),IF($N249=0,IF(ISERROR(VLOOKUP($P249,'M1'!$A:$C,Q$2,0)),IF(ISERROR(VLOOKUP(main!$P249,'M2'!$A:$C,Q$2,0)),"NOT PRESENT",VLOOKUP(main!$P249,'M2'!$A:$C,Q$2,0)),VLOOKUP($P249,'M1'!$A:$C,Q$2,0)),"SPECIFY METHOD")))</f>
        <v>Survey Not Done</v>
      </c>
      <c r="R249" s="47" t="str">
        <f>IF($N249=1,IF(ISERROR(VLOOKUP($P249,'M1'!$A:$C,R$2,0)),"NOT PRESENT",VLOOKUP($P249,'M1'!$A:$C,R$2,0)),IF($N249=2,IF(ISERROR(VLOOKUP(main!$P249,'M2'!$A:$C,R$2,0)),"NOT PRESENT",VLOOKUP(main!$P249,'M2'!$A:$C,R$2,0)),IF($N249=0,IF(ISERROR(VLOOKUP($P249,'M1'!$A:$C,R$2,0)),IF(ISERROR(VLOOKUP(main!$P249,'M2'!$A:$C,R$2,0)),"NOT PRESENT",VLOOKUP(main!$P249,'M2'!$A:$C,R$2,0)),VLOOKUP($P249,'M1'!$A:$C,R$2,0)),"SPECIFY METHOD")))</f>
        <v>Survey Not Done</v>
      </c>
      <c r="S249" s="55">
        <f t="shared" si="19"/>
        <v>0</v>
      </c>
      <c r="T249" s="56">
        <v>0</v>
      </c>
      <c r="BI249" s="56">
        <f t="shared" ca="1" si="36"/>
        <v>0</v>
      </c>
      <c r="BJ249" s="56">
        <f t="shared" ca="1" si="36"/>
        <v>0</v>
      </c>
      <c r="BK249" s="56">
        <f t="shared" ca="1" si="36"/>
        <v>0</v>
      </c>
      <c r="BL249" s="56" t="str">
        <f t="shared" ca="1" si="20"/>
        <v>No</v>
      </c>
      <c r="BM249" s="56">
        <f t="shared" ca="1" si="21"/>
        <v>0</v>
      </c>
    </row>
    <row r="250" spans="1:65">
      <c r="A250" s="47"/>
      <c r="B250" s="56" t="str">
        <f t="shared" si="23"/>
        <v>eso</v>
      </c>
      <c r="C250" s="56" t="str">
        <f t="shared" si="24"/>
        <v>sdl</v>
      </c>
      <c r="D250" s="56" t="str">
        <f t="shared" si="25"/>
        <v>tas412</v>
      </c>
      <c r="E250" s="47" t="str">
        <f>IF(ISERROR(VLOOKUP($D250,SITES!$A:$E,2,0)),"",VLOOKUP($D250,SITES!$A:$E,2,0))</f>
        <v>St. Helens Island Kelp Bed</v>
      </c>
      <c r="F250" s="48">
        <f>IF(ISERROR(VLOOKUP($D250,SITES!$A:$E,3,0)),"",VLOOKUP($D250,SITES!$A:$E,3,0))</f>
        <v>-41.343859999999999</v>
      </c>
      <c r="G250" s="49">
        <f>IF(ISERROR(VLOOKUP($D250,SITES!$A:$E,4,0)),"",VLOOKUP($D250,SITES!$A:$E,4,0))</f>
        <v>148.34277</v>
      </c>
      <c r="H250" s="50">
        <f t="shared" si="26"/>
        <v>43564</v>
      </c>
      <c r="I250" s="56">
        <f t="shared" si="27"/>
        <v>10</v>
      </c>
      <c r="J250" s="56" t="str">
        <f t="shared" si="28"/>
        <v>E</v>
      </c>
      <c r="K250" s="86">
        <f t="shared" si="29"/>
        <v>0.60416666666666696</v>
      </c>
      <c r="L250" s="56" t="str">
        <f t="shared" si="31"/>
        <v>SDL</v>
      </c>
      <c r="M250" s="56">
        <f t="shared" si="30"/>
        <v>10</v>
      </c>
      <c r="N250" s="56">
        <f t="shared" si="33"/>
        <v>2</v>
      </c>
      <c r="O250" s="56">
        <f t="shared" si="32"/>
        <v>1</v>
      </c>
      <c r="P250" s="46" t="str">
        <f t="shared" si="34"/>
        <v>snd</v>
      </c>
      <c r="Q250" s="47" t="str">
        <f>IF($N250=1,IF(ISERROR(VLOOKUP($P250,'M1'!$A:$C,Q$2,0)),"NOT PRESENT",VLOOKUP($P250,'M1'!$A:$C,Q$2,0)),IF($N250=2,IF(ISERROR(VLOOKUP(main!$P250,'M2'!$A:$C,Q$2,0)),"NOT PRESENT",VLOOKUP(main!$P250,'M2'!$A:$C,Q$2,0)),IF($N250=0,IF(ISERROR(VLOOKUP($P250,'M1'!$A:$C,Q$2,0)),IF(ISERROR(VLOOKUP(main!$P250,'M2'!$A:$C,Q$2,0)),"NOT PRESENT",VLOOKUP(main!$P250,'M2'!$A:$C,Q$2,0)),VLOOKUP($P250,'M1'!$A:$C,Q$2,0)),"SPECIFY METHOD")))</f>
        <v>Survey Not Done</v>
      </c>
      <c r="R250" s="47" t="str">
        <f>IF($N250=1,IF(ISERROR(VLOOKUP($P250,'M1'!$A:$C,R$2,0)),"NOT PRESENT",VLOOKUP($P250,'M1'!$A:$C,R$2,0)),IF($N250=2,IF(ISERROR(VLOOKUP(main!$P250,'M2'!$A:$C,R$2,0)),"NOT PRESENT",VLOOKUP(main!$P250,'M2'!$A:$C,R$2,0)),IF($N250=0,IF(ISERROR(VLOOKUP($P250,'M1'!$A:$C,R$2,0)),IF(ISERROR(VLOOKUP(main!$P250,'M2'!$A:$C,R$2,0)),"NOT PRESENT",VLOOKUP(main!$P250,'M2'!$A:$C,R$2,0)),VLOOKUP($P250,'M1'!$A:$C,R$2,0)),"SPECIFY METHOD")))</f>
        <v>Survey Not Done</v>
      </c>
      <c r="S250" s="55">
        <f t="shared" si="19"/>
        <v>0</v>
      </c>
      <c r="T250" s="56">
        <v>0</v>
      </c>
      <c r="BI250" s="56">
        <f t="shared" ca="1" si="36"/>
        <v>0</v>
      </c>
      <c r="BJ250" s="56">
        <f t="shared" ca="1" si="36"/>
        <v>0</v>
      </c>
      <c r="BK250" s="56">
        <f t="shared" ca="1" si="36"/>
        <v>0</v>
      </c>
      <c r="BL250" s="56" t="str">
        <f t="shared" ca="1" si="20"/>
        <v>No</v>
      </c>
      <c r="BM250" s="56">
        <f t="shared" ca="1" si="21"/>
        <v>0</v>
      </c>
    </row>
    <row r="251" spans="1:65">
      <c r="A251" s="47"/>
      <c r="B251" s="56" t="str">
        <f t="shared" si="23"/>
        <v>eso</v>
      </c>
      <c r="C251" s="56" t="str">
        <f t="shared" si="24"/>
        <v>sdl</v>
      </c>
      <c r="D251" s="56" t="str">
        <f t="shared" si="25"/>
        <v>tas412</v>
      </c>
      <c r="E251" s="47" t="str">
        <f>IF(ISERROR(VLOOKUP($D251,SITES!$A:$E,2,0)),"",VLOOKUP($D251,SITES!$A:$E,2,0))</f>
        <v>St. Helens Island Kelp Bed</v>
      </c>
      <c r="F251" s="48">
        <f>IF(ISERROR(VLOOKUP($D251,SITES!$A:$E,3,0)),"",VLOOKUP($D251,SITES!$A:$E,3,0))</f>
        <v>-41.343859999999999</v>
      </c>
      <c r="G251" s="49">
        <f>IF(ISERROR(VLOOKUP($D251,SITES!$A:$E,4,0)),"",VLOOKUP($D251,SITES!$A:$E,4,0))</f>
        <v>148.34277</v>
      </c>
      <c r="H251" s="50">
        <f t="shared" si="26"/>
        <v>43564</v>
      </c>
      <c r="I251" s="56">
        <f t="shared" si="27"/>
        <v>10</v>
      </c>
      <c r="J251" s="56" t="str">
        <f t="shared" si="28"/>
        <v>E</v>
      </c>
      <c r="K251" s="86">
        <f t="shared" si="29"/>
        <v>0.60416666666666696</v>
      </c>
      <c r="L251" s="56" t="str">
        <f t="shared" si="31"/>
        <v>SDL</v>
      </c>
      <c r="M251" s="56">
        <f t="shared" si="30"/>
        <v>10</v>
      </c>
      <c r="N251" s="56">
        <f t="shared" si="33"/>
        <v>2</v>
      </c>
      <c r="O251" s="56">
        <f t="shared" si="32"/>
        <v>1</v>
      </c>
      <c r="P251" s="46" t="str">
        <f t="shared" si="34"/>
        <v>snd</v>
      </c>
      <c r="Q251" s="47" t="str">
        <f>IF($N251=1,IF(ISERROR(VLOOKUP($P251,'M1'!$A:$C,Q$2,0)),"NOT PRESENT",VLOOKUP($P251,'M1'!$A:$C,Q$2,0)),IF($N251=2,IF(ISERROR(VLOOKUP(main!$P251,'M2'!$A:$C,Q$2,0)),"NOT PRESENT",VLOOKUP(main!$P251,'M2'!$A:$C,Q$2,0)),IF($N251=0,IF(ISERROR(VLOOKUP($P251,'M1'!$A:$C,Q$2,0)),IF(ISERROR(VLOOKUP(main!$P251,'M2'!$A:$C,Q$2,0)),"NOT PRESENT",VLOOKUP(main!$P251,'M2'!$A:$C,Q$2,0)),VLOOKUP($P251,'M1'!$A:$C,Q$2,0)),"SPECIFY METHOD")))</f>
        <v>Survey Not Done</v>
      </c>
      <c r="R251" s="47" t="str">
        <f>IF($N251=1,IF(ISERROR(VLOOKUP($P251,'M1'!$A:$C,R$2,0)),"NOT PRESENT",VLOOKUP($P251,'M1'!$A:$C,R$2,0)),IF($N251=2,IF(ISERROR(VLOOKUP(main!$P251,'M2'!$A:$C,R$2,0)),"NOT PRESENT",VLOOKUP(main!$P251,'M2'!$A:$C,R$2,0)),IF($N251=0,IF(ISERROR(VLOOKUP($P251,'M1'!$A:$C,R$2,0)),IF(ISERROR(VLOOKUP(main!$P251,'M2'!$A:$C,R$2,0)),"NOT PRESENT",VLOOKUP(main!$P251,'M2'!$A:$C,R$2,0)),VLOOKUP($P251,'M1'!$A:$C,R$2,0)),"SPECIFY METHOD")))</f>
        <v>Survey Not Done</v>
      </c>
      <c r="S251" s="55">
        <f t="shared" si="19"/>
        <v>0</v>
      </c>
      <c r="T251" s="56">
        <v>0</v>
      </c>
      <c r="BI251" s="56">
        <f t="shared" ca="1" si="36"/>
        <v>0</v>
      </c>
      <c r="BJ251" s="56">
        <f t="shared" ca="1" si="36"/>
        <v>0</v>
      </c>
      <c r="BK251" s="56">
        <f t="shared" ca="1" si="36"/>
        <v>0</v>
      </c>
      <c r="BL251" s="56" t="str">
        <f t="shared" ca="1" si="20"/>
        <v>No</v>
      </c>
      <c r="BM251" s="56">
        <f t="shared" ca="1" si="21"/>
        <v>0</v>
      </c>
    </row>
    <row r="252" spans="1:65">
      <c r="A252" s="47"/>
      <c r="B252" s="56" t="str">
        <f t="shared" si="23"/>
        <v>eso</v>
      </c>
      <c r="C252" s="56" t="str">
        <f t="shared" si="24"/>
        <v>sdl</v>
      </c>
      <c r="D252" s="56" t="str">
        <f t="shared" si="25"/>
        <v>tas412</v>
      </c>
      <c r="E252" s="47" t="str">
        <f>IF(ISERROR(VLOOKUP($D252,SITES!$A:$E,2,0)),"",VLOOKUP($D252,SITES!$A:$E,2,0))</f>
        <v>St. Helens Island Kelp Bed</v>
      </c>
      <c r="F252" s="48">
        <f>IF(ISERROR(VLOOKUP($D252,SITES!$A:$E,3,0)),"",VLOOKUP($D252,SITES!$A:$E,3,0))</f>
        <v>-41.343859999999999</v>
      </c>
      <c r="G252" s="49">
        <f>IF(ISERROR(VLOOKUP($D252,SITES!$A:$E,4,0)),"",VLOOKUP($D252,SITES!$A:$E,4,0))</f>
        <v>148.34277</v>
      </c>
      <c r="H252" s="50">
        <f t="shared" si="26"/>
        <v>43564</v>
      </c>
      <c r="I252" s="56">
        <f t="shared" si="27"/>
        <v>10</v>
      </c>
      <c r="J252" s="56" t="str">
        <f t="shared" si="28"/>
        <v>E</v>
      </c>
      <c r="K252" s="86">
        <f t="shared" si="29"/>
        <v>0.60416666666666696</v>
      </c>
      <c r="L252" s="56" t="str">
        <f t="shared" si="31"/>
        <v>SDL</v>
      </c>
      <c r="M252" s="56">
        <f t="shared" si="30"/>
        <v>10</v>
      </c>
      <c r="N252" s="56">
        <f t="shared" si="33"/>
        <v>2</v>
      </c>
      <c r="O252" s="56">
        <f t="shared" si="32"/>
        <v>1</v>
      </c>
      <c r="P252" s="46" t="str">
        <f t="shared" si="34"/>
        <v>snd</v>
      </c>
      <c r="Q252" s="47" t="str">
        <f>IF($N252=1,IF(ISERROR(VLOOKUP($P252,'M1'!$A:$C,Q$2,0)),"NOT PRESENT",VLOOKUP($P252,'M1'!$A:$C,Q$2,0)),IF($N252=2,IF(ISERROR(VLOOKUP(main!$P252,'M2'!$A:$C,Q$2,0)),"NOT PRESENT",VLOOKUP(main!$P252,'M2'!$A:$C,Q$2,0)),IF($N252=0,IF(ISERROR(VLOOKUP($P252,'M1'!$A:$C,Q$2,0)),IF(ISERROR(VLOOKUP(main!$P252,'M2'!$A:$C,Q$2,0)),"NOT PRESENT",VLOOKUP(main!$P252,'M2'!$A:$C,Q$2,0)),VLOOKUP($P252,'M1'!$A:$C,Q$2,0)),"SPECIFY METHOD")))</f>
        <v>Survey Not Done</v>
      </c>
      <c r="R252" s="47" t="str">
        <f>IF($N252=1,IF(ISERROR(VLOOKUP($P252,'M1'!$A:$C,R$2,0)),"NOT PRESENT",VLOOKUP($P252,'M1'!$A:$C,R$2,0)),IF($N252=2,IF(ISERROR(VLOOKUP(main!$P252,'M2'!$A:$C,R$2,0)),"NOT PRESENT",VLOOKUP(main!$P252,'M2'!$A:$C,R$2,0)),IF($N252=0,IF(ISERROR(VLOOKUP($P252,'M1'!$A:$C,R$2,0)),IF(ISERROR(VLOOKUP(main!$P252,'M2'!$A:$C,R$2,0)),"NOT PRESENT",VLOOKUP(main!$P252,'M2'!$A:$C,R$2,0)),VLOOKUP($P252,'M1'!$A:$C,R$2,0)),"SPECIFY METHOD")))</f>
        <v>Survey Not Done</v>
      </c>
      <c r="S252" s="55">
        <f t="shared" si="19"/>
        <v>0</v>
      </c>
      <c r="T252" s="56">
        <v>0</v>
      </c>
      <c r="BI252" s="56">
        <f t="shared" ca="1" si="36"/>
        <v>0</v>
      </c>
      <c r="BJ252" s="56">
        <f t="shared" ca="1" si="36"/>
        <v>0</v>
      </c>
      <c r="BK252" s="56">
        <f t="shared" ca="1" si="36"/>
        <v>0</v>
      </c>
      <c r="BL252" s="56" t="str">
        <f t="shared" ca="1" si="20"/>
        <v>No</v>
      </c>
      <c r="BM252" s="56">
        <f t="shared" ca="1" si="21"/>
        <v>0</v>
      </c>
    </row>
    <row r="253" spans="1:65">
      <c r="A253" s="47"/>
      <c r="B253" s="56" t="str">
        <f t="shared" si="23"/>
        <v>eso</v>
      </c>
      <c r="C253" s="56" t="str">
        <f t="shared" si="24"/>
        <v>sdl</v>
      </c>
      <c r="D253" s="56" t="str">
        <f t="shared" si="25"/>
        <v>tas412</v>
      </c>
      <c r="E253" s="47" t="str">
        <f>IF(ISERROR(VLOOKUP($D253,SITES!$A:$E,2,0)),"",VLOOKUP($D253,SITES!$A:$E,2,0))</f>
        <v>St. Helens Island Kelp Bed</v>
      </c>
      <c r="F253" s="48">
        <f>IF(ISERROR(VLOOKUP($D253,SITES!$A:$E,3,0)),"",VLOOKUP($D253,SITES!$A:$E,3,0))</f>
        <v>-41.343859999999999</v>
      </c>
      <c r="G253" s="49">
        <f>IF(ISERROR(VLOOKUP($D253,SITES!$A:$E,4,0)),"",VLOOKUP($D253,SITES!$A:$E,4,0))</f>
        <v>148.34277</v>
      </c>
      <c r="H253" s="50">
        <f t="shared" si="26"/>
        <v>43564</v>
      </c>
      <c r="I253" s="56">
        <f t="shared" si="27"/>
        <v>10</v>
      </c>
      <c r="J253" s="56" t="str">
        <f t="shared" si="28"/>
        <v>E</v>
      </c>
      <c r="K253" s="86">
        <f t="shared" si="29"/>
        <v>0.60416666666666696</v>
      </c>
      <c r="L253" s="56" t="str">
        <f t="shared" si="31"/>
        <v>SDL</v>
      </c>
      <c r="M253" s="56">
        <f t="shared" si="30"/>
        <v>10</v>
      </c>
      <c r="N253" s="56">
        <f t="shared" si="33"/>
        <v>2</v>
      </c>
      <c r="O253" s="56">
        <f t="shared" si="32"/>
        <v>1</v>
      </c>
      <c r="P253" s="46" t="str">
        <f t="shared" si="34"/>
        <v>snd</v>
      </c>
      <c r="Q253" s="47" t="str">
        <f>IF($N253=1,IF(ISERROR(VLOOKUP($P253,'M1'!$A:$C,Q$2,0)),"NOT PRESENT",VLOOKUP($P253,'M1'!$A:$C,Q$2,0)),IF($N253=2,IF(ISERROR(VLOOKUP(main!$P253,'M2'!$A:$C,Q$2,0)),"NOT PRESENT",VLOOKUP(main!$P253,'M2'!$A:$C,Q$2,0)),IF($N253=0,IF(ISERROR(VLOOKUP($P253,'M1'!$A:$C,Q$2,0)),IF(ISERROR(VLOOKUP(main!$P253,'M2'!$A:$C,Q$2,0)),"NOT PRESENT",VLOOKUP(main!$P253,'M2'!$A:$C,Q$2,0)),VLOOKUP($P253,'M1'!$A:$C,Q$2,0)),"SPECIFY METHOD")))</f>
        <v>Survey Not Done</v>
      </c>
      <c r="R253" s="47" t="str">
        <f>IF($N253=1,IF(ISERROR(VLOOKUP($P253,'M1'!$A:$C,R$2,0)),"NOT PRESENT",VLOOKUP($P253,'M1'!$A:$C,R$2,0)),IF($N253=2,IF(ISERROR(VLOOKUP(main!$P253,'M2'!$A:$C,R$2,0)),"NOT PRESENT",VLOOKUP(main!$P253,'M2'!$A:$C,R$2,0)),IF($N253=0,IF(ISERROR(VLOOKUP($P253,'M1'!$A:$C,R$2,0)),IF(ISERROR(VLOOKUP(main!$P253,'M2'!$A:$C,R$2,0)),"NOT PRESENT",VLOOKUP(main!$P253,'M2'!$A:$C,R$2,0)),VLOOKUP($P253,'M1'!$A:$C,R$2,0)),"SPECIFY METHOD")))</f>
        <v>Survey Not Done</v>
      </c>
      <c r="S253" s="55">
        <f t="shared" si="19"/>
        <v>0</v>
      </c>
      <c r="T253" s="56">
        <v>0</v>
      </c>
      <c r="BI253" s="56">
        <f t="shared" ca="1" si="36"/>
        <v>0</v>
      </c>
      <c r="BJ253" s="56">
        <f t="shared" ca="1" si="36"/>
        <v>0</v>
      </c>
      <c r="BK253" s="56">
        <f t="shared" ca="1" si="36"/>
        <v>0</v>
      </c>
      <c r="BL253" s="56" t="str">
        <f t="shared" ca="1" si="20"/>
        <v>No</v>
      </c>
      <c r="BM253" s="56">
        <f t="shared" ca="1" si="21"/>
        <v>0</v>
      </c>
    </row>
    <row r="254" spans="1:65">
      <c r="A254" s="47"/>
      <c r="B254" s="56" t="str">
        <f t="shared" si="23"/>
        <v>eso</v>
      </c>
      <c r="C254" s="56" t="str">
        <f t="shared" si="24"/>
        <v>sdl</v>
      </c>
      <c r="D254" s="56" t="str">
        <f t="shared" si="25"/>
        <v>tas412</v>
      </c>
      <c r="E254" s="47" t="str">
        <f>IF(ISERROR(VLOOKUP($D254,SITES!$A:$E,2,0)),"",VLOOKUP($D254,SITES!$A:$E,2,0))</f>
        <v>St. Helens Island Kelp Bed</v>
      </c>
      <c r="F254" s="48">
        <f>IF(ISERROR(VLOOKUP($D254,SITES!$A:$E,3,0)),"",VLOOKUP($D254,SITES!$A:$E,3,0))</f>
        <v>-41.343859999999999</v>
      </c>
      <c r="G254" s="49">
        <f>IF(ISERROR(VLOOKUP($D254,SITES!$A:$E,4,0)),"",VLOOKUP($D254,SITES!$A:$E,4,0))</f>
        <v>148.34277</v>
      </c>
      <c r="H254" s="50">
        <f t="shared" si="26"/>
        <v>43564</v>
      </c>
      <c r="I254" s="56">
        <f t="shared" si="27"/>
        <v>10</v>
      </c>
      <c r="J254" s="56" t="str">
        <f t="shared" si="28"/>
        <v>E</v>
      </c>
      <c r="K254" s="86">
        <f t="shared" si="29"/>
        <v>0.60416666666666696</v>
      </c>
      <c r="L254" s="56" t="str">
        <f t="shared" si="31"/>
        <v>SDL</v>
      </c>
      <c r="M254" s="56">
        <f t="shared" si="30"/>
        <v>10</v>
      </c>
      <c r="N254" s="56">
        <f t="shared" si="33"/>
        <v>2</v>
      </c>
      <c r="O254" s="56">
        <f t="shared" si="32"/>
        <v>1</v>
      </c>
      <c r="P254" s="46" t="str">
        <f t="shared" si="34"/>
        <v>snd</v>
      </c>
      <c r="Q254" s="47" t="str">
        <f>IF($N254=1,IF(ISERROR(VLOOKUP($P254,'M1'!$A:$C,Q$2,0)),"NOT PRESENT",VLOOKUP($P254,'M1'!$A:$C,Q$2,0)),IF($N254=2,IF(ISERROR(VLOOKUP(main!$P254,'M2'!$A:$C,Q$2,0)),"NOT PRESENT",VLOOKUP(main!$P254,'M2'!$A:$C,Q$2,0)),IF($N254=0,IF(ISERROR(VLOOKUP($P254,'M1'!$A:$C,Q$2,0)),IF(ISERROR(VLOOKUP(main!$P254,'M2'!$A:$C,Q$2,0)),"NOT PRESENT",VLOOKUP(main!$P254,'M2'!$A:$C,Q$2,0)),VLOOKUP($P254,'M1'!$A:$C,Q$2,0)),"SPECIFY METHOD")))</f>
        <v>Survey Not Done</v>
      </c>
      <c r="R254" s="47" t="str">
        <f>IF($N254=1,IF(ISERROR(VLOOKUP($P254,'M1'!$A:$C,R$2,0)),"NOT PRESENT",VLOOKUP($P254,'M1'!$A:$C,R$2,0)),IF($N254=2,IF(ISERROR(VLOOKUP(main!$P254,'M2'!$A:$C,R$2,0)),"NOT PRESENT",VLOOKUP(main!$P254,'M2'!$A:$C,R$2,0)),IF($N254=0,IF(ISERROR(VLOOKUP($P254,'M1'!$A:$C,R$2,0)),IF(ISERROR(VLOOKUP(main!$P254,'M2'!$A:$C,R$2,0)),"NOT PRESENT",VLOOKUP(main!$P254,'M2'!$A:$C,R$2,0)),VLOOKUP($P254,'M1'!$A:$C,R$2,0)),"SPECIFY METHOD")))</f>
        <v>Survey Not Done</v>
      </c>
      <c r="S254" s="55">
        <f t="shared" si="19"/>
        <v>0</v>
      </c>
      <c r="T254" s="56">
        <v>0</v>
      </c>
      <c r="BI254" s="56">
        <f t="shared" ca="1" si="36"/>
        <v>0</v>
      </c>
      <c r="BJ254" s="56">
        <f t="shared" ca="1" si="36"/>
        <v>0</v>
      </c>
      <c r="BK254" s="56">
        <f t="shared" ca="1" si="36"/>
        <v>0</v>
      </c>
      <c r="BL254" s="56" t="str">
        <f t="shared" ca="1" si="20"/>
        <v>No</v>
      </c>
      <c r="BM254" s="56">
        <f t="shared" ca="1" si="21"/>
        <v>0</v>
      </c>
    </row>
    <row r="255" spans="1:65">
      <c r="A255" s="47"/>
      <c r="B255" s="56" t="str">
        <f t="shared" si="23"/>
        <v>eso</v>
      </c>
      <c r="C255" s="56" t="str">
        <f t="shared" si="24"/>
        <v>sdl</v>
      </c>
      <c r="D255" s="56" t="str">
        <f t="shared" si="25"/>
        <v>tas412</v>
      </c>
      <c r="E255" s="47" t="str">
        <f>IF(ISERROR(VLOOKUP($D255,SITES!$A:$E,2,0)),"",VLOOKUP($D255,SITES!$A:$E,2,0))</f>
        <v>St. Helens Island Kelp Bed</v>
      </c>
      <c r="F255" s="48">
        <f>IF(ISERROR(VLOOKUP($D255,SITES!$A:$E,3,0)),"",VLOOKUP($D255,SITES!$A:$E,3,0))</f>
        <v>-41.343859999999999</v>
      </c>
      <c r="G255" s="49">
        <f>IF(ISERROR(VLOOKUP($D255,SITES!$A:$E,4,0)),"",VLOOKUP($D255,SITES!$A:$E,4,0))</f>
        <v>148.34277</v>
      </c>
      <c r="H255" s="50">
        <f t="shared" si="26"/>
        <v>43564</v>
      </c>
      <c r="I255" s="56">
        <f t="shared" si="27"/>
        <v>10</v>
      </c>
      <c r="J255" s="56" t="str">
        <f t="shared" si="28"/>
        <v>E</v>
      </c>
      <c r="K255" s="86">
        <f t="shared" si="29"/>
        <v>0.60416666666666696</v>
      </c>
      <c r="L255" s="56" t="str">
        <f t="shared" si="31"/>
        <v>SDL</v>
      </c>
      <c r="M255" s="56">
        <f t="shared" si="30"/>
        <v>10</v>
      </c>
      <c r="N255" s="56">
        <f t="shared" si="33"/>
        <v>2</v>
      </c>
      <c r="O255" s="56">
        <f t="shared" si="32"/>
        <v>1</v>
      </c>
      <c r="P255" s="46" t="str">
        <f t="shared" si="34"/>
        <v>snd</v>
      </c>
      <c r="Q255" s="47" t="str">
        <f>IF($N255=1,IF(ISERROR(VLOOKUP($P255,'M1'!$A:$C,Q$2,0)),"NOT PRESENT",VLOOKUP($P255,'M1'!$A:$C,Q$2,0)),IF($N255=2,IF(ISERROR(VLOOKUP(main!$P255,'M2'!$A:$C,Q$2,0)),"NOT PRESENT",VLOOKUP(main!$P255,'M2'!$A:$C,Q$2,0)),IF($N255=0,IF(ISERROR(VLOOKUP($P255,'M1'!$A:$C,Q$2,0)),IF(ISERROR(VLOOKUP(main!$P255,'M2'!$A:$C,Q$2,0)),"NOT PRESENT",VLOOKUP(main!$P255,'M2'!$A:$C,Q$2,0)),VLOOKUP($P255,'M1'!$A:$C,Q$2,0)),"SPECIFY METHOD")))</f>
        <v>Survey Not Done</v>
      </c>
      <c r="R255" s="47" t="str">
        <f>IF($N255=1,IF(ISERROR(VLOOKUP($P255,'M1'!$A:$C,R$2,0)),"NOT PRESENT",VLOOKUP($P255,'M1'!$A:$C,R$2,0)),IF($N255=2,IF(ISERROR(VLOOKUP(main!$P255,'M2'!$A:$C,R$2,0)),"NOT PRESENT",VLOOKUP(main!$P255,'M2'!$A:$C,R$2,0)),IF($N255=0,IF(ISERROR(VLOOKUP($P255,'M1'!$A:$C,R$2,0)),IF(ISERROR(VLOOKUP(main!$P255,'M2'!$A:$C,R$2,0)),"NOT PRESENT",VLOOKUP(main!$P255,'M2'!$A:$C,R$2,0)),VLOOKUP($P255,'M1'!$A:$C,R$2,0)),"SPECIFY METHOD")))</f>
        <v>Survey Not Done</v>
      </c>
      <c r="S255" s="55">
        <f t="shared" si="19"/>
        <v>0</v>
      </c>
      <c r="T255" s="56">
        <v>0</v>
      </c>
      <c r="BI255" s="56">
        <f t="shared" ca="1" si="36"/>
        <v>0</v>
      </c>
      <c r="BJ255" s="56">
        <f t="shared" ca="1" si="36"/>
        <v>0</v>
      </c>
      <c r="BK255" s="56">
        <f t="shared" ca="1" si="36"/>
        <v>0</v>
      </c>
      <c r="BL255" s="56" t="str">
        <f t="shared" ca="1" si="20"/>
        <v>No</v>
      </c>
      <c r="BM255" s="56">
        <f t="shared" ca="1" si="21"/>
        <v>0</v>
      </c>
    </row>
    <row r="256" spans="1:65">
      <c r="A256" s="47"/>
      <c r="B256" s="56" t="str">
        <f t="shared" si="23"/>
        <v>eso</v>
      </c>
      <c r="C256" s="56" t="str">
        <f t="shared" si="24"/>
        <v>sdl</v>
      </c>
      <c r="D256" s="56" t="str">
        <f t="shared" si="25"/>
        <v>tas412</v>
      </c>
      <c r="E256" s="47" t="str">
        <f>IF(ISERROR(VLOOKUP($D256,SITES!$A:$E,2,0)),"",VLOOKUP($D256,SITES!$A:$E,2,0))</f>
        <v>St. Helens Island Kelp Bed</v>
      </c>
      <c r="F256" s="48">
        <f>IF(ISERROR(VLOOKUP($D256,SITES!$A:$E,3,0)),"",VLOOKUP($D256,SITES!$A:$E,3,0))</f>
        <v>-41.343859999999999</v>
      </c>
      <c r="G256" s="49">
        <f>IF(ISERROR(VLOOKUP($D256,SITES!$A:$E,4,0)),"",VLOOKUP($D256,SITES!$A:$E,4,0))</f>
        <v>148.34277</v>
      </c>
      <c r="H256" s="50">
        <f t="shared" si="26"/>
        <v>43564</v>
      </c>
      <c r="I256" s="56">
        <f t="shared" si="27"/>
        <v>10</v>
      </c>
      <c r="J256" s="56" t="str">
        <f t="shared" si="28"/>
        <v>E</v>
      </c>
      <c r="K256" s="86">
        <f t="shared" si="29"/>
        <v>0.60416666666666696</v>
      </c>
      <c r="L256" s="56" t="str">
        <f t="shared" si="31"/>
        <v>SDL</v>
      </c>
      <c r="M256" s="56">
        <f t="shared" si="30"/>
        <v>10</v>
      </c>
      <c r="N256" s="56">
        <f t="shared" si="33"/>
        <v>2</v>
      </c>
      <c r="O256" s="56">
        <f t="shared" si="32"/>
        <v>1</v>
      </c>
      <c r="P256" s="46" t="str">
        <f t="shared" si="34"/>
        <v>snd</v>
      </c>
      <c r="Q256" s="47" t="str">
        <f>IF($N256=1,IF(ISERROR(VLOOKUP($P256,'M1'!$A:$C,Q$2,0)),"NOT PRESENT",VLOOKUP($P256,'M1'!$A:$C,Q$2,0)),IF($N256=2,IF(ISERROR(VLOOKUP(main!$P256,'M2'!$A:$C,Q$2,0)),"NOT PRESENT",VLOOKUP(main!$P256,'M2'!$A:$C,Q$2,0)),IF($N256=0,IF(ISERROR(VLOOKUP($P256,'M1'!$A:$C,Q$2,0)),IF(ISERROR(VLOOKUP(main!$P256,'M2'!$A:$C,Q$2,0)),"NOT PRESENT",VLOOKUP(main!$P256,'M2'!$A:$C,Q$2,0)),VLOOKUP($P256,'M1'!$A:$C,Q$2,0)),"SPECIFY METHOD")))</f>
        <v>Survey Not Done</v>
      </c>
      <c r="R256" s="47" t="str">
        <f>IF($N256=1,IF(ISERROR(VLOOKUP($P256,'M1'!$A:$C,R$2,0)),"NOT PRESENT",VLOOKUP($P256,'M1'!$A:$C,R$2,0)),IF($N256=2,IF(ISERROR(VLOOKUP(main!$P256,'M2'!$A:$C,R$2,0)),"NOT PRESENT",VLOOKUP(main!$P256,'M2'!$A:$C,R$2,0)),IF($N256=0,IF(ISERROR(VLOOKUP($P256,'M1'!$A:$C,R$2,0)),IF(ISERROR(VLOOKUP(main!$P256,'M2'!$A:$C,R$2,0)),"NOT PRESENT",VLOOKUP(main!$P256,'M2'!$A:$C,R$2,0)),VLOOKUP($P256,'M1'!$A:$C,R$2,0)),"SPECIFY METHOD")))</f>
        <v>Survey Not Done</v>
      </c>
      <c r="S256" s="55">
        <f t="shared" si="19"/>
        <v>0</v>
      </c>
      <c r="T256" s="56">
        <v>0</v>
      </c>
      <c r="BI256" s="56">
        <f t="shared" ca="1" si="36"/>
        <v>0</v>
      </c>
      <c r="BJ256" s="56">
        <f t="shared" ca="1" si="36"/>
        <v>0</v>
      </c>
      <c r="BK256" s="56">
        <f t="shared" ca="1" si="36"/>
        <v>0</v>
      </c>
      <c r="BL256" s="56" t="str">
        <f t="shared" ca="1" si="20"/>
        <v>No</v>
      </c>
      <c r="BM256" s="56">
        <f t="shared" ca="1" si="21"/>
        <v>0</v>
      </c>
    </row>
    <row r="257" spans="1:65">
      <c r="A257" s="47"/>
      <c r="B257" s="56" t="str">
        <f t="shared" si="23"/>
        <v>eso</v>
      </c>
      <c r="C257" s="56" t="str">
        <f t="shared" si="24"/>
        <v>sdl</v>
      </c>
      <c r="D257" s="56" t="str">
        <f t="shared" si="25"/>
        <v>tas412</v>
      </c>
      <c r="E257" s="47" t="str">
        <f>IF(ISERROR(VLOOKUP($D257,SITES!$A:$E,2,0)),"",VLOOKUP($D257,SITES!$A:$E,2,0))</f>
        <v>St. Helens Island Kelp Bed</v>
      </c>
      <c r="F257" s="48">
        <f>IF(ISERROR(VLOOKUP($D257,SITES!$A:$E,3,0)),"",VLOOKUP($D257,SITES!$A:$E,3,0))</f>
        <v>-41.343859999999999</v>
      </c>
      <c r="G257" s="49">
        <f>IF(ISERROR(VLOOKUP($D257,SITES!$A:$E,4,0)),"",VLOOKUP($D257,SITES!$A:$E,4,0))</f>
        <v>148.34277</v>
      </c>
      <c r="H257" s="50">
        <f t="shared" si="26"/>
        <v>43564</v>
      </c>
      <c r="I257" s="56">
        <f t="shared" si="27"/>
        <v>10</v>
      </c>
      <c r="J257" s="56" t="str">
        <f t="shared" si="28"/>
        <v>E</v>
      </c>
      <c r="K257" s="86">
        <f t="shared" si="29"/>
        <v>0.60416666666666696</v>
      </c>
      <c r="L257" s="56" t="str">
        <f t="shared" si="31"/>
        <v>SDL</v>
      </c>
      <c r="M257" s="56">
        <f t="shared" si="30"/>
        <v>10</v>
      </c>
      <c r="N257" s="56">
        <f t="shared" si="33"/>
        <v>2</v>
      </c>
      <c r="O257" s="56">
        <f t="shared" si="32"/>
        <v>1</v>
      </c>
      <c r="P257" s="46" t="str">
        <f t="shared" si="34"/>
        <v>snd</v>
      </c>
      <c r="Q257" s="47" t="str">
        <f>IF($N257=1,IF(ISERROR(VLOOKUP($P257,'M1'!$A:$C,Q$2,0)),"NOT PRESENT",VLOOKUP($P257,'M1'!$A:$C,Q$2,0)),IF($N257=2,IF(ISERROR(VLOOKUP(main!$P257,'M2'!$A:$C,Q$2,0)),"NOT PRESENT",VLOOKUP(main!$P257,'M2'!$A:$C,Q$2,0)),IF($N257=0,IF(ISERROR(VLOOKUP($P257,'M1'!$A:$C,Q$2,0)),IF(ISERROR(VLOOKUP(main!$P257,'M2'!$A:$C,Q$2,0)),"NOT PRESENT",VLOOKUP(main!$P257,'M2'!$A:$C,Q$2,0)),VLOOKUP($P257,'M1'!$A:$C,Q$2,0)),"SPECIFY METHOD")))</f>
        <v>Survey Not Done</v>
      </c>
      <c r="R257" s="47" t="str">
        <f>IF($N257=1,IF(ISERROR(VLOOKUP($P257,'M1'!$A:$C,R$2,0)),"NOT PRESENT",VLOOKUP($P257,'M1'!$A:$C,R$2,0)),IF($N257=2,IF(ISERROR(VLOOKUP(main!$P257,'M2'!$A:$C,R$2,0)),"NOT PRESENT",VLOOKUP(main!$P257,'M2'!$A:$C,R$2,0)),IF($N257=0,IF(ISERROR(VLOOKUP($P257,'M1'!$A:$C,R$2,0)),IF(ISERROR(VLOOKUP(main!$P257,'M2'!$A:$C,R$2,0)),"NOT PRESENT",VLOOKUP(main!$P257,'M2'!$A:$C,R$2,0)),VLOOKUP($P257,'M1'!$A:$C,R$2,0)),"SPECIFY METHOD")))</f>
        <v>Survey Not Done</v>
      </c>
      <c r="S257" s="55">
        <f t="shared" si="19"/>
        <v>0</v>
      </c>
      <c r="T257" s="56">
        <v>0</v>
      </c>
      <c r="BI257" s="56">
        <f t="shared" ca="1" si="36"/>
        <v>0</v>
      </c>
      <c r="BJ257" s="56">
        <f t="shared" ca="1" si="36"/>
        <v>0</v>
      </c>
      <c r="BK257" s="56">
        <f t="shared" ca="1" si="36"/>
        <v>0</v>
      </c>
      <c r="BL257" s="56" t="str">
        <f t="shared" ca="1" si="20"/>
        <v>No</v>
      </c>
      <c r="BM257" s="56">
        <f t="shared" ca="1" si="21"/>
        <v>0</v>
      </c>
    </row>
    <row r="258" spans="1:65">
      <c r="A258" s="47"/>
      <c r="B258" s="56" t="str">
        <f t="shared" si="23"/>
        <v>eso</v>
      </c>
      <c r="C258" s="56" t="str">
        <f t="shared" si="24"/>
        <v>sdl</v>
      </c>
      <c r="D258" s="56" t="str">
        <f t="shared" si="25"/>
        <v>tas412</v>
      </c>
      <c r="E258" s="47" t="str">
        <f>IF(ISERROR(VLOOKUP($D258,SITES!$A:$E,2,0)),"",VLOOKUP($D258,SITES!$A:$E,2,0))</f>
        <v>St. Helens Island Kelp Bed</v>
      </c>
      <c r="F258" s="48">
        <f>IF(ISERROR(VLOOKUP($D258,SITES!$A:$E,3,0)),"",VLOOKUP($D258,SITES!$A:$E,3,0))</f>
        <v>-41.343859999999999</v>
      </c>
      <c r="G258" s="49">
        <f>IF(ISERROR(VLOOKUP($D258,SITES!$A:$E,4,0)),"",VLOOKUP($D258,SITES!$A:$E,4,0))</f>
        <v>148.34277</v>
      </c>
      <c r="H258" s="50">
        <f t="shared" si="26"/>
        <v>43564</v>
      </c>
      <c r="I258" s="56">
        <f t="shared" si="27"/>
        <v>10</v>
      </c>
      <c r="J258" s="56" t="str">
        <f t="shared" si="28"/>
        <v>E</v>
      </c>
      <c r="K258" s="86">
        <f t="shared" si="29"/>
        <v>0.60416666666666696</v>
      </c>
      <c r="L258" s="56" t="str">
        <f t="shared" si="31"/>
        <v>SDL</v>
      </c>
      <c r="M258" s="56">
        <f t="shared" si="30"/>
        <v>10</v>
      </c>
      <c r="N258" s="56">
        <f t="shared" si="33"/>
        <v>2</v>
      </c>
      <c r="O258" s="56">
        <f t="shared" si="32"/>
        <v>1</v>
      </c>
      <c r="P258" s="46" t="str">
        <f t="shared" si="34"/>
        <v>snd</v>
      </c>
      <c r="Q258" s="47" t="str">
        <f>IF($N258=1,IF(ISERROR(VLOOKUP($P258,'M1'!$A:$C,Q$2,0)),"NOT PRESENT",VLOOKUP($P258,'M1'!$A:$C,Q$2,0)),IF($N258=2,IF(ISERROR(VLOOKUP(main!$P258,'M2'!$A:$C,Q$2,0)),"NOT PRESENT",VLOOKUP(main!$P258,'M2'!$A:$C,Q$2,0)),IF($N258=0,IF(ISERROR(VLOOKUP($P258,'M1'!$A:$C,Q$2,0)),IF(ISERROR(VLOOKUP(main!$P258,'M2'!$A:$C,Q$2,0)),"NOT PRESENT",VLOOKUP(main!$P258,'M2'!$A:$C,Q$2,0)),VLOOKUP($P258,'M1'!$A:$C,Q$2,0)),"SPECIFY METHOD")))</f>
        <v>Survey Not Done</v>
      </c>
      <c r="R258" s="47" t="str">
        <f>IF($N258=1,IF(ISERROR(VLOOKUP($P258,'M1'!$A:$C,R$2,0)),"NOT PRESENT",VLOOKUP($P258,'M1'!$A:$C,R$2,0)),IF($N258=2,IF(ISERROR(VLOOKUP(main!$P258,'M2'!$A:$C,R$2,0)),"NOT PRESENT",VLOOKUP(main!$P258,'M2'!$A:$C,R$2,0)),IF($N258=0,IF(ISERROR(VLOOKUP($P258,'M1'!$A:$C,R$2,0)),IF(ISERROR(VLOOKUP(main!$P258,'M2'!$A:$C,R$2,0)),"NOT PRESENT",VLOOKUP(main!$P258,'M2'!$A:$C,R$2,0)),VLOOKUP($P258,'M1'!$A:$C,R$2,0)),"SPECIFY METHOD")))</f>
        <v>Survey Not Done</v>
      </c>
      <c r="S258" s="55">
        <f t="shared" si="19"/>
        <v>0</v>
      </c>
      <c r="T258" s="56">
        <v>0</v>
      </c>
      <c r="BI258" s="56">
        <f t="shared" ca="1" si="36"/>
        <v>0</v>
      </c>
      <c r="BJ258" s="56">
        <f t="shared" ca="1" si="36"/>
        <v>0</v>
      </c>
      <c r="BK258" s="56">
        <f t="shared" ca="1" si="36"/>
        <v>0</v>
      </c>
      <c r="BL258" s="56" t="str">
        <f t="shared" ca="1" si="20"/>
        <v>No</v>
      </c>
      <c r="BM258" s="56">
        <f t="shared" ca="1" si="21"/>
        <v>0</v>
      </c>
    </row>
    <row r="259" spans="1:65">
      <c r="A259" s="47"/>
      <c r="B259" s="56" t="str">
        <f t="shared" si="23"/>
        <v>eso</v>
      </c>
      <c r="C259" s="56" t="str">
        <f t="shared" si="24"/>
        <v>sdl</v>
      </c>
      <c r="D259" s="56" t="str">
        <f t="shared" si="25"/>
        <v>tas412</v>
      </c>
      <c r="E259" s="47" t="str">
        <f>IF(ISERROR(VLOOKUP($D259,SITES!$A:$E,2,0)),"",VLOOKUP($D259,SITES!$A:$E,2,0))</f>
        <v>St. Helens Island Kelp Bed</v>
      </c>
      <c r="F259" s="48">
        <f>IF(ISERROR(VLOOKUP($D259,SITES!$A:$E,3,0)),"",VLOOKUP($D259,SITES!$A:$E,3,0))</f>
        <v>-41.343859999999999</v>
      </c>
      <c r="G259" s="49">
        <f>IF(ISERROR(VLOOKUP($D259,SITES!$A:$E,4,0)),"",VLOOKUP($D259,SITES!$A:$E,4,0))</f>
        <v>148.34277</v>
      </c>
      <c r="H259" s="50">
        <f t="shared" si="26"/>
        <v>43564</v>
      </c>
      <c r="I259" s="56">
        <f t="shared" si="27"/>
        <v>10</v>
      </c>
      <c r="J259" s="56" t="str">
        <f t="shared" si="28"/>
        <v>E</v>
      </c>
      <c r="K259" s="86">
        <f t="shared" si="29"/>
        <v>0.60416666666666696</v>
      </c>
      <c r="L259" s="56" t="str">
        <f t="shared" si="31"/>
        <v>SDL</v>
      </c>
      <c r="M259" s="56">
        <f t="shared" si="30"/>
        <v>10</v>
      </c>
      <c r="N259" s="56">
        <f t="shared" si="33"/>
        <v>2</v>
      </c>
      <c r="O259" s="56">
        <f t="shared" si="32"/>
        <v>1</v>
      </c>
      <c r="P259" s="46" t="str">
        <f t="shared" si="34"/>
        <v>snd</v>
      </c>
      <c r="Q259" s="47" t="str">
        <f>IF($N259=1,IF(ISERROR(VLOOKUP($P259,'M1'!$A:$C,Q$2,0)),"NOT PRESENT",VLOOKUP($P259,'M1'!$A:$C,Q$2,0)),IF($N259=2,IF(ISERROR(VLOOKUP(main!$P259,'M2'!$A:$C,Q$2,0)),"NOT PRESENT",VLOOKUP(main!$P259,'M2'!$A:$C,Q$2,0)),IF($N259=0,IF(ISERROR(VLOOKUP($P259,'M1'!$A:$C,Q$2,0)),IF(ISERROR(VLOOKUP(main!$P259,'M2'!$A:$C,Q$2,0)),"NOT PRESENT",VLOOKUP(main!$P259,'M2'!$A:$C,Q$2,0)),VLOOKUP($P259,'M1'!$A:$C,Q$2,0)),"SPECIFY METHOD")))</f>
        <v>Survey Not Done</v>
      </c>
      <c r="R259" s="47" t="str">
        <f>IF($N259=1,IF(ISERROR(VLOOKUP($P259,'M1'!$A:$C,R$2,0)),"NOT PRESENT",VLOOKUP($P259,'M1'!$A:$C,R$2,0)),IF($N259=2,IF(ISERROR(VLOOKUP(main!$P259,'M2'!$A:$C,R$2,0)),"NOT PRESENT",VLOOKUP(main!$P259,'M2'!$A:$C,R$2,0)),IF($N259=0,IF(ISERROR(VLOOKUP($P259,'M1'!$A:$C,R$2,0)),IF(ISERROR(VLOOKUP(main!$P259,'M2'!$A:$C,R$2,0)),"NOT PRESENT",VLOOKUP(main!$P259,'M2'!$A:$C,R$2,0)),VLOOKUP($P259,'M1'!$A:$C,R$2,0)),"SPECIFY METHOD")))</f>
        <v>Survey Not Done</v>
      </c>
      <c r="S259" s="55">
        <f t="shared" ref="S259:S322" si="37">SUM(T259:BH259)</f>
        <v>0</v>
      </c>
      <c r="T259" s="56">
        <v>0</v>
      </c>
      <c r="BI259" s="56">
        <f t="shared" ca="1" si="36"/>
        <v>0</v>
      </c>
      <c r="BJ259" s="56">
        <f t="shared" ca="1" si="36"/>
        <v>0</v>
      </c>
      <c r="BK259" s="56">
        <f t="shared" ca="1" si="36"/>
        <v>0</v>
      </c>
      <c r="BL259" s="56" t="str">
        <f t="shared" ref="BL259:BL322" ca="1" si="38">IF(AND($BI259="Yes", $N259=2), "Yes", IF(ISBLANK(BI259), "", "No"))</f>
        <v>No</v>
      </c>
      <c r="BM259" s="56">
        <f t="shared" ref="BM259:BM322" ca="1" si="39">VLOOKUP($P259,INDIRECT("'M" &amp; $N259 &amp; "'!$A:$G"),BM$2,0)</f>
        <v>0</v>
      </c>
    </row>
    <row r="260" spans="1:65">
      <c r="A260" s="47"/>
      <c r="B260" s="56" t="str">
        <f t="shared" si="23"/>
        <v>eso</v>
      </c>
      <c r="C260" s="56" t="str">
        <f t="shared" si="24"/>
        <v>sdl</v>
      </c>
      <c r="D260" s="56" t="str">
        <f t="shared" si="25"/>
        <v>tas412</v>
      </c>
      <c r="E260" s="47" t="str">
        <f>IF(ISERROR(VLOOKUP($D260,SITES!$A:$E,2,0)),"",VLOOKUP($D260,SITES!$A:$E,2,0))</f>
        <v>St. Helens Island Kelp Bed</v>
      </c>
      <c r="F260" s="48">
        <f>IF(ISERROR(VLOOKUP($D260,SITES!$A:$E,3,0)),"",VLOOKUP($D260,SITES!$A:$E,3,0))</f>
        <v>-41.343859999999999</v>
      </c>
      <c r="G260" s="49">
        <f>IF(ISERROR(VLOOKUP($D260,SITES!$A:$E,4,0)),"",VLOOKUP($D260,SITES!$A:$E,4,0))</f>
        <v>148.34277</v>
      </c>
      <c r="H260" s="50">
        <f t="shared" si="26"/>
        <v>43564</v>
      </c>
      <c r="I260" s="56">
        <f t="shared" si="27"/>
        <v>10</v>
      </c>
      <c r="J260" s="56" t="str">
        <f t="shared" si="28"/>
        <v>E</v>
      </c>
      <c r="K260" s="86">
        <f t="shared" si="29"/>
        <v>0.60416666666666696</v>
      </c>
      <c r="L260" s="56" t="str">
        <f t="shared" si="31"/>
        <v>SDL</v>
      </c>
      <c r="M260" s="56">
        <f t="shared" si="30"/>
        <v>10</v>
      </c>
      <c r="N260" s="56">
        <f t="shared" si="33"/>
        <v>2</v>
      </c>
      <c r="O260" s="56">
        <f t="shared" si="32"/>
        <v>1</v>
      </c>
      <c r="P260" s="46" t="str">
        <f t="shared" si="34"/>
        <v>snd</v>
      </c>
      <c r="Q260" s="47" t="str">
        <f>IF($N260=1,IF(ISERROR(VLOOKUP($P260,'M1'!$A:$C,Q$2,0)),"NOT PRESENT",VLOOKUP($P260,'M1'!$A:$C,Q$2,0)),IF($N260=2,IF(ISERROR(VLOOKUP(main!$P260,'M2'!$A:$C,Q$2,0)),"NOT PRESENT",VLOOKUP(main!$P260,'M2'!$A:$C,Q$2,0)),IF($N260=0,IF(ISERROR(VLOOKUP($P260,'M1'!$A:$C,Q$2,0)),IF(ISERROR(VLOOKUP(main!$P260,'M2'!$A:$C,Q$2,0)),"NOT PRESENT",VLOOKUP(main!$P260,'M2'!$A:$C,Q$2,0)),VLOOKUP($P260,'M1'!$A:$C,Q$2,0)),"SPECIFY METHOD")))</f>
        <v>Survey Not Done</v>
      </c>
      <c r="R260" s="47" t="str">
        <f>IF($N260=1,IF(ISERROR(VLOOKUP($P260,'M1'!$A:$C,R$2,0)),"NOT PRESENT",VLOOKUP($P260,'M1'!$A:$C,R$2,0)),IF($N260=2,IF(ISERROR(VLOOKUP(main!$P260,'M2'!$A:$C,R$2,0)),"NOT PRESENT",VLOOKUP(main!$P260,'M2'!$A:$C,R$2,0)),IF($N260=0,IF(ISERROR(VLOOKUP($P260,'M1'!$A:$C,R$2,0)),IF(ISERROR(VLOOKUP(main!$P260,'M2'!$A:$C,R$2,0)),"NOT PRESENT",VLOOKUP(main!$P260,'M2'!$A:$C,R$2,0)),VLOOKUP($P260,'M1'!$A:$C,R$2,0)),"SPECIFY METHOD")))</f>
        <v>Survey Not Done</v>
      </c>
      <c r="S260" s="55">
        <f t="shared" si="37"/>
        <v>0</v>
      </c>
      <c r="T260" s="56">
        <v>0</v>
      </c>
      <c r="BI260" s="56">
        <f t="shared" ca="1" si="36"/>
        <v>0</v>
      </c>
      <c r="BJ260" s="56">
        <f t="shared" ca="1" si="36"/>
        <v>0</v>
      </c>
      <c r="BK260" s="56">
        <f t="shared" ca="1" si="36"/>
        <v>0</v>
      </c>
      <c r="BL260" s="56" t="str">
        <f t="shared" ca="1" si="38"/>
        <v>No</v>
      </c>
      <c r="BM260" s="56">
        <f t="shared" ca="1" si="39"/>
        <v>0</v>
      </c>
    </row>
    <row r="261" spans="1:65">
      <c r="A261" s="47"/>
      <c r="B261" s="56" t="str">
        <f t="shared" si="23"/>
        <v>eso</v>
      </c>
      <c r="C261" s="56" t="str">
        <f t="shared" si="24"/>
        <v>sdl</v>
      </c>
      <c r="D261" s="56" t="str">
        <f t="shared" si="25"/>
        <v>tas412</v>
      </c>
      <c r="E261" s="47" t="str">
        <f>IF(ISERROR(VLOOKUP($D261,SITES!$A:$E,2,0)),"",VLOOKUP($D261,SITES!$A:$E,2,0))</f>
        <v>St. Helens Island Kelp Bed</v>
      </c>
      <c r="F261" s="48">
        <f>IF(ISERROR(VLOOKUP($D261,SITES!$A:$E,3,0)),"",VLOOKUP($D261,SITES!$A:$E,3,0))</f>
        <v>-41.343859999999999</v>
      </c>
      <c r="G261" s="49">
        <f>IF(ISERROR(VLOOKUP($D261,SITES!$A:$E,4,0)),"",VLOOKUP($D261,SITES!$A:$E,4,0))</f>
        <v>148.34277</v>
      </c>
      <c r="H261" s="50">
        <f t="shared" si="26"/>
        <v>43564</v>
      </c>
      <c r="I261" s="56">
        <f t="shared" si="27"/>
        <v>10</v>
      </c>
      <c r="J261" s="56" t="str">
        <f t="shared" si="28"/>
        <v>E</v>
      </c>
      <c r="K261" s="86">
        <f t="shared" si="29"/>
        <v>0.60416666666666696</v>
      </c>
      <c r="L261" s="56" t="str">
        <f t="shared" si="31"/>
        <v>SDL</v>
      </c>
      <c r="M261" s="56">
        <f t="shared" si="30"/>
        <v>10</v>
      </c>
      <c r="N261" s="56">
        <f t="shared" si="33"/>
        <v>2</v>
      </c>
      <c r="O261" s="56">
        <f t="shared" si="32"/>
        <v>1</v>
      </c>
      <c r="P261" s="46" t="str">
        <f t="shared" si="34"/>
        <v>snd</v>
      </c>
      <c r="Q261" s="47" t="str">
        <f>IF($N261=1,IF(ISERROR(VLOOKUP($P261,'M1'!$A:$C,Q$2,0)),"NOT PRESENT",VLOOKUP($P261,'M1'!$A:$C,Q$2,0)),IF($N261=2,IF(ISERROR(VLOOKUP(main!$P261,'M2'!$A:$C,Q$2,0)),"NOT PRESENT",VLOOKUP(main!$P261,'M2'!$A:$C,Q$2,0)),IF($N261=0,IF(ISERROR(VLOOKUP($P261,'M1'!$A:$C,Q$2,0)),IF(ISERROR(VLOOKUP(main!$P261,'M2'!$A:$C,Q$2,0)),"NOT PRESENT",VLOOKUP(main!$P261,'M2'!$A:$C,Q$2,0)),VLOOKUP($P261,'M1'!$A:$C,Q$2,0)),"SPECIFY METHOD")))</f>
        <v>Survey Not Done</v>
      </c>
      <c r="R261" s="47" t="str">
        <f>IF($N261=1,IF(ISERROR(VLOOKUP($P261,'M1'!$A:$C,R$2,0)),"NOT PRESENT",VLOOKUP($P261,'M1'!$A:$C,R$2,0)),IF($N261=2,IF(ISERROR(VLOOKUP(main!$P261,'M2'!$A:$C,R$2,0)),"NOT PRESENT",VLOOKUP(main!$P261,'M2'!$A:$C,R$2,0)),IF($N261=0,IF(ISERROR(VLOOKUP($P261,'M1'!$A:$C,R$2,0)),IF(ISERROR(VLOOKUP(main!$P261,'M2'!$A:$C,R$2,0)),"NOT PRESENT",VLOOKUP(main!$P261,'M2'!$A:$C,R$2,0)),VLOOKUP($P261,'M1'!$A:$C,R$2,0)),"SPECIFY METHOD")))</f>
        <v>Survey Not Done</v>
      </c>
      <c r="S261" s="55">
        <f t="shared" si="37"/>
        <v>0</v>
      </c>
      <c r="T261" s="56">
        <v>0</v>
      </c>
      <c r="BI261" s="56">
        <f t="shared" ca="1" si="36"/>
        <v>0</v>
      </c>
      <c r="BJ261" s="56">
        <f t="shared" ca="1" si="36"/>
        <v>0</v>
      </c>
      <c r="BK261" s="56">
        <f t="shared" ca="1" si="36"/>
        <v>0</v>
      </c>
      <c r="BL261" s="56" t="str">
        <f t="shared" ca="1" si="38"/>
        <v>No</v>
      </c>
      <c r="BM261" s="56">
        <f t="shared" ca="1" si="39"/>
        <v>0</v>
      </c>
    </row>
    <row r="262" spans="1:65">
      <c r="A262" s="47"/>
      <c r="B262" s="56" t="str">
        <f t="shared" si="23"/>
        <v>eso</v>
      </c>
      <c r="C262" s="56" t="str">
        <f t="shared" si="24"/>
        <v>sdl</v>
      </c>
      <c r="D262" s="56" t="str">
        <f t="shared" si="25"/>
        <v>tas412</v>
      </c>
      <c r="E262" s="47" t="str">
        <f>IF(ISERROR(VLOOKUP($D262,SITES!$A:$E,2,0)),"",VLOOKUP($D262,SITES!$A:$E,2,0))</f>
        <v>St. Helens Island Kelp Bed</v>
      </c>
      <c r="F262" s="48">
        <f>IF(ISERROR(VLOOKUP($D262,SITES!$A:$E,3,0)),"",VLOOKUP($D262,SITES!$A:$E,3,0))</f>
        <v>-41.343859999999999</v>
      </c>
      <c r="G262" s="49">
        <f>IF(ISERROR(VLOOKUP($D262,SITES!$A:$E,4,0)),"",VLOOKUP($D262,SITES!$A:$E,4,0))</f>
        <v>148.34277</v>
      </c>
      <c r="H262" s="50">
        <f t="shared" si="26"/>
        <v>43564</v>
      </c>
      <c r="I262" s="56">
        <f t="shared" si="27"/>
        <v>10</v>
      </c>
      <c r="J262" s="56" t="str">
        <f t="shared" si="28"/>
        <v>E</v>
      </c>
      <c r="K262" s="86">
        <f t="shared" si="29"/>
        <v>0.60416666666666696</v>
      </c>
      <c r="L262" s="56" t="str">
        <f t="shared" si="31"/>
        <v>SDL</v>
      </c>
      <c r="M262" s="56">
        <f t="shared" si="30"/>
        <v>10</v>
      </c>
      <c r="N262" s="56">
        <f t="shared" si="33"/>
        <v>2</v>
      </c>
      <c r="O262" s="56">
        <f t="shared" si="32"/>
        <v>1</v>
      </c>
      <c r="P262" s="46" t="str">
        <f t="shared" si="34"/>
        <v>snd</v>
      </c>
      <c r="Q262" s="47" t="str">
        <f>IF($N262=1,IF(ISERROR(VLOOKUP($P262,'M1'!$A:$C,Q$2,0)),"NOT PRESENT",VLOOKUP($P262,'M1'!$A:$C,Q$2,0)),IF($N262=2,IF(ISERROR(VLOOKUP(main!$P262,'M2'!$A:$C,Q$2,0)),"NOT PRESENT",VLOOKUP(main!$P262,'M2'!$A:$C,Q$2,0)),IF($N262=0,IF(ISERROR(VLOOKUP($P262,'M1'!$A:$C,Q$2,0)),IF(ISERROR(VLOOKUP(main!$P262,'M2'!$A:$C,Q$2,0)),"NOT PRESENT",VLOOKUP(main!$P262,'M2'!$A:$C,Q$2,0)),VLOOKUP($P262,'M1'!$A:$C,Q$2,0)),"SPECIFY METHOD")))</f>
        <v>Survey Not Done</v>
      </c>
      <c r="R262" s="47" t="str">
        <f>IF($N262=1,IF(ISERROR(VLOOKUP($P262,'M1'!$A:$C,R$2,0)),"NOT PRESENT",VLOOKUP($P262,'M1'!$A:$C,R$2,0)),IF($N262=2,IF(ISERROR(VLOOKUP(main!$P262,'M2'!$A:$C,R$2,0)),"NOT PRESENT",VLOOKUP(main!$P262,'M2'!$A:$C,R$2,0)),IF($N262=0,IF(ISERROR(VLOOKUP($P262,'M1'!$A:$C,R$2,0)),IF(ISERROR(VLOOKUP(main!$P262,'M2'!$A:$C,R$2,0)),"NOT PRESENT",VLOOKUP(main!$P262,'M2'!$A:$C,R$2,0)),VLOOKUP($P262,'M1'!$A:$C,R$2,0)),"SPECIFY METHOD")))</f>
        <v>Survey Not Done</v>
      </c>
      <c r="S262" s="55">
        <f t="shared" si="37"/>
        <v>0</v>
      </c>
      <c r="T262" s="56">
        <v>0</v>
      </c>
      <c r="BI262" s="56">
        <f t="shared" ca="1" si="36"/>
        <v>0</v>
      </c>
      <c r="BJ262" s="56">
        <f t="shared" ca="1" si="36"/>
        <v>0</v>
      </c>
      <c r="BK262" s="56">
        <f t="shared" ca="1" si="36"/>
        <v>0</v>
      </c>
      <c r="BL262" s="56" t="str">
        <f t="shared" ca="1" si="38"/>
        <v>No</v>
      </c>
      <c r="BM262" s="56">
        <f t="shared" ca="1" si="39"/>
        <v>0</v>
      </c>
    </row>
    <row r="263" spans="1:65">
      <c r="A263" s="47"/>
      <c r="B263" s="56" t="str">
        <f t="shared" si="23"/>
        <v>eso</v>
      </c>
      <c r="C263" s="56" t="str">
        <f t="shared" si="24"/>
        <v>sdl</v>
      </c>
      <c r="D263" s="56" t="str">
        <f t="shared" si="25"/>
        <v>tas412</v>
      </c>
      <c r="E263" s="47" t="str">
        <f>IF(ISERROR(VLOOKUP($D263,SITES!$A:$E,2,0)),"",VLOOKUP($D263,SITES!$A:$E,2,0))</f>
        <v>St. Helens Island Kelp Bed</v>
      </c>
      <c r="F263" s="48">
        <f>IF(ISERROR(VLOOKUP($D263,SITES!$A:$E,3,0)),"",VLOOKUP($D263,SITES!$A:$E,3,0))</f>
        <v>-41.343859999999999</v>
      </c>
      <c r="G263" s="49">
        <f>IF(ISERROR(VLOOKUP($D263,SITES!$A:$E,4,0)),"",VLOOKUP($D263,SITES!$A:$E,4,0))</f>
        <v>148.34277</v>
      </c>
      <c r="H263" s="50">
        <f t="shared" si="26"/>
        <v>43564</v>
      </c>
      <c r="I263" s="56">
        <f t="shared" si="27"/>
        <v>10</v>
      </c>
      <c r="J263" s="56" t="str">
        <f t="shared" si="28"/>
        <v>E</v>
      </c>
      <c r="K263" s="86">
        <f t="shared" si="29"/>
        <v>0.60416666666666696</v>
      </c>
      <c r="L263" s="56" t="str">
        <f t="shared" si="31"/>
        <v>SDL</v>
      </c>
      <c r="M263" s="56">
        <f t="shared" si="30"/>
        <v>10</v>
      </c>
      <c r="N263" s="56">
        <f t="shared" si="33"/>
        <v>2</v>
      </c>
      <c r="O263" s="56">
        <f t="shared" si="32"/>
        <v>1</v>
      </c>
      <c r="P263" s="46" t="str">
        <f t="shared" si="34"/>
        <v>snd</v>
      </c>
      <c r="Q263" s="47" t="str">
        <f>IF($N263=1,IF(ISERROR(VLOOKUP($P263,'M1'!$A:$C,Q$2,0)),"NOT PRESENT",VLOOKUP($P263,'M1'!$A:$C,Q$2,0)),IF($N263=2,IF(ISERROR(VLOOKUP(main!$P263,'M2'!$A:$C,Q$2,0)),"NOT PRESENT",VLOOKUP(main!$P263,'M2'!$A:$C,Q$2,0)),IF($N263=0,IF(ISERROR(VLOOKUP($P263,'M1'!$A:$C,Q$2,0)),IF(ISERROR(VLOOKUP(main!$P263,'M2'!$A:$C,Q$2,0)),"NOT PRESENT",VLOOKUP(main!$P263,'M2'!$A:$C,Q$2,0)),VLOOKUP($P263,'M1'!$A:$C,Q$2,0)),"SPECIFY METHOD")))</f>
        <v>Survey Not Done</v>
      </c>
      <c r="R263" s="47" t="str">
        <f>IF($N263=1,IF(ISERROR(VLOOKUP($P263,'M1'!$A:$C,R$2,0)),"NOT PRESENT",VLOOKUP($P263,'M1'!$A:$C,R$2,0)),IF($N263=2,IF(ISERROR(VLOOKUP(main!$P263,'M2'!$A:$C,R$2,0)),"NOT PRESENT",VLOOKUP(main!$P263,'M2'!$A:$C,R$2,0)),IF($N263=0,IF(ISERROR(VLOOKUP($P263,'M1'!$A:$C,R$2,0)),IF(ISERROR(VLOOKUP(main!$P263,'M2'!$A:$C,R$2,0)),"NOT PRESENT",VLOOKUP(main!$P263,'M2'!$A:$C,R$2,0)),VLOOKUP($P263,'M1'!$A:$C,R$2,0)),"SPECIFY METHOD")))</f>
        <v>Survey Not Done</v>
      </c>
      <c r="S263" s="55">
        <f t="shared" si="37"/>
        <v>0</v>
      </c>
      <c r="T263" s="56">
        <v>0</v>
      </c>
      <c r="BI263" s="56">
        <f t="shared" ref="BI263:BK282" ca="1" si="40">VLOOKUP($P263,INDIRECT("'M" &amp; $N263 &amp; "'!$A:$G"),BI$2,0)</f>
        <v>0</v>
      </c>
      <c r="BJ263" s="56">
        <f t="shared" ca="1" si="40"/>
        <v>0</v>
      </c>
      <c r="BK263" s="56">
        <f t="shared" ca="1" si="40"/>
        <v>0</v>
      </c>
      <c r="BL263" s="56" t="str">
        <f t="shared" ca="1" si="38"/>
        <v>No</v>
      </c>
      <c r="BM263" s="56">
        <f t="shared" ca="1" si="39"/>
        <v>0</v>
      </c>
    </row>
    <row r="264" spans="1:65">
      <c r="A264" s="47"/>
      <c r="B264" s="56" t="str">
        <f t="shared" si="23"/>
        <v>eso</v>
      </c>
      <c r="C264" s="56" t="str">
        <f t="shared" si="24"/>
        <v>sdl</v>
      </c>
      <c r="D264" s="56" t="str">
        <f t="shared" si="25"/>
        <v>tas412</v>
      </c>
      <c r="E264" s="47" t="str">
        <f>IF(ISERROR(VLOOKUP($D264,SITES!$A:$E,2,0)),"",VLOOKUP($D264,SITES!$A:$E,2,0))</f>
        <v>St. Helens Island Kelp Bed</v>
      </c>
      <c r="F264" s="48">
        <f>IF(ISERROR(VLOOKUP($D264,SITES!$A:$E,3,0)),"",VLOOKUP($D264,SITES!$A:$E,3,0))</f>
        <v>-41.343859999999999</v>
      </c>
      <c r="G264" s="49">
        <f>IF(ISERROR(VLOOKUP($D264,SITES!$A:$E,4,0)),"",VLOOKUP($D264,SITES!$A:$E,4,0))</f>
        <v>148.34277</v>
      </c>
      <c r="H264" s="50">
        <f t="shared" si="26"/>
        <v>43564</v>
      </c>
      <c r="I264" s="56">
        <f t="shared" si="27"/>
        <v>10</v>
      </c>
      <c r="J264" s="56" t="str">
        <f t="shared" si="28"/>
        <v>E</v>
      </c>
      <c r="K264" s="86">
        <f t="shared" si="29"/>
        <v>0.60416666666666696</v>
      </c>
      <c r="L264" s="56" t="str">
        <f t="shared" si="31"/>
        <v>SDL</v>
      </c>
      <c r="M264" s="56">
        <f t="shared" si="30"/>
        <v>10</v>
      </c>
      <c r="N264" s="56">
        <f t="shared" si="33"/>
        <v>2</v>
      </c>
      <c r="O264" s="56">
        <f t="shared" si="32"/>
        <v>1</v>
      </c>
      <c r="P264" s="46" t="str">
        <f t="shared" si="34"/>
        <v>snd</v>
      </c>
      <c r="Q264" s="47" t="str">
        <f>IF($N264=1,IF(ISERROR(VLOOKUP($P264,'M1'!$A:$C,Q$2,0)),"NOT PRESENT",VLOOKUP($P264,'M1'!$A:$C,Q$2,0)),IF($N264=2,IF(ISERROR(VLOOKUP(main!$P264,'M2'!$A:$C,Q$2,0)),"NOT PRESENT",VLOOKUP(main!$P264,'M2'!$A:$C,Q$2,0)),IF($N264=0,IF(ISERROR(VLOOKUP($P264,'M1'!$A:$C,Q$2,0)),IF(ISERROR(VLOOKUP(main!$P264,'M2'!$A:$C,Q$2,0)),"NOT PRESENT",VLOOKUP(main!$P264,'M2'!$A:$C,Q$2,0)),VLOOKUP($P264,'M1'!$A:$C,Q$2,0)),"SPECIFY METHOD")))</f>
        <v>Survey Not Done</v>
      </c>
      <c r="R264" s="47" t="str">
        <f>IF($N264=1,IF(ISERROR(VLOOKUP($P264,'M1'!$A:$C,R$2,0)),"NOT PRESENT",VLOOKUP($P264,'M1'!$A:$C,R$2,0)),IF($N264=2,IF(ISERROR(VLOOKUP(main!$P264,'M2'!$A:$C,R$2,0)),"NOT PRESENT",VLOOKUP(main!$P264,'M2'!$A:$C,R$2,0)),IF($N264=0,IF(ISERROR(VLOOKUP($P264,'M1'!$A:$C,R$2,0)),IF(ISERROR(VLOOKUP(main!$P264,'M2'!$A:$C,R$2,0)),"NOT PRESENT",VLOOKUP(main!$P264,'M2'!$A:$C,R$2,0)),VLOOKUP($P264,'M1'!$A:$C,R$2,0)),"SPECIFY METHOD")))</f>
        <v>Survey Not Done</v>
      </c>
      <c r="S264" s="55">
        <f t="shared" si="37"/>
        <v>0</v>
      </c>
      <c r="T264" s="56">
        <v>0</v>
      </c>
      <c r="BI264" s="56">
        <f t="shared" ca="1" si="40"/>
        <v>0</v>
      </c>
      <c r="BJ264" s="56">
        <f t="shared" ca="1" si="40"/>
        <v>0</v>
      </c>
      <c r="BK264" s="56">
        <f t="shared" ca="1" si="40"/>
        <v>0</v>
      </c>
      <c r="BL264" s="56" t="str">
        <f t="shared" ca="1" si="38"/>
        <v>No</v>
      </c>
      <c r="BM264" s="56">
        <f t="shared" ca="1" si="39"/>
        <v>0</v>
      </c>
    </row>
    <row r="265" spans="1:65">
      <c r="A265" s="47"/>
      <c r="B265" s="56" t="str">
        <f t="shared" si="23"/>
        <v>eso</v>
      </c>
      <c r="C265" s="56" t="str">
        <f t="shared" si="24"/>
        <v>sdl</v>
      </c>
      <c r="D265" s="56" t="str">
        <f t="shared" si="25"/>
        <v>tas412</v>
      </c>
      <c r="E265" s="47" t="str">
        <f>IF(ISERROR(VLOOKUP($D265,SITES!$A:$E,2,0)),"",VLOOKUP($D265,SITES!$A:$E,2,0))</f>
        <v>St. Helens Island Kelp Bed</v>
      </c>
      <c r="F265" s="48">
        <f>IF(ISERROR(VLOOKUP($D265,SITES!$A:$E,3,0)),"",VLOOKUP($D265,SITES!$A:$E,3,0))</f>
        <v>-41.343859999999999</v>
      </c>
      <c r="G265" s="49">
        <f>IF(ISERROR(VLOOKUP($D265,SITES!$A:$E,4,0)),"",VLOOKUP($D265,SITES!$A:$E,4,0))</f>
        <v>148.34277</v>
      </c>
      <c r="H265" s="50">
        <f t="shared" si="26"/>
        <v>43564</v>
      </c>
      <c r="I265" s="56">
        <f t="shared" si="27"/>
        <v>10</v>
      </c>
      <c r="J265" s="56" t="str">
        <f t="shared" si="28"/>
        <v>E</v>
      </c>
      <c r="K265" s="86">
        <f t="shared" si="29"/>
        <v>0.60416666666666696</v>
      </c>
      <c r="L265" s="56" t="str">
        <f t="shared" si="31"/>
        <v>SDL</v>
      </c>
      <c r="M265" s="56">
        <f t="shared" si="30"/>
        <v>10</v>
      </c>
      <c r="N265" s="56">
        <f t="shared" si="33"/>
        <v>2</v>
      </c>
      <c r="O265" s="56">
        <f t="shared" si="32"/>
        <v>1</v>
      </c>
      <c r="P265" s="46" t="str">
        <f t="shared" si="34"/>
        <v>snd</v>
      </c>
      <c r="Q265" s="47" t="str">
        <f>IF($N265=1,IF(ISERROR(VLOOKUP($P265,'M1'!$A:$C,Q$2,0)),"NOT PRESENT",VLOOKUP($P265,'M1'!$A:$C,Q$2,0)),IF($N265=2,IF(ISERROR(VLOOKUP(main!$P265,'M2'!$A:$C,Q$2,0)),"NOT PRESENT",VLOOKUP(main!$P265,'M2'!$A:$C,Q$2,0)),IF($N265=0,IF(ISERROR(VLOOKUP($P265,'M1'!$A:$C,Q$2,0)),IF(ISERROR(VLOOKUP(main!$P265,'M2'!$A:$C,Q$2,0)),"NOT PRESENT",VLOOKUP(main!$P265,'M2'!$A:$C,Q$2,0)),VLOOKUP($P265,'M1'!$A:$C,Q$2,0)),"SPECIFY METHOD")))</f>
        <v>Survey Not Done</v>
      </c>
      <c r="R265" s="47" t="str">
        <f>IF($N265=1,IF(ISERROR(VLOOKUP($P265,'M1'!$A:$C,R$2,0)),"NOT PRESENT",VLOOKUP($P265,'M1'!$A:$C,R$2,0)),IF($N265=2,IF(ISERROR(VLOOKUP(main!$P265,'M2'!$A:$C,R$2,0)),"NOT PRESENT",VLOOKUP(main!$P265,'M2'!$A:$C,R$2,0)),IF($N265=0,IF(ISERROR(VLOOKUP($P265,'M1'!$A:$C,R$2,0)),IF(ISERROR(VLOOKUP(main!$P265,'M2'!$A:$C,R$2,0)),"NOT PRESENT",VLOOKUP(main!$P265,'M2'!$A:$C,R$2,0)),VLOOKUP($P265,'M1'!$A:$C,R$2,0)),"SPECIFY METHOD")))</f>
        <v>Survey Not Done</v>
      </c>
      <c r="S265" s="55">
        <f t="shared" si="37"/>
        <v>0</v>
      </c>
      <c r="T265" s="56">
        <v>0</v>
      </c>
      <c r="BI265" s="56">
        <f t="shared" ca="1" si="40"/>
        <v>0</v>
      </c>
      <c r="BJ265" s="56">
        <f t="shared" ca="1" si="40"/>
        <v>0</v>
      </c>
      <c r="BK265" s="56">
        <f t="shared" ca="1" si="40"/>
        <v>0</v>
      </c>
      <c r="BL265" s="56" t="str">
        <f t="shared" ca="1" si="38"/>
        <v>No</v>
      </c>
      <c r="BM265" s="56">
        <f t="shared" ca="1" si="39"/>
        <v>0</v>
      </c>
    </row>
    <row r="266" spans="1:65">
      <c r="A266" s="47"/>
      <c r="B266" s="56" t="str">
        <f t="shared" si="23"/>
        <v>eso</v>
      </c>
      <c r="C266" s="56" t="str">
        <f t="shared" si="24"/>
        <v>sdl</v>
      </c>
      <c r="D266" s="56" t="str">
        <f t="shared" si="25"/>
        <v>tas412</v>
      </c>
      <c r="E266" s="47" t="str">
        <f>IF(ISERROR(VLOOKUP($D266,SITES!$A:$E,2,0)),"",VLOOKUP($D266,SITES!$A:$E,2,0))</f>
        <v>St. Helens Island Kelp Bed</v>
      </c>
      <c r="F266" s="48">
        <f>IF(ISERROR(VLOOKUP($D266,SITES!$A:$E,3,0)),"",VLOOKUP($D266,SITES!$A:$E,3,0))</f>
        <v>-41.343859999999999</v>
      </c>
      <c r="G266" s="49">
        <f>IF(ISERROR(VLOOKUP($D266,SITES!$A:$E,4,0)),"",VLOOKUP($D266,SITES!$A:$E,4,0))</f>
        <v>148.34277</v>
      </c>
      <c r="H266" s="50">
        <f t="shared" si="26"/>
        <v>43564</v>
      </c>
      <c r="I266" s="56">
        <f t="shared" si="27"/>
        <v>10</v>
      </c>
      <c r="J266" s="56" t="str">
        <f t="shared" si="28"/>
        <v>E</v>
      </c>
      <c r="K266" s="86">
        <f t="shared" si="29"/>
        <v>0.60416666666666696</v>
      </c>
      <c r="L266" s="56" t="str">
        <f t="shared" si="31"/>
        <v>SDL</v>
      </c>
      <c r="M266" s="56">
        <f t="shared" si="30"/>
        <v>10</v>
      </c>
      <c r="N266" s="56">
        <f t="shared" si="33"/>
        <v>2</v>
      </c>
      <c r="O266" s="56">
        <f t="shared" si="32"/>
        <v>1</v>
      </c>
      <c r="P266" s="46" t="str">
        <f t="shared" si="34"/>
        <v>snd</v>
      </c>
      <c r="Q266" s="47" t="str">
        <f>IF($N266=1,IF(ISERROR(VLOOKUP($P266,'M1'!$A:$C,Q$2,0)),"NOT PRESENT",VLOOKUP($P266,'M1'!$A:$C,Q$2,0)),IF($N266=2,IF(ISERROR(VLOOKUP(main!$P266,'M2'!$A:$C,Q$2,0)),"NOT PRESENT",VLOOKUP(main!$P266,'M2'!$A:$C,Q$2,0)),IF($N266=0,IF(ISERROR(VLOOKUP($P266,'M1'!$A:$C,Q$2,0)),IF(ISERROR(VLOOKUP(main!$P266,'M2'!$A:$C,Q$2,0)),"NOT PRESENT",VLOOKUP(main!$P266,'M2'!$A:$C,Q$2,0)),VLOOKUP($P266,'M1'!$A:$C,Q$2,0)),"SPECIFY METHOD")))</f>
        <v>Survey Not Done</v>
      </c>
      <c r="R266" s="47" t="str">
        <f>IF($N266=1,IF(ISERROR(VLOOKUP($P266,'M1'!$A:$C,R$2,0)),"NOT PRESENT",VLOOKUP($P266,'M1'!$A:$C,R$2,0)),IF($N266=2,IF(ISERROR(VLOOKUP(main!$P266,'M2'!$A:$C,R$2,0)),"NOT PRESENT",VLOOKUP(main!$P266,'M2'!$A:$C,R$2,0)),IF($N266=0,IF(ISERROR(VLOOKUP($P266,'M1'!$A:$C,R$2,0)),IF(ISERROR(VLOOKUP(main!$P266,'M2'!$A:$C,R$2,0)),"NOT PRESENT",VLOOKUP(main!$P266,'M2'!$A:$C,R$2,0)),VLOOKUP($P266,'M1'!$A:$C,R$2,0)),"SPECIFY METHOD")))</f>
        <v>Survey Not Done</v>
      </c>
      <c r="S266" s="55">
        <f t="shared" si="37"/>
        <v>0</v>
      </c>
      <c r="T266" s="56">
        <v>0</v>
      </c>
      <c r="BI266" s="56">
        <f t="shared" ca="1" si="40"/>
        <v>0</v>
      </c>
      <c r="BJ266" s="56">
        <f t="shared" ca="1" si="40"/>
        <v>0</v>
      </c>
      <c r="BK266" s="56">
        <f t="shared" ca="1" si="40"/>
        <v>0</v>
      </c>
      <c r="BL266" s="56" t="str">
        <f t="shared" ca="1" si="38"/>
        <v>No</v>
      </c>
      <c r="BM266" s="56">
        <f t="shared" ca="1" si="39"/>
        <v>0</v>
      </c>
    </row>
    <row r="267" spans="1:65">
      <c r="A267" s="47"/>
      <c r="B267" s="56" t="str">
        <f t="shared" si="23"/>
        <v>eso</v>
      </c>
      <c r="C267" s="56" t="str">
        <f t="shared" si="24"/>
        <v>sdl</v>
      </c>
      <c r="D267" s="56" t="str">
        <f t="shared" si="25"/>
        <v>tas412</v>
      </c>
      <c r="E267" s="47" t="str">
        <f>IF(ISERROR(VLOOKUP($D267,SITES!$A:$E,2,0)),"",VLOOKUP($D267,SITES!$A:$E,2,0))</f>
        <v>St. Helens Island Kelp Bed</v>
      </c>
      <c r="F267" s="48">
        <f>IF(ISERROR(VLOOKUP($D267,SITES!$A:$E,3,0)),"",VLOOKUP($D267,SITES!$A:$E,3,0))</f>
        <v>-41.343859999999999</v>
      </c>
      <c r="G267" s="49">
        <f>IF(ISERROR(VLOOKUP($D267,SITES!$A:$E,4,0)),"",VLOOKUP($D267,SITES!$A:$E,4,0))</f>
        <v>148.34277</v>
      </c>
      <c r="H267" s="50">
        <f t="shared" si="26"/>
        <v>43564</v>
      </c>
      <c r="I267" s="56">
        <f t="shared" si="27"/>
        <v>10</v>
      </c>
      <c r="J267" s="56" t="str">
        <f t="shared" si="28"/>
        <v>E</v>
      </c>
      <c r="K267" s="86">
        <f t="shared" si="29"/>
        <v>0.60416666666666696</v>
      </c>
      <c r="L267" s="56" t="str">
        <f t="shared" si="31"/>
        <v>SDL</v>
      </c>
      <c r="M267" s="56">
        <f t="shared" si="30"/>
        <v>10</v>
      </c>
      <c r="N267" s="56">
        <f t="shared" si="33"/>
        <v>2</v>
      </c>
      <c r="O267" s="56">
        <f t="shared" si="32"/>
        <v>1</v>
      </c>
      <c r="P267" s="46" t="str">
        <f t="shared" si="34"/>
        <v>snd</v>
      </c>
      <c r="Q267" s="47" t="str">
        <f>IF($N267=1,IF(ISERROR(VLOOKUP($P267,'M1'!$A:$C,Q$2,0)),"NOT PRESENT",VLOOKUP($P267,'M1'!$A:$C,Q$2,0)),IF($N267=2,IF(ISERROR(VLOOKUP(main!$P267,'M2'!$A:$C,Q$2,0)),"NOT PRESENT",VLOOKUP(main!$P267,'M2'!$A:$C,Q$2,0)),IF($N267=0,IF(ISERROR(VLOOKUP($P267,'M1'!$A:$C,Q$2,0)),IF(ISERROR(VLOOKUP(main!$P267,'M2'!$A:$C,Q$2,0)),"NOT PRESENT",VLOOKUP(main!$P267,'M2'!$A:$C,Q$2,0)),VLOOKUP($P267,'M1'!$A:$C,Q$2,0)),"SPECIFY METHOD")))</f>
        <v>Survey Not Done</v>
      </c>
      <c r="R267" s="47" t="str">
        <f>IF($N267=1,IF(ISERROR(VLOOKUP($P267,'M1'!$A:$C,R$2,0)),"NOT PRESENT",VLOOKUP($P267,'M1'!$A:$C,R$2,0)),IF($N267=2,IF(ISERROR(VLOOKUP(main!$P267,'M2'!$A:$C,R$2,0)),"NOT PRESENT",VLOOKUP(main!$P267,'M2'!$A:$C,R$2,0)),IF($N267=0,IF(ISERROR(VLOOKUP($P267,'M1'!$A:$C,R$2,0)),IF(ISERROR(VLOOKUP(main!$P267,'M2'!$A:$C,R$2,0)),"NOT PRESENT",VLOOKUP(main!$P267,'M2'!$A:$C,R$2,0)),VLOOKUP($P267,'M1'!$A:$C,R$2,0)),"SPECIFY METHOD")))</f>
        <v>Survey Not Done</v>
      </c>
      <c r="S267" s="55">
        <f t="shared" si="37"/>
        <v>0</v>
      </c>
      <c r="T267" s="56">
        <v>0</v>
      </c>
      <c r="BI267" s="56">
        <f t="shared" ca="1" si="40"/>
        <v>0</v>
      </c>
      <c r="BJ267" s="56">
        <f t="shared" ca="1" si="40"/>
        <v>0</v>
      </c>
      <c r="BK267" s="56">
        <f t="shared" ca="1" si="40"/>
        <v>0</v>
      </c>
      <c r="BL267" s="56" t="str">
        <f t="shared" ca="1" si="38"/>
        <v>No</v>
      </c>
      <c r="BM267" s="56">
        <f t="shared" ca="1" si="39"/>
        <v>0</v>
      </c>
    </row>
    <row r="268" spans="1:65">
      <c r="A268" s="47"/>
      <c r="B268" s="56" t="str">
        <f t="shared" si="23"/>
        <v>eso</v>
      </c>
      <c r="C268" s="56" t="str">
        <f t="shared" si="24"/>
        <v>sdl</v>
      </c>
      <c r="D268" s="56" t="str">
        <f t="shared" si="25"/>
        <v>tas412</v>
      </c>
      <c r="E268" s="47" t="str">
        <f>IF(ISERROR(VLOOKUP($D268,SITES!$A:$E,2,0)),"",VLOOKUP($D268,SITES!$A:$E,2,0))</f>
        <v>St. Helens Island Kelp Bed</v>
      </c>
      <c r="F268" s="48">
        <f>IF(ISERROR(VLOOKUP($D268,SITES!$A:$E,3,0)),"",VLOOKUP($D268,SITES!$A:$E,3,0))</f>
        <v>-41.343859999999999</v>
      </c>
      <c r="G268" s="49">
        <f>IF(ISERROR(VLOOKUP($D268,SITES!$A:$E,4,0)),"",VLOOKUP($D268,SITES!$A:$E,4,0))</f>
        <v>148.34277</v>
      </c>
      <c r="H268" s="50">
        <f t="shared" si="26"/>
        <v>43564</v>
      </c>
      <c r="I268" s="56">
        <f t="shared" si="27"/>
        <v>10</v>
      </c>
      <c r="J268" s="56" t="str">
        <f t="shared" si="28"/>
        <v>E</v>
      </c>
      <c r="K268" s="86">
        <f t="shared" si="29"/>
        <v>0.60416666666666696</v>
      </c>
      <c r="L268" s="56" t="str">
        <f t="shared" si="31"/>
        <v>SDL</v>
      </c>
      <c r="M268" s="56">
        <f t="shared" si="30"/>
        <v>10</v>
      </c>
      <c r="N268" s="56">
        <f t="shared" si="33"/>
        <v>2</v>
      </c>
      <c r="O268" s="56">
        <f t="shared" si="32"/>
        <v>1</v>
      </c>
      <c r="P268" s="46" t="str">
        <f t="shared" si="34"/>
        <v>snd</v>
      </c>
      <c r="Q268" s="47" t="str">
        <f>IF($N268=1,IF(ISERROR(VLOOKUP($P268,'M1'!$A:$C,Q$2,0)),"NOT PRESENT",VLOOKUP($P268,'M1'!$A:$C,Q$2,0)),IF($N268=2,IF(ISERROR(VLOOKUP(main!$P268,'M2'!$A:$C,Q$2,0)),"NOT PRESENT",VLOOKUP(main!$P268,'M2'!$A:$C,Q$2,0)),IF($N268=0,IF(ISERROR(VLOOKUP($P268,'M1'!$A:$C,Q$2,0)),IF(ISERROR(VLOOKUP(main!$P268,'M2'!$A:$C,Q$2,0)),"NOT PRESENT",VLOOKUP(main!$P268,'M2'!$A:$C,Q$2,0)),VLOOKUP($P268,'M1'!$A:$C,Q$2,0)),"SPECIFY METHOD")))</f>
        <v>Survey Not Done</v>
      </c>
      <c r="R268" s="47" t="str">
        <f>IF($N268=1,IF(ISERROR(VLOOKUP($P268,'M1'!$A:$C,R$2,0)),"NOT PRESENT",VLOOKUP($P268,'M1'!$A:$C,R$2,0)),IF($N268=2,IF(ISERROR(VLOOKUP(main!$P268,'M2'!$A:$C,R$2,0)),"NOT PRESENT",VLOOKUP(main!$P268,'M2'!$A:$C,R$2,0)),IF($N268=0,IF(ISERROR(VLOOKUP($P268,'M1'!$A:$C,R$2,0)),IF(ISERROR(VLOOKUP(main!$P268,'M2'!$A:$C,R$2,0)),"NOT PRESENT",VLOOKUP(main!$P268,'M2'!$A:$C,R$2,0)),VLOOKUP($P268,'M1'!$A:$C,R$2,0)),"SPECIFY METHOD")))</f>
        <v>Survey Not Done</v>
      </c>
      <c r="S268" s="55">
        <f t="shared" si="37"/>
        <v>0</v>
      </c>
      <c r="T268" s="56">
        <v>0</v>
      </c>
      <c r="BI268" s="56">
        <f t="shared" ca="1" si="40"/>
        <v>0</v>
      </c>
      <c r="BJ268" s="56">
        <f t="shared" ca="1" si="40"/>
        <v>0</v>
      </c>
      <c r="BK268" s="56">
        <f t="shared" ca="1" si="40"/>
        <v>0</v>
      </c>
      <c r="BL268" s="56" t="str">
        <f t="shared" ca="1" si="38"/>
        <v>No</v>
      </c>
      <c r="BM268" s="56">
        <f t="shared" ca="1" si="39"/>
        <v>0</v>
      </c>
    </row>
    <row r="269" spans="1:65">
      <c r="A269" s="47"/>
      <c r="B269" s="56" t="str">
        <f t="shared" si="23"/>
        <v>eso</v>
      </c>
      <c r="C269" s="56" t="str">
        <f t="shared" si="24"/>
        <v>sdl</v>
      </c>
      <c r="D269" s="56" t="str">
        <f t="shared" si="25"/>
        <v>tas412</v>
      </c>
      <c r="E269" s="47" t="str">
        <f>IF(ISERROR(VLOOKUP($D269,SITES!$A:$E,2,0)),"",VLOOKUP($D269,SITES!$A:$E,2,0))</f>
        <v>St. Helens Island Kelp Bed</v>
      </c>
      <c r="F269" s="48">
        <f>IF(ISERROR(VLOOKUP($D269,SITES!$A:$E,3,0)),"",VLOOKUP($D269,SITES!$A:$E,3,0))</f>
        <v>-41.343859999999999</v>
      </c>
      <c r="G269" s="49">
        <f>IF(ISERROR(VLOOKUP($D269,SITES!$A:$E,4,0)),"",VLOOKUP($D269,SITES!$A:$E,4,0))</f>
        <v>148.34277</v>
      </c>
      <c r="H269" s="50">
        <f t="shared" si="26"/>
        <v>43564</v>
      </c>
      <c r="I269" s="56">
        <f t="shared" si="27"/>
        <v>10</v>
      </c>
      <c r="J269" s="56" t="str">
        <f t="shared" si="28"/>
        <v>E</v>
      </c>
      <c r="K269" s="86">
        <f t="shared" si="29"/>
        <v>0.60416666666666696</v>
      </c>
      <c r="L269" s="56" t="str">
        <f t="shared" si="31"/>
        <v>SDL</v>
      </c>
      <c r="M269" s="56">
        <f t="shared" si="30"/>
        <v>10</v>
      </c>
      <c r="N269" s="56">
        <f t="shared" si="33"/>
        <v>2</v>
      </c>
      <c r="O269" s="56">
        <f t="shared" si="32"/>
        <v>1</v>
      </c>
      <c r="P269" s="46" t="str">
        <f t="shared" si="34"/>
        <v>snd</v>
      </c>
      <c r="Q269" s="47" t="str">
        <f>IF($N269=1,IF(ISERROR(VLOOKUP($P269,'M1'!$A:$C,Q$2,0)),"NOT PRESENT",VLOOKUP($P269,'M1'!$A:$C,Q$2,0)),IF($N269=2,IF(ISERROR(VLOOKUP(main!$P269,'M2'!$A:$C,Q$2,0)),"NOT PRESENT",VLOOKUP(main!$P269,'M2'!$A:$C,Q$2,0)),IF($N269=0,IF(ISERROR(VLOOKUP($P269,'M1'!$A:$C,Q$2,0)),IF(ISERROR(VLOOKUP(main!$P269,'M2'!$A:$C,Q$2,0)),"NOT PRESENT",VLOOKUP(main!$P269,'M2'!$A:$C,Q$2,0)),VLOOKUP($P269,'M1'!$A:$C,Q$2,0)),"SPECIFY METHOD")))</f>
        <v>Survey Not Done</v>
      </c>
      <c r="R269" s="47" t="str">
        <f>IF($N269=1,IF(ISERROR(VLOOKUP($P269,'M1'!$A:$C,R$2,0)),"NOT PRESENT",VLOOKUP($P269,'M1'!$A:$C,R$2,0)),IF($N269=2,IF(ISERROR(VLOOKUP(main!$P269,'M2'!$A:$C,R$2,0)),"NOT PRESENT",VLOOKUP(main!$P269,'M2'!$A:$C,R$2,0)),IF($N269=0,IF(ISERROR(VLOOKUP($P269,'M1'!$A:$C,R$2,0)),IF(ISERROR(VLOOKUP(main!$P269,'M2'!$A:$C,R$2,0)),"NOT PRESENT",VLOOKUP(main!$P269,'M2'!$A:$C,R$2,0)),VLOOKUP($P269,'M1'!$A:$C,R$2,0)),"SPECIFY METHOD")))</f>
        <v>Survey Not Done</v>
      </c>
      <c r="S269" s="55">
        <f t="shared" si="37"/>
        <v>0</v>
      </c>
      <c r="T269" s="56">
        <v>0</v>
      </c>
      <c r="BI269" s="56">
        <f t="shared" ca="1" si="40"/>
        <v>0</v>
      </c>
      <c r="BJ269" s="56">
        <f t="shared" ca="1" si="40"/>
        <v>0</v>
      </c>
      <c r="BK269" s="56">
        <f t="shared" ca="1" si="40"/>
        <v>0</v>
      </c>
      <c r="BL269" s="56" t="str">
        <f t="shared" ca="1" si="38"/>
        <v>No</v>
      </c>
      <c r="BM269" s="56">
        <f t="shared" ca="1" si="39"/>
        <v>0</v>
      </c>
    </row>
    <row r="270" spans="1:65">
      <c r="A270" s="47"/>
      <c r="B270" s="56" t="str">
        <f t="shared" si="23"/>
        <v>eso</v>
      </c>
      <c r="C270" s="56" t="str">
        <f t="shared" si="24"/>
        <v>sdl</v>
      </c>
      <c r="D270" s="56" t="str">
        <f t="shared" si="25"/>
        <v>tas412</v>
      </c>
      <c r="E270" s="47" t="str">
        <f>IF(ISERROR(VLOOKUP($D270,SITES!$A:$E,2,0)),"",VLOOKUP($D270,SITES!$A:$E,2,0))</f>
        <v>St. Helens Island Kelp Bed</v>
      </c>
      <c r="F270" s="48">
        <f>IF(ISERROR(VLOOKUP($D270,SITES!$A:$E,3,0)),"",VLOOKUP($D270,SITES!$A:$E,3,0))</f>
        <v>-41.343859999999999</v>
      </c>
      <c r="G270" s="49">
        <f>IF(ISERROR(VLOOKUP($D270,SITES!$A:$E,4,0)),"",VLOOKUP($D270,SITES!$A:$E,4,0))</f>
        <v>148.34277</v>
      </c>
      <c r="H270" s="50">
        <f t="shared" si="26"/>
        <v>43564</v>
      </c>
      <c r="I270" s="56">
        <f t="shared" si="27"/>
        <v>10</v>
      </c>
      <c r="J270" s="56" t="str">
        <f t="shared" si="28"/>
        <v>E</v>
      </c>
      <c r="K270" s="86">
        <f t="shared" si="29"/>
        <v>0.60416666666666696</v>
      </c>
      <c r="L270" s="56" t="str">
        <f t="shared" si="31"/>
        <v>SDL</v>
      </c>
      <c r="M270" s="56">
        <f t="shared" si="30"/>
        <v>10</v>
      </c>
      <c r="N270" s="56">
        <f t="shared" si="33"/>
        <v>2</v>
      </c>
      <c r="O270" s="56">
        <f t="shared" si="32"/>
        <v>1</v>
      </c>
      <c r="P270" s="46" t="str">
        <f t="shared" si="34"/>
        <v>snd</v>
      </c>
      <c r="Q270" s="47" t="str">
        <f>IF($N270=1,IF(ISERROR(VLOOKUP($P270,'M1'!$A:$C,Q$2,0)),"NOT PRESENT",VLOOKUP($P270,'M1'!$A:$C,Q$2,0)),IF($N270=2,IF(ISERROR(VLOOKUP(main!$P270,'M2'!$A:$C,Q$2,0)),"NOT PRESENT",VLOOKUP(main!$P270,'M2'!$A:$C,Q$2,0)),IF($N270=0,IF(ISERROR(VLOOKUP($P270,'M1'!$A:$C,Q$2,0)),IF(ISERROR(VLOOKUP(main!$P270,'M2'!$A:$C,Q$2,0)),"NOT PRESENT",VLOOKUP(main!$P270,'M2'!$A:$C,Q$2,0)),VLOOKUP($P270,'M1'!$A:$C,Q$2,0)),"SPECIFY METHOD")))</f>
        <v>Survey Not Done</v>
      </c>
      <c r="R270" s="47" t="str">
        <f>IF($N270=1,IF(ISERROR(VLOOKUP($P270,'M1'!$A:$C,R$2,0)),"NOT PRESENT",VLOOKUP($P270,'M1'!$A:$C,R$2,0)),IF($N270=2,IF(ISERROR(VLOOKUP(main!$P270,'M2'!$A:$C,R$2,0)),"NOT PRESENT",VLOOKUP(main!$P270,'M2'!$A:$C,R$2,0)),IF($N270=0,IF(ISERROR(VLOOKUP($P270,'M1'!$A:$C,R$2,0)),IF(ISERROR(VLOOKUP(main!$P270,'M2'!$A:$C,R$2,0)),"NOT PRESENT",VLOOKUP(main!$P270,'M2'!$A:$C,R$2,0)),VLOOKUP($P270,'M1'!$A:$C,R$2,0)),"SPECIFY METHOD")))</f>
        <v>Survey Not Done</v>
      </c>
      <c r="S270" s="55">
        <f t="shared" si="37"/>
        <v>0</v>
      </c>
      <c r="T270" s="56">
        <v>0</v>
      </c>
      <c r="BI270" s="56">
        <f t="shared" ca="1" si="40"/>
        <v>0</v>
      </c>
      <c r="BJ270" s="56">
        <f t="shared" ca="1" si="40"/>
        <v>0</v>
      </c>
      <c r="BK270" s="56">
        <f t="shared" ca="1" si="40"/>
        <v>0</v>
      </c>
      <c r="BL270" s="56" t="str">
        <f t="shared" ca="1" si="38"/>
        <v>No</v>
      </c>
      <c r="BM270" s="56">
        <f t="shared" ca="1" si="39"/>
        <v>0</v>
      </c>
    </row>
    <row r="271" spans="1:65">
      <c r="A271" s="47"/>
      <c r="B271" s="56" t="str">
        <f t="shared" si="23"/>
        <v>eso</v>
      </c>
      <c r="C271" s="56" t="str">
        <f t="shared" si="24"/>
        <v>sdl</v>
      </c>
      <c r="D271" s="56" t="str">
        <f t="shared" si="25"/>
        <v>tas412</v>
      </c>
      <c r="E271" s="47" t="str">
        <f>IF(ISERROR(VLOOKUP($D271,SITES!$A:$E,2,0)),"",VLOOKUP($D271,SITES!$A:$E,2,0))</f>
        <v>St. Helens Island Kelp Bed</v>
      </c>
      <c r="F271" s="48">
        <f>IF(ISERROR(VLOOKUP($D271,SITES!$A:$E,3,0)),"",VLOOKUP($D271,SITES!$A:$E,3,0))</f>
        <v>-41.343859999999999</v>
      </c>
      <c r="G271" s="49">
        <f>IF(ISERROR(VLOOKUP($D271,SITES!$A:$E,4,0)),"",VLOOKUP($D271,SITES!$A:$E,4,0))</f>
        <v>148.34277</v>
      </c>
      <c r="H271" s="50">
        <f t="shared" si="26"/>
        <v>43564</v>
      </c>
      <c r="I271" s="56">
        <f t="shared" si="27"/>
        <v>10</v>
      </c>
      <c r="J271" s="56" t="str">
        <f t="shared" si="28"/>
        <v>E</v>
      </c>
      <c r="K271" s="86">
        <f t="shared" si="29"/>
        <v>0.60416666666666696</v>
      </c>
      <c r="L271" s="56" t="str">
        <f t="shared" si="31"/>
        <v>SDL</v>
      </c>
      <c r="M271" s="56">
        <f t="shared" si="30"/>
        <v>10</v>
      </c>
      <c r="N271" s="56">
        <f t="shared" si="33"/>
        <v>2</v>
      </c>
      <c r="O271" s="56">
        <f t="shared" si="32"/>
        <v>1</v>
      </c>
      <c r="P271" s="46" t="str">
        <f t="shared" si="34"/>
        <v>snd</v>
      </c>
      <c r="Q271" s="47" t="str">
        <f>IF($N271=1,IF(ISERROR(VLOOKUP($P271,'M1'!$A:$C,Q$2,0)),"NOT PRESENT",VLOOKUP($P271,'M1'!$A:$C,Q$2,0)),IF($N271=2,IF(ISERROR(VLOOKUP(main!$P271,'M2'!$A:$C,Q$2,0)),"NOT PRESENT",VLOOKUP(main!$P271,'M2'!$A:$C,Q$2,0)),IF($N271=0,IF(ISERROR(VLOOKUP($P271,'M1'!$A:$C,Q$2,0)),IF(ISERROR(VLOOKUP(main!$P271,'M2'!$A:$C,Q$2,0)),"NOT PRESENT",VLOOKUP(main!$P271,'M2'!$A:$C,Q$2,0)),VLOOKUP($P271,'M1'!$A:$C,Q$2,0)),"SPECIFY METHOD")))</f>
        <v>Survey Not Done</v>
      </c>
      <c r="R271" s="47" t="str">
        <f>IF($N271=1,IF(ISERROR(VLOOKUP($P271,'M1'!$A:$C,R$2,0)),"NOT PRESENT",VLOOKUP($P271,'M1'!$A:$C,R$2,0)),IF($N271=2,IF(ISERROR(VLOOKUP(main!$P271,'M2'!$A:$C,R$2,0)),"NOT PRESENT",VLOOKUP(main!$P271,'M2'!$A:$C,R$2,0)),IF($N271=0,IF(ISERROR(VLOOKUP($P271,'M1'!$A:$C,R$2,0)),IF(ISERROR(VLOOKUP(main!$P271,'M2'!$A:$C,R$2,0)),"NOT PRESENT",VLOOKUP(main!$P271,'M2'!$A:$C,R$2,0)),VLOOKUP($P271,'M1'!$A:$C,R$2,0)),"SPECIFY METHOD")))</f>
        <v>Survey Not Done</v>
      </c>
      <c r="S271" s="55">
        <f t="shared" si="37"/>
        <v>0</v>
      </c>
      <c r="T271" s="56">
        <v>0</v>
      </c>
      <c r="BI271" s="56">
        <f t="shared" ca="1" si="40"/>
        <v>0</v>
      </c>
      <c r="BJ271" s="56">
        <f t="shared" ca="1" si="40"/>
        <v>0</v>
      </c>
      <c r="BK271" s="56">
        <f t="shared" ca="1" si="40"/>
        <v>0</v>
      </c>
      <c r="BL271" s="56" t="str">
        <f t="shared" ca="1" si="38"/>
        <v>No</v>
      </c>
      <c r="BM271" s="56">
        <f t="shared" ca="1" si="39"/>
        <v>0</v>
      </c>
    </row>
    <row r="272" spans="1:65">
      <c r="A272" s="47"/>
      <c r="B272" s="56" t="str">
        <f t="shared" si="23"/>
        <v>eso</v>
      </c>
      <c r="C272" s="56" t="str">
        <f t="shared" si="24"/>
        <v>sdl</v>
      </c>
      <c r="D272" s="56" t="str">
        <f t="shared" si="25"/>
        <v>tas412</v>
      </c>
      <c r="E272" s="47" t="str">
        <f>IF(ISERROR(VLOOKUP($D272,SITES!$A:$E,2,0)),"",VLOOKUP($D272,SITES!$A:$E,2,0))</f>
        <v>St. Helens Island Kelp Bed</v>
      </c>
      <c r="F272" s="48">
        <f>IF(ISERROR(VLOOKUP($D272,SITES!$A:$E,3,0)),"",VLOOKUP($D272,SITES!$A:$E,3,0))</f>
        <v>-41.343859999999999</v>
      </c>
      <c r="G272" s="49">
        <f>IF(ISERROR(VLOOKUP($D272,SITES!$A:$E,4,0)),"",VLOOKUP($D272,SITES!$A:$E,4,0))</f>
        <v>148.34277</v>
      </c>
      <c r="H272" s="50">
        <f t="shared" si="26"/>
        <v>43564</v>
      </c>
      <c r="I272" s="56">
        <f t="shared" si="27"/>
        <v>10</v>
      </c>
      <c r="J272" s="56" t="str">
        <f t="shared" si="28"/>
        <v>E</v>
      </c>
      <c r="K272" s="86">
        <f t="shared" si="29"/>
        <v>0.60416666666666696</v>
      </c>
      <c r="L272" s="56" t="str">
        <f t="shared" si="31"/>
        <v>SDL</v>
      </c>
      <c r="M272" s="56">
        <f t="shared" si="30"/>
        <v>10</v>
      </c>
      <c r="N272" s="56">
        <f t="shared" si="33"/>
        <v>2</v>
      </c>
      <c r="O272" s="56">
        <f t="shared" si="32"/>
        <v>1</v>
      </c>
      <c r="P272" s="46" t="str">
        <f t="shared" si="34"/>
        <v>snd</v>
      </c>
      <c r="Q272" s="47" t="str">
        <f>IF($N272=1,IF(ISERROR(VLOOKUP($P272,'M1'!$A:$C,Q$2,0)),"NOT PRESENT",VLOOKUP($P272,'M1'!$A:$C,Q$2,0)),IF($N272=2,IF(ISERROR(VLOOKUP(main!$P272,'M2'!$A:$C,Q$2,0)),"NOT PRESENT",VLOOKUP(main!$P272,'M2'!$A:$C,Q$2,0)),IF($N272=0,IF(ISERROR(VLOOKUP($P272,'M1'!$A:$C,Q$2,0)),IF(ISERROR(VLOOKUP(main!$P272,'M2'!$A:$C,Q$2,0)),"NOT PRESENT",VLOOKUP(main!$P272,'M2'!$A:$C,Q$2,0)),VLOOKUP($P272,'M1'!$A:$C,Q$2,0)),"SPECIFY METHOD")))</f>
        <v>Survey Not Done</v>
      </c>
      <c r="R272" s="47" t="str">
        <f>IF($N272=1,IF(ISERROR(VLOOKUP($P272,'M1'!$A:$C,R$2,0)),"NOT PRESENT",VLOOKUP($P272,'M1'!$A:$C,R$2,0)),IF($N272=2,IF(ISERROR(VLOOKUP(main!$P272,'M2'!$A:$C,R$2,0)),"NOT PRESENT",VLOOKUP(main!$P272,'M2'!$A:$C,R$2,0)),IF($N272=0,IF(ISERROR(VLOOKUP($P272,'M1'!$A:$C,R$2,0)),IF(ISERROR(VLOOKUP(main!$P272,'M2'!$A:$C,R$2,0)),"NOT PRESENT",VLOOKUP(main!$P272,'M2'!$A:$C,R$2,0)),VLOOKUP($P272,'M1'!$A:$C,R$2,0)),"SPECIFY METHOD")))</f>
        <v>Survey Not Done</v>
      </c>
      <c r="S272" s="55">
        <f t="shared" si="37"/>
        <v>0</v>
      </c>
      <c r="T272" s="56">
        <v>0</v>
      </c>
      <c r="BI272" s="56">
        <f t="shared" ca="1" si="40"/>
        <v>0</v>
      </c>
      <c r="BJ272" s="56">
        <f t="shared" ca="1" si="40"/>
        <v>0</v>
      </c>
      <c r="BK272" s="56">
        <f t="shared" ca="1" si="40"/>
        <v>0</v>
      </c>
      <c r="BL272" s="56" t="str">
        <f t="shared" ca="1" si="38"/>
        <v>No</v>
      </c>
      <c r="BM272" s="56">
        <f t="shared" ca="1" si="39"/>
        <v>0</v>
      </c>
    </row>
    <row r="273" spans="1:65">
      <c r="A273" s="47"/>
      <c r="B273" s="56" t="str">
        <f t="shared" si="23"/>
        <v>eso</v>
      </c>
      <c r="C273" s="56" t="str">
        <f t="shared" si="24"/>
        <v>sdl</v>
      </c>
      <c r="D273" s="56" t="str">
        <f t="shared" si="25"/>
        <v>tas412</v>
      </c>
      <c r="E273" s="47" t="str">
        <f>IF(ISERROR(VLOOKUP($D273,SITES!$A:$E,2,0)),"",VLOOKUP($D273,SITES!$A:$E,2,0))</f>
        <v>St. Helens Island Kelp Bed</v>
      </c>
      <c r="F273" s="48">
        <f>IF(ISERROR(VLOOKUP($D273,SITES!$A:$E,3,0)),"",VLOOKUP($D273,SITES!$A:$E,3,0))</f>
        <v>-41.343859999999999</v>
      </c>
      <c r="G273" s="49">
        <f>IF(ISERROR(VLOOKUP($D273,SITES!$A:$E,4,0)),"",VLOOKUP($D273,SITES!$A:$E,4,0))</f>
        <v>148.34277</v>
      </c>
      <c r="H273" s="50">
        <f t="shared" si="26"/>
        <v>43564</v>
      </c>
      <c r="I273" s="56">
        <f t="shared" si="27"/>
        <v>10</v>
      </c>
      <c r="J273" s="56" t="str">
        <f t="shared" si="28"/>
        <v>E</v>
      </c>
      <c r="K273" s="86">
        <f t="shared" si="29"/>
        <v>0.60416666666666696</v>
      </c>
      <c r="L273" s="56" t="str">
        <f t="shared" si="31"/>
        <v>SDL</v>
      </c>
      <c r="M273" s="56">
        <f t="shared" si="30"/>
        <v>10</v>
      </c>
      <c r="N273" s="56">
        <f t="shared" si="33"/>
        <v>2</v>
      </c>
      <c r="O273" s="56">
        <f t="shared" si="32"/>
        <v>1</v>
      </c>
      <c r="P273" s="46" t="str">
        <f t="shared" si="34"/>
        <v>snd</v>
      </c>
      <c r="Q273" s="47" t="str">
        <f>IF($N273=1,IF(ISERROR(VLOOKUP($P273,'M1'!$A:$C,Q$2,0)),"NOT PRESENT",VLOOKUP($P273,'M1'!$A:$C,Q$2,0)),IF($N273=2,IF(ISERROR(VLOOKUP(main!$P273,'M2'!$A:$C,Q$2,0)),"NOT PRESENT",VLOOKUP(main!$P273,'M2'!$A:$C,Q$2,0)),IF($N273=0,IF(ISERROR(VLOOKUP($P273,'M1'!$A:$C,Q$2,0)),IF(ISERROR(VLOOKUP(main!$P273,'M2'!$A:$C,Q$2,0)),"NOT PRESENT",VLOOKUP(main!$P273,'M2'!$A:$C,Q$2,0)),VLOOKUP($P273,'M1'!$A:$C,Q$2,0)),"SPECIFY METHOD")))</f>
        <v>Survey Not Done</v>
      </c>
      <c r="R273" s="47" t="str">
        <f>IF($N273=1,IF(ISERROR(VLOOKUP($P273,'M1'!$A:$C,R$2,0)),"NOT PRESENT",VLOOKUP($P273,'M1'!$A:$C,R$2,0)),IF($N273=2,IF(ISERROR(VLOOKUP(main!$P273,'M2'!$A:$C,R$2,0)),"NOT PRESENT",VLOOKUP(main!$P273,'M2'!$A:$C,R$2,0)),IF($N273=0,IF(ISERROR(VLOOKUP($P273,'M1'!$A:$C,R$2,0)),IF(ISERROR(VLOOKUP(main!$P273,'M2'!$A:$C,R$2,0)),"NOT PRESENT",VLOOKUP(main!$P273,'M2'!$A:$C,R$2,0)),VLOOKUP($P273,'M1'!$A:$C,R$2,0)),"SPECIFY METHOD")))</f>
        <v>Survey Not Done</v>
      </c>
      <c r="S273" s="55">
        <f t="shared" si="37"/>
        <v>0</v>
      </c>
      <c r="T273" s="56">
        <v>0</v>
      </c>
      <c r="BI273" s="56">
        <f t="shared" ca="1" si="40"/>
        <v>0</v>
      </c>
      <c r="BJ273" s="56">
        <f t="shared" ca="1" si="40"/>
        <v>0</v>
      </c>
      <c r="BK273" s="56">
        <f t="shared" ca="1" si="40"/>
        <v>0</v>
      </c>
      <c r="BL273" s="56" t="str">
        <f t="shared" ca="1" si="38"/>
        <v>No</v>
      </c>
      <c r="BM273" s="56">
        <f t="shared" ca="1" si="39"/>
        <v>0</v>
      </c>
    </row>
    <row r="274" spans="1:65">
      <c r="A274" s="47"/>
      <c r="B274" s="56" t="str">
        <f t="shared" si="23"/>
        <v>eso</v>
      </c>
      <c r="C274" s="56" t="str">
        <f t="shared" si="24"/>
        <v>sdl</v>
      </c>
      <c r="D274" s="56" t="str">
        <f t="shared" si="25"/>
        <v>tas412</v>
      </c>
      <c r="E274" s="47" t="str">
        <f>IF(ISERROR(VLOOKUP($D274,SITES!$A:$E,2,0)),"",VLOOKUP($D274,SITES!$A:$E,2,0))</f>
        <v>St. Helens Island Kelp Bed</v>
      </c>
      <c r="F274" s="48">
        <f>IF(ISERROR(VLOOKUP($D274,SITES!$A:$E,3,0)),"",VLOOKUP($D274,SITES!$A:$E,3,0))</f>
        <v>-41.343859999999999</v>
      </c>
      <c r="G274" s="49">
        <f>IF(ISERROR(VLOOKUP($D274,SITES!$A:$E,4,0)),"",VLOOKUP($D274,SITES!$A:$E,4,0))</f>
        <v>148.34277</v>
      </c>
      <c r="H274" s="50">
        <f t="shared" si="26"/>
        <v>43564</v>
      </c>
      <c r="I274" s="56">
        <f t="shared" si="27"/>
        <v>10</v>
      </c>
      <c r="J274" s="56" t="str">
        <f t="shared" si="28"/>
        <v>E</v>
      </c>
      <c r="K274" s="86">
        <f t="shared" si="29"/>
        <v>0.60416666666666696</v>
      </c>
      <c r="L274" s="56" t="str">
        <f t="shared" si="31"/>
        <v>SDL</v>
      </c>
      <c r="M274" s="56">
        <f t="shared" si="30"/>
        <v>10</v>
      </c>
      <c r="N274" s="56">
        <f t="shared" si="33"/>
        <v>2</v>
      </c>
      <c r="O274" s="56">
        <f t="shared" si="32"/>
        <v>1</v>
      </c>
      <c r="P274" s="46" t="str">
        <f t="shared" si="34"/>
        <v>snd</v>
      </c>
      <c r="Q274" s="47" t="str">
        <f>IF($N274=1,IF(ISERROR(VLOOKUP($P274,'M1'!$A:$C,Q$2,0)),"NOT PRESENT",VLOOKUP($P274,'M1'!$A:$C,Q$2,0)),IF($N274=2,IF(ISERROR(VLOOKUP(main!$P274,'M2'!$A:$C,Q$2,0)),"NOT PRESENT",VLOOKUP(main!$P274,'M2'!$A:$C,Q$2,0)),IF($N274=0,IF(ISERROR(VLOOKUP($P274,'M1'!$A:$C,Q$2,0)),IF(ISERROR(VLOOKUP(main!$P274,'M2'!$A:$C,Q$2,0)),"NOT PRESENT",VLOOKUP(main!$P274,'M2'!$A:$C,Q$2,0)),VLOOKUP($P274,'M1'!$A:$C,Q$2,0)),"SPECIFY METHOD")))</f>
        <v>Survey Not Done</v>
      </c>
      <c r="R274" s="47" t="str">
        <f>IF($N274=1,IF(ISERROR(VLOOKUP($P274,'M1'!$A:$C,R$2,0)),"NOT PRESENT",VLOOKUP($P274,'M1'!$A:$C,R$2,0)),IF($N274=2,IF(ISERROR(VLOOKUP(main!$P274,'M2'!$A:$C,R$2,0)),"NOT PRESENT",VLOOKUP(main!$P274,'M2'!$A:$C,R$2,0)),IF($N274=0,IF(ISERROR(VLOOKUP($P274,'M1'!$A:$C,R$2,0)),IF(ISERROR(VLOOKUP(main!$P274,'M2'!$A:$C,R$2,0)),"NOT PRESENT",VLOOKUP(main!$P274,'M2'!$A:$C,R$2,0)),VLOOKUP($P274,'M1'!$A:$C,R$2,0)),"SPECIFY METHOD")))</f>
        <v>Survey Not Done</v>
      </c>
      <c r="S274" s="55">
        <f t="shared" si="37"/>
        <v>0</v>
      </c>
      <c r="T274" s="56">
        <v>0</v>
      </c>
      <c r="BI274" s="56">
        <f t="shared" ca="1" si="40"/>
        <v>0</v>
      </c>
      <c r="BJ274" s="56">
        <f t="shared" ca="1" si="40"/>
        <v>0</v>
      </c>
      <c r="BK274" s="56">
        <f t="shared" ca="1" si="40"/>
        <v>0</v>
      </c>
      <c r="BL274" s="56" t="str">
        <f t="shared" ca="1" si="38"/>
        <v>No</v>
      </c>
      <c r="BM274" s="56">
        <f t="shared" ca="1" si="39"/>
        <v>0</v>
      </c>
    </row>
    <row r="275" spans="1:65">
      <c r="A275" s="47"/>
      <c r="B275" s="56" t="str">
        <f t="shared" ref="B275:B338" si="41">IF(ISERROR(B274),IF(ISERROR(B273),IF(ISERROR(B272),"BLANK",B272),B273),B274)</f>
        <v>eso</v>
      </c>
      <c r="C275" s="56" t="str">
        <f t="shared" ref="C275:C338" si="42">IF(ISERROR(C274),IF(ISERROR(C273),IF(ISERROR(C272),"BLANK",C272),C273),C274)</f>
        <v>sdl</v>
      </c>
      <c r="D275" s="56" t="str">
        <f t="shared" ref="D275:D338" si="43">IF(ISERROR(D274),IF(ISERROR(D273),IF(ISERROR(D272),"BLANK",D272),D273),D274)</f>
        <v>tas412</v>
      </c>
      <c r="E275" s="47" t="str">
        <f>IF(ISERROR(VLOOKUP($D275,SITES!$A:$E,2,0)),"",VLOOKUP($D275,SITES!$A:$E,2,0))</f>
        <v>St. Helens Island Kelp Bed</v>
      </c>
      <c r="F275" s="48">
        <f>IF(ISERROR(VLOOKUP($D275,SITES!$A:$E,3,0)),"",VLOOKUP($D275,SITES!$A:$E,3,0))</f>
        <v>-41.343859999999999</v>
      </c>
      <c r="G275" s="49">
        <f>IF(ISERROR(VLOOKUP($D275,SITES!$A:$E,4,0)),"",VLOOKUP($D275,SITES!$A:$E,4,0))</f>
        <v>148.34277</v>
      </c>
      <c r="H275" s="50">
        <f t="shared" ref="H275:H338" si="44">IF(ISERROR(H274),IF(ISERROR(H273),IF(ISERROR(H272),"BLANK",H272),H273),H274)</f>
        <v>43564</v>
      </c>
      <c r="I275" s="56">
        <f t="shared" ref="I275:I338" si="45">IF(ISERROR(I274),IF(ISERROR(I273),IF(ISERROR(I272),"BLANK",I272),I273),I274)</f>
        <v>10</v>
      </c>
      <c r="J275" s="56" t="str">
        <f t="shared" ref="J275:J338" si="46">IF(ISERROR(J274),IF(ISERROR(J273),IF(ISERROR(J272),"BLANK",J272),J273),J274)</f>
        <v>E</v>
      </c>
      <c r="K275" s="86">
        <f t="shared" ref="K275:K338" si="47">IF(ISERROR(K274),IF(ISERROR(K273),IF(ISERROR(K272),"BLANK",K272),K273),K274)</f>
        <v>0.60416666666666696</v>
      </c>
      <c r="L275" s="56" t="str">
        <f t="shared" si="31"/>
        <v>SDL</v>
      </c>
      <c r="M275" s="56">
        <f t="shared" ref="M275:M338" si="48">IF(ISERROR(M274),IF(ISERROR(M273),IF(ISERROR(M272),"BLANK",M272),M273),M274)</f>
        <v>10</v>
      </c>
      <c r="N275" s="56">
        <f t="shared" si="33"/>
        <v>2</v>
      </c>
      <c r="O275" s="56">
        <f t="shared" si="32"/>
        <v>1</v>
      </c>
      <c r="P275" s="46" t="str">
        <f t="shared" si="34"/>
        <v>snd</v>
      </c>
      <c r="Q275" s="47" t="str">
        <f>IF($N275=1,IF(ISERROR(VLOOKUP($P275,'M1'!$A:$C,Q$2,0)),"NOT PRESENT",VLOOKUP($P275,'M1'!$A:$C,Q$2,0)),IF($N275=2,IF(ISERROR(VLOOKUP(main!$P275,'M2'!$A:$C,Q$2,0)),"NOT PRESENT",VLOOKUP(main!$P275,'M2'!$A:$C,Q$2,0)),IF($N275=0,IF(ISERROR(VLOOKUP($P275,'M1'!$A:$C,Q$2,0)),IF(ISERROR(VLOOKUP(main!$P275,'M2'!$A:$C,Q$2,0)),"NOT PRESENT",VLOOKUP(main!$P275,'M2'!$A:$C,Q$2,0)),VLOOKUP($P275,'M1'!$A:$C,Q$2,0)),"SPECIFY METHOD")))</f>
        <v>Survey Not Done</v>
      </c>
      <c r="R275" s="47" t="str">
        <f>IF($N275=1,IF(ISERROR(VLOOKUP($P275,'M1'!$A:$C,R$2,0)),"NOT PRESENT",VLOOKUP($P275,'M1'!$A:$C,R$2,0)),IF($N275=2,IF(ISERROR(VLOOKUP(main!$P275,'M2'!$A:$C,R$2,0)),"NOT PRESENT",VLOOKUP(main!$P275,'M2'!$A:$C,R$2,0)),IF($N275=0,IF(ISERROR(VLOOKUP($P275,'M1'!$A:$C,R$2,0)),IF(ISERROR(VLOOKUP(main!$P275,'M2'!$A:$C,R$2,0)),"NOT PRESENT",VLOOKUP(main!$P275,'M2'!$A:$C,R$2,0)),VLOOKUP($P275,'M1'!$A:$C,R$2,0)),"SPECIFY METHOD")))</f>
        <v>Survey Not Done</v>
      </c>
      <c r="S275" s="55">
        <f t="shared" si="37"/>
        <v>0</v>
      </c>
      <c r="T275" s="56">
        <v>0</v>
      </c>
      <c r="BI275" s="56">
        <f t="shared" ca="1" si="40"/>
        <v>0</v>
      </c>
      <c r="BJ275" s="56">
        <f t="shared" ca="1" si="40"/>
        <v>0</v>
      </c>
      <c r="BK275" s="56">
        <f t="shared" ca="1" si="40"/>
        <v>0</v>
      </c>
      <c r="BL275" s="56" t="str">
        <f t="shared" ca="1" si="38"/>
        <v>No</v>
      </c>
      <c r="BM275" s="56">
        <f t="shared" ca="1" si="39"/>
        <v>0</v>
      </c>
    </row>
    <row r="276" spans="1:65">
      <c r="A276" s="47"/>
      <c r="B276" s="56" t="str">
        <f t="shared" si="41"/>
        <v>eso</v>
      </c>
      <c r="C276" s="56" t="str">
        <f t="shared" si="42"/>
        <v>sdl</v>
      </c>
      <c r="D276" s="56" t="str">
        <f t="shared" si="43"/>
        <v>tas412</v>
      </c>
      <c r="E276" s="47" t="str">
        <f>IF(ISERROR(VLOOKUP($D276,SITES!$A:$E,2,0)),"",VLOOKUP($D276,SITES!$A:$E,2,0))</f>
        <v>St. Helens Island Kelp Bed</v>
      </c>
      <c r="F276" s="48">
        <f>IF(ISERROR(VLOOKUP($D276,SITES!$A:$E,3,0)),"",VLOOKUP($D276,SITES!$A:$E,3,0))</f>
        <v>-41.343859999999999</v>
      </c>
      <c r="G276" s="49">
        <f>IF(ISERROR(VLOOKUP($D276,SITES!$A:$E,4,0)),"",VLOOKUP($D276,SITES!$A:$E,4,0))</f>
        <v>148.34277</v>
      </c>
      <c r="H276" s="50">
        <f t="shared" si="44"/>
        <v>43564</v>
      </c>
      <c r="I276" s="56">
        <f t="shared" si="45"/>
        <v>10</v>
      </c>
      <c r="J276" s="56" t="str">
        <f t="shared" si="46"/>
        <v>E</v>
      </c>
      <c r="K276" s="86">
        <f t="shared" si="47"/>
        <v>0.60416666666666696</v>
      </c>
      <c r="L276" s="56" t="str">
        <f t="shared" ref="L276:L339" si="49">IF(ISERROR(L275),IF(ISERROR(L274),IF(ISERROR(L273),"BLANK",L273),L274),L275)</f>
        <v>SDL</v>
      </c>
      <c r="M276" s="56">
        <f t="shared" si="48"/>
        <v>10</v>
      </c>
      <c r="N276" s="56">
        <f t="shared" si="33"/>
        <v>2</v>
      </c>
      <c r="O276" s="56">
        <f t="shared" ref="O276:O339" si="50">IF(ISERROR(O275),IF(ISERROR(O274),IF(ISERROR(O273),"BLANK",O273),O274),O275)</f>
        <v>1</v>
      </c>
      <c r="P276" s="46" t="str">
        <f t="shared" si="34"/>
        <v>snd</v>
      </c>
      <c r="Q276" s="47" t="str">
        <f>IF($N276=1,IF(ISERROR(VLOOKUP($P276,'M1'!$A:$C,Q$2,0)),"NOT PRESENT",VLOOKUP($P276,'M1'!$A:$C,Q$2,0)),IF($N276=2,IF(ISERROR(VLOOKUP(main!$P276,'M2'!$A:$C,Q$2,0)),"NOT PRESENT",VLOOKUP(main!$P276,'M2'!$A:$C,Q$2,0)),IF($N276=0,IF(ISERROR(VLOOKUP($P276,'M1'!$A:$C,Q$2,0)),IF(ISERROR(VLOOKUP(main!$P276,'M2'!$A:$C,Q$2,0)),"NOT PRESENT",VLOOKUP(main!$P276,'M2'!$A:$C,Q$2,0)),VLOOKUP($P276,'M1'!$A:$C,Q$2,0)),"SPECIFY METHOD")))</f>
        <v>Survey Not Done</v>
      </c>
      <c r="R276" s="47" t="str">
        <f>IF($N276=1,IF(ISERROR(VLOOKUP($P276,'M1'!$A:$C,R$2,0)),"NOT PRESENT",VLOOKUP($P276,'M1'!$A:$C,R$2,0)),IF($N276=2,IF(ISERROR(VLOOKUP(main!$P276,'M2'!$A:$C,R$2,0)),"NOT PRESENT",VLOOKUP(main!$P276,'M2'!$A:$C,R$2,0)),IF($N276=0,IF(ISERROR(VLOOKUP($P276,'M1'!$A:$C,R$2,0)),IF(ISERROR(VLOOKUP(main!$P276,'M2'!$A:$C,R$2,0)),"NOT PRESENT",VLOOKUP(main!$P276,'M2'!$A:$C,R$2,0)),VLOOKUP($P276,'M1'!$A:$C,R$2,0)),"SPECIFY METHOD")))</f>
        <v>Survey Not Done</v>
      </c>
      <c r="S276" s="55">
        <f t="shared" si="37"/>
        <v>0</v>
      </c>
      <c r="T276" s="56">
        <v>0</v>
      </c>
      <c r="BI276" s="56">
        <f t="shared" ca="1" si="40"/>
        <v>0</v>
      </c>
      <c r="BJ276" s="56">
        <f t="shared" ca="1" si="40"/>
        <v>0</v>
      </c>
      <c r="BK276" s="56">
        <f t="shared" ca="1" si="40"/>
        <v>0</v>
      </c>
      <c r="BL276" s="56" t="str">
        <f t="shared" ca="1" si="38"/>
        <v>No</v>
      </c>
      <c r="BM276" s="56">
        <f t="shared" ca="1" si="39"/>
        <v>0</v>
      </c>
    </row>
    <row r="277" spans="1:65">
      <c r="A277" s="47"/>
      <c r="B277" s="56" t="str">
        <f t="shared" si="41"/>
        <v>eso</v>
      </c>
      <c r="C277" s="56" t="str">
        <f t="shared" si="42"/>
        <v>sdl</v>
      </c>
      <c r="D277" s="56" t="str">
        <f t="shared" si="43"/>
        <v>tas412</v>
      </c>
      <c r="E277" s="47" t="str">
        <f>IF(ISERROR(VLOOKUP($D277,SITES!$A:$E,2,0)),"",VLOOKUP($D277,SITES!$A:$E,2,0))</f>
        <v>St. Helens Island Kelp Bed</v>
      </c>
      <c r="F277" s="48">
        <f>IF(ISERROR(VLOOKUP($D277,SITES!$A:$E,3,0)),"",VLOOKUP($D277,SITES!$A:$E,3,0))</f>
        <v>-41.343859999999999</v>
      </c>
      <c r="G277" s="49">
        <f>IF(ISERROR(VLOOKUP($D277,SITES!$A:$E,4,0)),"",VLOOKUP($D277,SITES!$A:$E,4,0))</f>
        <v>148.34277</v>
      </c>
      <c r="H277" s="50">
        <f t="shared" si="44"/>
        <v>43564</v>
      </c>
      <c r="I277" s="56">
        <f t="shared" si="45"/>
        <v>10</v>
      </c>
      <c r="J277" s="56" t="str">
        <f t="shared" si="46"/>
        <v>E</v>
      </c>
      <c r="K277" s="86">
        <f t="shared" si="47"/>
        <v>0.60416666666666696</v>
      </c>
      <c r="L277" s="56" t="str">
        <f t="shared" si="49"/>
        <v>SDL</v>
      </c>
      <c r="M277" s="56">
        <f t="shared" si="48"/>
        <v>10</v>
      </c>
      <c r="N277" s="56">
        <f t="shared" ref="N277:N340" si="51">IF(ISERROR(N276),IF(ISERROR(N275),IF(ISERROR(N274),"BLANK",N274),N275),N276)</f>
        <v>2</v>
      </c>
      <c r="O277" s="56">
        <f t="shared" si="50"/>
        <v>1</v>
      </c>
      <c r="P277" s="46" t="str">
        <f t="shared" ref="P277:P340" si="52">+P276</f>
        <v>snd</v>
      </c>
      <c r="Q277" s="47" t="str">
        <f>IF($N277=1,IF(ISERROR(VLOOKUP($P277,'M1'!$A:$C,Q$2,0)),"NOT PRESENT",VLOOKUP($P277,'M1'!$A:$C,Q$2,0)),IF($N277=2,IF(ISERROR(VLOOKUP(main!$P277,'M2'!$A:$C,Q$2,0)),"NOT PRESENT",VLOOKUP(main!$P277,'M2'!$A:$C,Q$2,0)),IF($N277=0,IF(ISERROR(VLOOKUP($P277,'M1'!$A:$C,Q$2,0)),IF(ISERROR(VLOOKUP(main!$P277,'M2'!$A:$C,Q$2,0)),"NOT PRESENT",VLOOKUP(main!$P277,'M2'!$A:$C,Q$2,0)),VLOOKUP($P277,'M1'!$A:$C,Q$2,0)),"SPECIFY METHOD")))</f>
        <v>Survey Not Done</v>
      </c>
      <c r="R277" s="47" t="str">
        <f>IF($N277=1,IF(ISERROR(VLOOKUP($P277,'M1'!$A:$C,R$2,0)),"NOT PRESENT",VLOOKUP($P277,'M1'!$A:$C,R$2,0)),IF($N277=2,IF(ISERROR(VLOOKUP(main!$P277,'M2'!$A:$C,R$2,0)),"NOT PRESENT",VLOOKUP(main!$P277,'M2'!$A:$C,R$2,0)),IF($N277=0,IF(ISERROR(VLOOKUP($P277,'M1'!$A:$C,R$2,0)),IF(ISERROR(VLOOKUP(main!$P277,'M2'!$A:$C,R$2,0)),"NOT PRESENT",VLOOKUP(main!$P277,'M2'!$A:$C,R$2,0)),VLOOKUP($P277,'M1'!$A:$C,R$2,0)),"SPECIFY METHOD")))</f>
        <v>Survey Not Done</v>
      </c>
      <c r="S277" s="55">
        <f t="shared" si="37"/>
        <v>0</v>
      </c>
      <c r="T277" s="56">
        <v>0</v>
      </c>
      <c r="BI277" s="56">
        <f t="shared" ca="1" si="40"/>
        <v>0</v>
      </c>
      <c r="BJ277" s="56">
        <f t="shared" ca="1" si="40"/>
        <v>0</v>
      </c>
      <c r="BK277" s="56">
        <f t="shared" ca="1" si="40"/>
        <v>0</v>
      </c>
      <c r="BL277" s="56" t="str">
        <f t="shared" ca="1" si="38"/>
        <v>No</v>
      </c>
      <c r="BM277" s="56">
        <f t="shared" ca="1" si="39"/>
        <v>0</v>
      </c>
    </row>
    <row r="278" spans="1:65">
      <c r="A278" s="47"/>
      <c r="B278" s="56" t="str">
        <f t="shared" si="41"/>
        <v>eso</v>
      </c>
      <c r="C278" s="56" t="str">
        <f t="shared" si="42"/>
        <v>sdl</v>
      </c>
      <c r="D278" s="56" t="str">
        <f t="shared" si="43"/>
        <v>tas412</v>
      </c>
      <c r="E278" s="47" t="str">
        <f>IF(ISERROR(VLOOKUP($D278,SITES!$A:$E,2,0)),"",VLOOKUP($D278,SITES!$A:$E,2,0))</f>
        <v>St. Helens Island Kelp Bed</v>
      </c>
      <c r="F278" s="48">
        <f>IF(ISERROR(VLOOKUP($D278,SITES!$A:$E,3,0)),"",VLOOKUP($D278,SITES!$A:$E,3,0))</f>
        <v>-41.343859999999999</v>
      </c>
      <c r="G278" s="49">
        <f>IF(ISERROR(VLOOKUP($D278,SITES!$A:$E,4,0)),"",VLOOKUP($D278,SITES!$A:$E,4,0))</f>
        <v>148.34277</v>
      </c>
      <c r="H278" s="50">
        <f t="shared" si="44"/>
        <v>43564</v>
      </c>
      <c r="I278" s="56">
        <f t="shared" si="45"/>
        <v>10</v>
      </c>
      <c r="J278" s="56" t="str">
        <f t="shared" si="46"/>
        <v>E</v>
      </c>
      <c r="K278" s="86">
        <f t="shared" si="47"/>
        <v>0.60416666666666696</v>
      </c>
      <c r="L278" s="56" t="str">
        <f t="shared" si="49"/>
        <v>SDL</v>
      </c>
      <c r="M278" s="56">
        <f t="shared" si="48"/>
        <v>10</v>
      </c>
      <c r="N278" s="56">
        <f t="shared" si="51"/>
        <v>2</v>
      </c>
      <c r="O278" s="56">
        <f t="shared" si="50"/>
        <v>1</v>
      </c>
      <c r="P278" s="46" t="str">
        <f t="shared" si="52"/>
        <v>snd</v>
      </c>
      <c r="Q278" s="47" t="str">
        <f>IF($N278=1,IF(ISERROR(VLOOKUP($P278,'M1'!$A:$C,Q$2,0)),"NOT PRESENT",VLOOKUP($P278,'M1'!$A:$C,Q$2,0)),IF($N278=2,IF(ISERROR(VLOOKUP(main!$P278,'M2'!$A:$C,Q$2,0)),"NOT PRESENT",VLOOKUP(main!$P278,'M2'!$A:$C,Q$2,0)),IF($N278=0,IF(ISERROR(VLOOKUP($P278,'M1'!$A:$C,Q$2,0)),IF(ISERROR(VLOOKUP(main!$P278,'M2'!$A:$C,Q$2,0)),"NOT PRESENT",VLOOKUP(main!$P278,'M2'!$A:$C,Q$2,0)),VLOOKUP($P278,'M1'!$A:$C,Q$2,0)),"SPECIFY METHOD")))</f>
        <v>Survey Not Done</v>
      </c>
      <c r="R278" s="47" t="str">
        <f>IF($N278=1,IF(ISERROR(VLOOKUP($P278,'M1'!$A:$C,R$2,0)),"NOT PRESENT",VLOOKUP($P278,'M1'!$A:$C,R$2,0)),IF($N278=2,IF(ISERROR(VLOOKUP(main!$P278,'M2'!$A:$C,R$2,0)),"NOT PRESENT",VLOOKUP(main!$P278,'M2'!$A:$C,R$2,0)),IF($N278=0,IF(ISERROR(VLOOKUP($P278,'M1'!$A:$C,R$2,0)),IF(ISERROR(VLOOKUP(main!$P278,'M2'!$A:$C,R$2,0)),"NOT PRESENT",VLOOKUP(main!$P278,'M2'!$A:$C,R$2,0)),VLOOKUP($P278,'M1'!$A:$C,R$2,0)),"SPECIFY METHOD")))</f>
        <v>Survey Not Done</v>
      </c>
      <c r="S278" s="55">
        <f t="shared" si="37"/>
        <v>0</v>
      </c>
      <c r="T278" s="56">
        <v>0</v>
      </c>
      <c r="BI278" s="56">
        <f t="shared" ca="1" si="40"/>
        <v>0</v>
      </c>
      <c r="BJ278" s="56">
        <f t="shared" ca="1" si="40"/>
        <v>0</v>
      </c>
      <c r="BK278" s="56">
        <f t="shared" ca="1" si="40"/>
        <v>0</v>
      </c>
      <c r="BL278" s="56" t="str">
        <f t="shared" ca="1" si="38"/>
        <v>No</v>
      </c>
      <c r="BM278" s="56">
        <f t="shared" ca="1" si="39"/>
        <v>0</v>
      </c>
    </row>
    <row r="279" spans="1:65">
      <c r="A279" s="47"/>
      <c r="B279" s="56" t="str">
        <f t="shared" si="41"/>
        <v>eso</v>
      </c>
      <c r="C279" s="56" t="str">
        <f t="shared" si="42"/>
        <v>sdl</v>
      </c>
      <c r="D279" s="56" t="str">
        <f t="shared" si="43"/>
        <v>tas412</v>
      </c>
      <c r="E279" s="47" t="str">
        <f>IF(ISERROR(VLOOKUP($D279,SITES!$A:$E,2,0)),"",VLOOKUP($D279,SITES!$A:$E,2,0))</f>
        <v>St. Helens Island Kelp Bed</v>
      </c>
      <c r="F279" s="48">
        <f>IF(ISERROR(VLOOKUP($D279,SITES!$A:$E,3,0)),"",VLOOKUP($D279,SITES!$A:$E,3,0))</f>
        <v>-41.343859999999999</v>
      </c>
      <c r="G279" s="49">
        <f>IF(ISERROR(VLOOKUP($D279,SITES!$A:$E,4,0)),"",VLOOKUP($D279,SITES!$A:$E,4,0))</f>
        <v>148.34277</v>
      </c>
      <c r="H279" s="50">
        <f t="shared" si="44"/>
        <v>43564</v>
      </c>
      <c r="I279" s="56">
        <f t="shared" si="45"/>
        <v>10</v>
      </c>
      <c r="J279" s="56" t="str">
        <f t="shared" si="46"/>
        <v>E</v>
      </c>
      <c r="K279" s="86">
        <f t="shared" si="47"/>
        <v>0.60416666666666696</v>
      </c>
      <c r="L279" s="56" t="str">
        <f t="shared" si="49"/>
        <v>SDL</v>
      </c>
      <c r="M279" s="56">
        <f t="shared" si="48"/>
        <v>10</v>
      </c>
      <c r="N279" s="56">
        <f t="shared" si="51"/>
        <v>2</v>
      </c>
      <c r="O279" s="56">
        <f t="shared" si="50"/>
        <v>1</v>
      </c>
      <c r="P279" s="46" t="str">
        <f t="shared" si="52"/>
        <v>snd</v>
      </c>
      <c r="Q279" s="47" t="str">
        <f>IF($N279=1,IF(ISERROR(VLOOKUP($P279,'M1'!$A:$C,Q$2,0)),"NOT PRESENT",VLOOKUP($P279,'M1'!$A:$C,Q$2,0)),IF($N279=2,IF(ISERROR(VLOOKUP(main!$P279,'M2'!$A:$C,Q$2,0)),"NOT PRESENT",VLOOKUP(main!$P279,'M2'!$A:$C,Q$2,0)),IF($N279=0,IF(ISERROR(VLOOKUP($P279,'M1'!$A:$C,Q$2,0)),IF(ISERROR(VLOOKUP(main!$P279,'M2'!$A:$C,Q$2,0)),"NOT PRESENT",VLOOKUP(main!$P279,'M2'!$A:$C,Q$2,0)),VLOOKUP($P279,'M1'!$A:$C,Q$2,0)),"SPECIFY METHOD")))</f>
        <v>Survey Not Done</v>
      </c>
      <c r="R279" s="47" t="str">
        <f>IF($N279=1,IF(ISERROR(VLOOKUP($P279,'M1'!$A:$C,R$2,0)),"NOT PRESENT",VLOOKUP($P279,'M1'!$A:$C,R$2,0)),IF($N279=2,IF(ISERROR(VLOOKUP(main!$P279,'M2'!$A:$C,R$2,0)),"NOT PRESENT",VLOOKUP(main!$P279,'M2'!$A:$C,R$2,0)),IF($N279=0,IF(ISERROR(VLOOKUP($P279,'M1'!$A:$C,R$2,0)),IF(ISERROR(VLOOKUP(main!$P279,'M2'!$A:$C,R$2,0)),"NOT PRESENT",VLOOKUP(main!$P279,'M2'!$A:$C,R$2,0)),VLOOKUP($P279,'M1'!$A:$C,R$2,0)),"SPECIFY METHOD")))</f>
        <v>Survey Not Done</v>
      </c>
      <c r="S279" s="55">
        <f t="shared" si="37"/>
        <v>0</v>
      </c>
      <c r="T279" s="56">
        <v>0</v>
      </c>
      <c r="BI279" s="56">
        <f t="shared" ca="1" si="40"/>
        <v>0</v>
      </c>
      <c r="BJ279" s="56">
        <f t="shared" ca="1" si="40"/>
        <v>0</v>
      </c>
      <c r="BK279" s="56">
        <f t="shared" ca="1" si="40"/>
        <v>0</v>
      </c>
      <c r="BL279" s="56" t="str">
        <f t="shared" ca="1" si="38"/>
        <v>No</v>
      </c>
      <c r="BM279" s="56">
        <f t="shared" ca="1" si="39"/>
        <v>0</v>
      </c>
    </row>
    <row r="280" spans="1:65">
      <c r="A280" s="47"/>
      <c r="B280" s="56" t="str">
        <f t="shared" si="41"/>
        <v>eso</v>
      </c>
      <c r="C280" s="56" t="str">
        <f t="shared" si="42"/>
        <v>sdl</v>
      </c>
      <c r="D280" s="56" t="str">
        <f t="shared" si="43"/>
        <v>tas412</v>
      </c>
      <c r="E280" s="47" t="str">
        <f>IF(ISERROR(VLOOKUP($D280,SITES!$A:$E,2,0)),"",VLOOKUP($D280,SITES!$A:$E,2,0))</f>
        <v>St. Helens Island Kelp Bed</v>
      </c>
      <c r="F280" s="48">
        <f>IF(ISERROR(VLOOKUP($D280,SITES!$A:$E,3,0)),"",VLOOKUP($D280,SITES!$A:$E,3,0))</f>
        <v>-41.343859999999999</v>
      </c>
      <c r="G280" s="49">
        <f>IF(ISERROR(VLOOKUP($D280,SITES!$A:$E,4,0)),"",VLOOKUP($D280,SITES!$A:$E,4,0))</f>
        <v>148.34277</v>
      </c>
      <c r="H280" s="50">
        <f t="shared" si="44"/>
        <v>43564</v>
      </c>
      <c r="I280" s="56">
        <f t="shared" si="45"/>
        <v>10</v>
      </c>
      <c r="J280" s="56" t="str">
        <f t="shared" si="46"/>
        <v>E</v>
      </c>
      <c r="K280" s="86">
        <f t="shared" si="47"/>
        <v>0.60416666666666696</v>
      </c>
      <c r="L280" s="56" t="str">
        <f t="shared" si="49"/>
        <v>SDL</v>
      </c>
      <c r="M280" s="56">
        <f t="shared" si="48"/>
        <v>10</v>
      </c>
      <c r="N280" s="56">
        <f t="shared" si="51"/>
        <v>2</v>
      </c>
      <c r="O280" s="56">
        <f t="shared" si="50"/>
        <v>1</v>
      </c>
      <c r="P280" s="46" t="str">
        <f t="shared" si="52"/>
        <v>snd</v>
      </c>
      <c r="Q280" s="47" t="str">
        <f>IF($N280=1,IF(ISERROR(VLOOKUP($P280,'M1'!$A:$C,Q$2,0)),"NOT PRESENT",VLOOKUP($P280,'M1'!$A:$C,Q$2,0)),IF($N280=2,IF(ISERROR(VLOOKUP(main!$P280,'M2'!$A:$C,Q$2,0)),"NOT PRESENT",VLOOKUP(main!$P280,'M2'!$A:$C,Q$2,0)),IF($N280=0,IF(ISERROR(VLOOKUP($P280,'M1'!$A:$C,Q$2,0)),IF(ISERROR(VLOOKUP(main!$P280,'M2'!$A:$C,Q$2,0)),"NOT PRESENT",VLOOKUP(main!$P280,'M2'!$A:$C,Q$2,0)),VLOOKUP($P280,'M1'!$A:$C,Q$2,0)),"SPECIFY METHOD")))</f>
        <v>Survey Not Done</v>
      </c>
      <c r="R280" s="47" t="str">
        <f>IF($N280=1,IF(ISERROR(VLOOKUP($P280,'M1'!$A:$C,R$2,0)),"NOT PRESENT",VLOOKUP($P280,'M1'!$A:$C,R$2,0)),IF($N280=2,IF(ISERROR(VLOOKUP(main!$P280,'M2'!$A:$C,R$2,0)),"NOT PRESENT",VLOOKUP(main!$P280,'M2'!$A:$C,R$2,0)),IF($N280=0,IF(ISERROR(VLOOKUP($P280,'M1'!$A:$C,R$2,0)),IF(ISERROR(VLOOKUP(main!$P280,'M2'!$A:$C,R$2,0)),"NOT PRESENT",VLOOKUP(main!$P280,'M2'!$A:$C,R$2,0)),VLOOKUP($P280,'M1'!$A:$C,R$2,0)),"SPECIFY METHOD")))</f>
        <v>Survey Not Done</v>
      </c>
      <c r="S280" s="55">
        <f t="shared" si="37"/>
        <v>0</v>
      </c>
      <c r="T280" s="56">
        <v>0</v>
      </c>
      <c r="BI280" s="56">
        <f t="shared" ca="1" si="40"/>
        <v>0</v>
      </c>
      <c r="BJ280" s="56">
        <f t="shared" ca="1" si="40"/>
        <v>0</v>
      </c>
      <c r="BK280" s="56">
        <f t="shared" ca="1" si="40"/>
        <v>0</v>
      </c>
      <c r="BL280" s="56" t="str">
        <f t="shared" ca="1" si="38"/>
        <v>No</v>
      </c>
      <c r="BM280" s="56">
        <f t="shared" ca="1" si="39"/>
        <v>0</v>
      </c>
    </row>
    <row r="281" spans="1:65">
      <c r="A281" s="47"/>
      <c r="B281" s="56" t="str">
        <f t="shared" si="41"/>
        <v>eso</v>
      </c>
      <c r="C281" s="56" t="str">
        <f t="shared" si="42"/>
        <v>sdl</v>
      </c>
      <c r="D281" s="56" t="str">
        <f t="shared" si="43"/>
        <v>tas412</v>
      </c>
      <c r="E281" s="47" t="str">
        <f>IF(ISERROR(VLOOKUP($D281,SITES!$A:$E,2,0)),"",VLOOKUP($D281,SITES!$A:$E,2,0))</f>
        <v>St. Helens Island Kelp Bed</v>
      </c>
      <c r="F281" s="48">
        <f>IF(ISERROR(VLOOKUP($D281,SITES!$A:$E,3,0)),"",VLOOKUP($D281,SITES!$A:$E,3,0))</f>
        <v>-41.343859999999999</v>
      </c>
      <c r="G281" s="49">
        <f>IF(ISERROR(VLOOKUP($D281,SITES!$A:$E,4,0)),"",VLOOKUP($D281,SITES!$A:$E,4,0))</f>
        <v>148.34277</v>
      </c>
      <c r="H281" s="50">
        <f t="shared" si="44"/>
        <v>43564</v>
      </c>
      <c r="I281" s="56">
        <f t="shared" si="45"/>
        <v>10</v>
      </c>
      <c r="J281" s="56" t="str">
        <f t="shared" si="46"/>
        <v>E</v>
      </c>
      <c r="K281" s="86">
        <f t="shared" si="47"/>
        <v>0.60416666666666696</v>
      </c>
      <c r="L281" s="56" t="str">
        <f t="shared" si="49"/>
        <v>SDL</v>
      </c>
      <c r="M281" s="56">
        <f t="shared" si="48"/>
        <v>10</v>
      </c>
      <c r="N281" s="56">
        <f t="shared" si="51"/>
        <v>2</v>
      </c>
      <c r="O281" s="56">
        <f t="shared" si="50"/>
        <v>1</v>
      </c>
      <c r="P281" s="46" t="str">
        <f t="shared" si="52"/>
        <v>snd</v>
      </c>
      <c r="Q281" s="47" t="str">
        <f>IF($N281=1,IF(ISERROR(VLOOKUP($P281,'M1'!$A:$C,Q$2,0)),"NOT PRESENT",VLOOKUP($P281,'M1'!$A:$C,Q$2,0)),IF($N281=2,IF(ISERROR(VLOOKUP(main!$P281,'M2'!$A:$C,Q$2,0)),"NOT PRESENT",VLOOKUP(main!$P281,'M2'!$A:$C,Q$2,0)),IF($N281=0,IF(ISERROR(VLOOKUP($P281,'M1'!$A:$C,Q$2,0)),IF(ISERROR(VLOOKUP(main!$P281,'M2'!$A:$C,Q$2,0)),"NOT PRESENT",VLOOKUP(main!$P281,'M2'!$A:$C,Q$2,0)),VLOOKUP($P281,'M1'!$A:$C,Q$2,0)),"SPECIFY METHOD")))</f>
        <v>Survey Not Done</v>
      </c>
      <c r="R281" s="47" t="str">
        <f>IF($N281=1,IF(ISERROR(VLOOKUP($P281,'M1'!$A:$C,R$2,0)),"NOT PRESENT",VLOOKUP($P281,'M1'!$A:$C,R$2,0)),IF($N281=2,IF(ISERROR(VLOOKUP(main!$P281,'M2'!$A:$C,R$2,0)),"NOT PRESENT",VLOOKUP(main!$P281,'M2'!$A:$C,R$2,0)),IF($N281=0,IF(ISERROR(VLOOKUP($P281,'M1'!$A:$C,R$2,0)),IF(ISERROR(VLOOKUP(main!$P281,'M2'!$A:$C,R$2,0)),"NOT PRESENT",VLOOKUP(main!$P281,'M2'!$A:$C,R$2,0)),VLOOKUP($P281,'M1'!$A:$C,R$2,0)),"SPECIFY METHOD")))</f>
        <v>Survey Not Done</v>
      </c>
      <c r="S281" s="55">
        <f t="shared" si="37"/>
        <v>0</v>
      </c>
      <c r="T281" s="56">
        <v>0</v>
      </c>
      <c r="BI281" s="56">
        <f t="shared" ca="1" si="40"/>
        <v>0</v>
      </c>
      <c r="BJ281" s="56">
        <f t="shared" ca="1" si="40"/>
        <v>0</v>
      </c>
      <c r="BK281" s="56">
        <f t="shared" ca="1" si="40"/>
        <v>0</v>
      </c>
      <c r="BL281" s="56" t="str">
        <f t="shared" ca="1" si="38"/>
        <v>No</v>
      </c>
      <c r="BM281" s="56">
        <f t="shared" ca="1" si="39"/>
        <v>0</v>
      </c>
    </row>
    <row r="282" spans="1:65">
      <c r="A282" s="47"/>
      <c r="B282" s="56" t="str">
        <f t="shared" si="41"/>
        <v>eso</v>
      </c>
      <c r="C282" s="56" t="str">
        <f t="shared" si="42"/>
        <v>sdl</v>
      </c>
      <c r="D282" s="56" t="str">
        <f t="shared" si="43"/>
        <v>tas412</v>
      </c>
      <c r="E282" s="47" t="str">
        <f>IF(ISERROR(VLOOKUP($D282,SITES!$A:$E,2,0)),"",VLOOKUP($D282,SITES!$A:$E,2,0))</f>
        <v>St. Helens Island Kelp Bed</v>
      </c>
      <c r="F282" s="48">
        <f>IF(ISERROR(VLOOKUP($D282,SITES!$A:$E,3,0)),"",VLOOKUP($D282,SITES!$A:$E,3,0))</f>
        <v>-41.343859999999999</v>
      </c>
      <c r="G282" s="49">
        <f>IF(ISERROR(VLOOKUP($D282,SITES!$A:$E,4,0)),"",VLOOKUP($D282,SITES!$A:$E,4,0))</f>
        <v>148.34277</v>
      </c>
      <c r="H282" s="50">
        <f t="shared" si="44"/>
        <v>43564</v>
      </c>
      <c r="I282" s="56">
        <f t="shared" si="45"/>
        <v>10</v>
      </c>
      <c r="J282" s="56" t="str">
        <f t="shared" si="46"/>
        <v>E</v>
      </c>
      <c r="K282" s="86">
        <f t="shared" si="47"/>
        <v>0.60416666666666696</v>
      </c>
      <c r="L282" s="56" t="str">
        <f t="shared" si="49"/>
        <v>SDL</v>
      </c>
      <c r="M282" s="56">
        <f t="shared" si="48"/>
        <v>10</v>
      </c>
      <c r="N282" s="56">
        <f t="shared" si="51"/>
        <v>2</v>
      </c>
      <c r="O282" s="56">
        <f t="shared" si="50"/>
        <v>1</v>
      </c>
      <c r="P282" s="46" t="str">
        <f t="shared" si="52"/>
        <v>snd</v>
      </c>
      <c r="Q282" s="47" t="str">
        <f>IF($N282=1,IF(ISERROR(VLOOKUP($P282,'M1'!$A:$C,Q$2,0)),"NOT PRESENT",VLOOKUP($P282,'M1'!$A:$C,Q$2,0)),IF($N282=2,IF(ISERROR(VLOOKUP(main!$P282,'M2'!$A:$C,Q$2,0)),"NOT PRESENT",VLOOKUP(main!$P282,'M2'!$A:$C,Q$2,0)),IF($N282=0,IF(ISERROR(VLOOKUP($P282,'M1'!$A:$C,Q$2,0)),IF(ISERROR(VLOOKUP(main!$P282,'M2'!$A:$C,Q$2,0)),"NOT PRESENT",VLOOKUP(main!$P282,'M2'!$A:$C,Q$2,0)),VLOOKUP($P282,'M1'!$A:$C,Q$2,0)),"SPECIFY METHOD")))</f>
        <v>Survey Not Done</v>
      </c>
      <c r="R282" s="47" t="str">
        <f>IF($N282=1,IF(ISERROR(VLOOKUP($P282,'M1'!$A:$C,R$2,0)),"NOT PRESENT",VLOOKUP($P282,'M1'!$A:$C,R$2,0)),IF($N282=2,IF(ISERROR(VLOOKUP(main!$P282,'M2'!$A:$C,R$2,0)),"NOT PRESENT",VLOOKUP(main!$P282,'M2'!$A:$C,R$2,0)),IF($N282=0,IF(ISERROR(VLOOKUP($P282,'M1'!$A:$C,R$2,0)),IF(ISERROR(VLOOKUP(main!$P282,'M2'!$A:$C,R$2,0)),"NOT PRESENT",VLOOKUP(main!$P282,'M2'!$A:$C,R$2,0)),VLOOKUP($P282,'M1'!$A:$C,R$2,0)),"SPECIFY METHOD")))</f>
        <v>Survey Not Done</v>
      </c>
      <c r="S282" s="55">
        <f t="shared" si="37"/>
        <v>0</v>
      </c>
      <c r="T282" s="56">
        <v>0</v>
      </c>
      <c r="BI282" s="56">
        <f t="shared" ca="1" si="40"/>
        <v>0</v>
      </c>
      <c r="BJ282" s="56">
        <f t="shared" ca="1" si="40"/>
        <v>0</v>
      </c>
      <c r="BK282" s="56">
        <f t="shared" ca="1" si="40"/>
        <v>0</v>
      </c>
      <c r="BL282" s="56" t="str">
        <f t="shared" ca="1" si="38"/>
        <v>No</v>
      </c>
      <c r="BM282" s="56">
        <f t="shared" ca="1" si="39"/>
        <v>0</v>
      </c>
    </row>
    <row r="283" spans="1:65">
      <c r="A283" s="47"/>
      <c r="B283" s="56" t="str">
        <f t="shared" si="41"/>
        <v>eso</v>
      </c>
      <c r="C283" s="56" t="str">
        <f t="shared" si="42"/>
        <v>sdl</v>
      </c>
      <c r="D283" s="56" t="str">
        <f t="shared" si="43"/>
        <v>tas412</v>
      </c>
      <c r="E283" s="47" t="str">
        <f>IF(ISERROR(VLOOKUP($D283,SITES!$A:$E,2,0)),"",VLOOKUP($D283,SITES!$A:$E,2,0))</f>
        <v>St. Helens Island Kelp Bed</v>
      </c>
      <c r="F283" s="48">
        <f>IF(ISERROR(VLOOKUP($D283,SITES!$A:$E,3,0)),"",VLOOKUP($D283,SITES!$A:$E,3,0))</f>
        <v>-41.343859999999999</v>
      </c>
      <c r="G283" s="49">
        <f>IF(ISERROR(VLOOKUP($D283,SITES!$A:$E,4,0)),"",VLOOKUP($D283,SITES!$A:$E,4,0))</f>
        <v>148.34277</v>
      </c>
      <c r="H283" s="50">
        <f t="shared" si="44"/>
        <v>43564</v>
      </c>
      <c r="I283" s="56">
        <f t="shared" si="45"/>
        <v>10</v>
      </c>
      <c r="J283" s="56" t="str">
        <f t="shared" si="46"/>
        <v>E</v>
      </c>
      <c r="K283" s="86">
        <f t="shared" si="47"/>
        <v>0.60416666666666696</v>
      </c>
      <c r="L283" s="56" t="str">
        <f t="shared" si="49"/>
        <v>SDL</v>
      </c>
      <c r="M283" s="56">
        <f t="shared" si="48"/>
        <v>10</v>
      </c>
      <c r="N283" s="56">
        <f t="shared" si="51"/>
        <v>2</v>
      </c>
      <c r="O283" s="56">
        <f t="shared" si="50"/>
        <v>1</v>
      </c>
      <c r="P283" s="46" t="str">
        <f t="shared" si="52"/>
        <v>snd</v>
      </c>
      <c r="Q283" s="47" t="str">
        <f>IF($N283=1,IF(ISERROR(VLOOKUP($P283,'M1'!$A:$C,Q$2,0)),"NOT PRESENT",VLOOKUP($P283,'M1'!$A:$C,Q$2,0)),IF($N283=2,IF(ISERROR(VLOOKUP(main!$P283,'M2'!$A:$C,Q$2,0)),"NOT PRESENT",VLOOKUP(main!$P283,'M2'!$A:$C,Q$2,0)),IF($N283=0,IF(ISERROR(VLOOKUP($P283,'M1'!$A:$C,Q$2,0)),IF(ISERROR(VLOOKUP(main!$P283,'M2'!$A:$C,Q$2,0)),"NOT PRESENT",VLOOKUP(main!$P283,'M2'!$A:$C,Q$2,0)),VLOOKUP($P283,'M1'!$A:$C,Q$2,0)),"SPECIFY METHOD")))</f>
        <v>Survey Not Done</v>
      </c>
      <c r="R283" s="47" t="str">
        <f>IF($N283=1,IF(ISERROR(VLOOKUP($P283,'M1'!$A:$C,R$2,0)),"NOT PRESENT",VLOOKUP($P283,'M1'!$A:$C,R$2,0)),IF($N283=2,IF(ISERROR(VLOOKUP(main!$P283,'M2'!$A:$C,R$2,0)),"NOT PRESENT",VLOOKUP(main!$P283,'M2'!$A:$C,R$2,0)),IF($N283=0,IF(ISERROR(VLOOKUP($P283,'M1'!$A:$C,R$2,0)),IF(ISERROR(VLOOKUP(main!$P283,'M2'!$A:$C,R$2,0)),"NOT PRESENT",VLOOKUP(main!$P283,'M2'!$A:$C,R$2,0)),VLOOKUP($P283,'M1'!$A:$C,R$2,0)),"SPECIFY METHOD")))</f>
        <v>Survey Not Done</v>
      </c>
      <c r="S283" s="55">
        <f t="shared" si="37"/>
        <v>0</v>
      </c>
      <c r="T283" s="56">
        <v>0</v>
      </c>
      <c r="BI283" s="56">
        <f t="shared" ref="BI283:BK302" ca="1" si="53">VLOOKUP($P283,INDIRECT("'M" &amp; $N283 &amp; "'!$A:$G"),BI$2,0)</f>
        <v>0</v>
      </c>
      <c r="BJ283" s="56">
        <f t="shared" ca="1" si="53"/>
        <v>0</v>
      </c>
      <c r="BK283" s="56">
        <f t="shared" ca="1" si="53"/>
        <v>0</v>
      </c>
      <c r="BL283" s="56" t="str">
        <f t="shared" ca="1" si="38"/>
        <v>No</v>
      </c>
      <c r="BM283" s="56">
        <f t="shared" ca="1" si="39"/>
        <v>0</v>
      </c>
    </row>
    <row r="284" spans="1:65">
      <c r="A284" s="47"/>
      <c r="B284" s="56" t="str">
        <f t="shared" si="41"/>
        <v>eso</v>
      </c>
      <c r="C284" s="56" t="str">
        <f t="shared" si="42"/>
        <v>sdl</v>
      </c>
      <c r="D284" s="56" t="str">
        <f t="shared" si="43"/>
        <v>tas412</v>
      </c>
      <c r="E284" s="47" t="str">
        <f>IF(ISERROR(VLOOKUP($D284,SITES!$A:$E,2,0)),"",VLOOKUP($D284,SITES!$A:$E,2,0))</f>
        <v>St. Helens Island Kelp Bed</v>
      </c>
      <c r="F284" s="48">
        <f>IF(ISERROR(VLOOKUP($D284,SITES!$A:$E,3,0)),"",VLOOKUP($D284,SITES!$A:$E,3,0))</f>
        <v>-41.343859999999999</v>
      </c>
      <c r="G284" s="49">
        <f>IF(ISERROR(VLOOKUP($D284,SITES!$A:$E,4,0)),"",VLOOKUP($D284,SITES!$A:$E,4,0))</f>
        <v>148.34277</v>
      </c>
      <c r="H284" s="50">
        <f t="shared" si="44"/>
        <v>43564</v>
      </c>
      <c r="I284" s="56">
        <f t="shared" si="45"/>
        <v>10</v>
      </c>
      <c r="J284" s="56" t="str">
        <f t="shared" si="46"/>
        <v>E</v>
      </c>
      <c r="K284" s="86">
        <f t="shared" si="47"/>
        <v>0.60416666666666696</v>
      </c>
      <c r="L284" s="56" t="str">
        <f t="shared" si="49"/>
        <v>SDL</v>
      </c>
      <c r="M284" s="56">
        <f t="shared" si="48"/>
        <v>10</v>
      </c>
      <c r="N284" s="56">
        <f t="shared" si="51"/>
        <v>2</v>
      </c>
      <c r="O284" s="56">
        <f t="shared" si="50"/>
        <v>1</v>
      </c>
      <c r="P284" s="46" t="str">
        <f t="shared" si="52"/>
        <v>snd</v>
      </c>
      <c r="Q284" s="47" t="str">
        <f>IF($N284=1,IF(ISERROR(VLOOKUP($P284,'M1'!$A:$C,Q$2,0)),"NOT PRESENT",VLOOKUP($P284,'M1'!$A:$C,Q$2,0)),IF($N284=2,IF(ISERROR(VLOOKUP(main!$P284,'M2'!$A:$C,Q$2,0)),"NOT PRESENT",VLOOKUP(main!$P284,'M2'!$A:$C,Q$2,0)),IF($N284=0,IF(ISERROR(VLOOKUP($P284,'M1'!$A:$C,Q$2,0)),IF(ISERROR(VLOOKUP(main!$P284,'M2'!$A:$C,Q$2,0)),"NOT PRESENT",VLOOKUP(main!$P284,'M2'!$A:$C,Q$2,0)),VLOOKUP($P284,'M1'!$A:$C,Q$2,0)),"SPECIFY METHOD")))</f>
        <v>Survey Not Done</v>
      </c>
      <c r="R284" s="47" t="str">
        <f>IF($N284=1,IF(ISERROR(VLOOKUP($P284,'M1'!$A:$C,R$2,0)),"NOT PRESENT",VLOOKUP($P284,'M1'!$A:$C,R$2,0)),IF($N284=2,IF(ISERROR(VLOOKUP(main!$P284,'M2'!$A:$C,R$2,0)),"NOT PRESENT",VLOOKUP(main!$P284,'M2'!$A:$C,R$2,0)),IF($N284=0,IF(ISERROR(VLOOKUP($P284,'M1'!$A:$C,R$2,0)),IF(ISERROR(VLOOKUP(main!$P284,'M2'!$A:$C,R$2,0)),"NOT PRESENT",VLOOKUP(main!$P284,'M2'!$A:$C,R$2,0)),VLOOKUP($P284,'M1'!$A:$C,R$2,0)),"SPECIFY METHOD")))</f>
        <v>Survey Not Done</v>
      </c>
      <c r="S284" s="55">
        <f t="shared" si="37"/>
        <v>0</v>
      </c>
      <c r="T284" s="56">
        <v>0</v>
      </c>
      <c r="BI284" s="56">
        <f t="shared" ca="1" si="53"/>
        <v>0</v>
      </c>
      <c r="BJ284" s="56">
        <f t="shared" ca="1" si="53"/>
        <v>0</v>
      </c>
      <c r="BK284" s="56">
        <f t="shared" ca="1" si="53"/>
        <v>0</v>
      </c>
      <c r="BL284" s="56" t="str">
        <f t="shared" ca="1" si="38"/>
        <v>No</v>
      </c>
      <c r="BM284" s="56">
        <f t="shared" ca="1" si="39"/>
        <v>0</v>
      </c>
    </row>
    <row r="285" spans="1:65">
      <c r="A285" s="47"/>
      <c r="B285" s="56" t="str">
        <f t="shared" si="41"/>
        <v>eso</v>
      </c>
      <c r="C285" s="56" t="str">
        <f t="shared" si="42"/>
        <v>sdl</v>
      </c>
      <c r="D285" s="56" t="str">
        <f t="shared" si="43"/>
        <v>tas412</v>
      </c>
      <c r="E285" s="47" t="str">
        <f>IF(ISERROR(VLOOKUP($D285,SITES!$A:$E,2,0)),"",VLOOKUP($D285,SITES!$A:$E,2,0))</f>
        <v>St. Helens Island Kelp Bed</v>
      </c>
      <c r="F285" s="48">
        <f>IF(ISERROR(VLOOKUP($D285,SITES!$A:$E,3,0)),"",VLOOKUP($D285,SITES!$A:$E,3,0))</f>
        <v>-41.343859999999999</v>
      </c>
      <c r="G285" s="49">
        <f>IF(ISERROR(VLOOKUP($D285,SITES!$A:$E,4,0)),"",VLOOKUP($D285,SITES!$A:$E,4,0))</f>
        <v>148.34277</v>
      </c>
      <c r="H285" s="50">
        <f t="shared" si="44"/>
        <v>43564</v>
      </c>
      <c r="I285" s="56">
        <f t="shared" si="45"/>
        <v>10</v>
      </c>
      <c r="J285" s="56" t="str">
        <f t="shared" si="46"/>
        <v>E</v>
      </c>
      <c r="K285" s="86">
        <f t="shared" si="47"/>
        <v>0.60416666666666696</v>
      </c>
      <c r="L285" s="56" t="str">
        <f t="shared" si="49"/>
        <v>SDL</v>
      </c>
      <c r="M285" s="56">
        <f t="shared" si="48"/>
        <v>10</v>
      </c>
      <c r="N285" s="56">
        <f t="shared" si="51"/>
        <v>2</v>
      </c>
      <c r="O285" s="56">
        <f t="shared" si="50"/>
        <v>1</v>
      </c>
      <c r="P285" s="46" t="str">
        <f t="shared" si="52"/>
        <v>snd</v>
      </c>
      <c r="Q285" s="47" t="str">
        <f>IF($N285=1,IF(ISERROR(VLOOKUP($P285,'M1'!$A:$C,Q$2,0)),"NOT PRESENT",VLOOKUP($P285,'M1'!$A:$C,Q$2,0)),IF($N285=2,IF(ISERROR(VLOOKUP(main!$P285,'M2'!$A:$C,Q$2,0)),"NOT PRESENT",VLOOKUP(main!$P285,'M2'!$A:$C,Q$2,0)),IF($N285=0,IF(ISERROR(VLOOKUP($P285,'M1'!$A:$C,Q$2,0)),IF(ISERROR(VLOOKUP(main!$P285,'M2'!$A:$C,Q$2,0)),"NOT PRESENT",VLOOKUP(main!$P285,'M2'!$A:$C,Q$2,0)),VLOOKUP($P285,'M1'!$A:$C,Q$2,0)),"SPECIFY METHOD")))</f>
        <v>Survey Not Done</v>
      </c>
      <c r="R285" s="47" t="str">
        <f>IF($N285=1,IF(ISERROR(VLOOKUP($P285,'M1'!$A:$C,R$2,0)),"NOT PRESENT",VLOOKUP($P285,'M1'!$A:$C,R$2,0)),IF($N285=2,IF(ISERROR(VLOOKUP(main!$P285,'M2'!$A:$C,R$2,0)),"NOT PRESENT",VLOOKUP(main!$P285,'M2'!$A:$C,R$2,0)),IF($N285=0,IF(ISERROR(VLOOKUP($P285,'M1'!$A:$C,R$2,0)),IF(ISERROR(VLOOKUP(main!$P285,'M2'!$A:$C,R$2,0)),"NOT PRESENT",VLOOKUP(main!$P285,'M2'!$A:$C,R$2,0)),VLOOKUP($P285,'M1'!$A:$C,R$2,0)),"SPECIFY METHOD")))</f>
        <v>Survey Not Done</v>
      </c>
      <c r="S285" s="55">
        <f t="shared" si="37"/>
        <v>0</v>
      </c>
      <c r="T285" s="56">
        <v>0</v>
      </c>
      <c r="BI285" s="56">
        <f t="shared" ca="1" si="53"/>
        <v>0</v>
      </c>
      <c r="BJ285" s="56">
        <f t="shared" ca="1" si="53"/>
        <v>0</v>
      </c>
      <c r="BK285" s="56">
        <f t="shared" ca="1" si="53"/>
        <v>0</v>
      </c>
      <c r="BL285" s="56" t="str">
        <f t="shared" ca="1" si="38"/>
        <v>No</v>
      </c>
      <c r="BM285" s="56">
        <f t="shared" ca="1" si="39"/>
        <v>0</v>
      </c>
    </row>
    <row r="286" spans="1:65">
      <c r="A286" s="47"/>
      <c r="B286" s="56" t="str">
        <f t="shared" si="41"/>
        <v>eso</v>
      </c>
      <c r="C286" s="56" t="str">
        <f t="shared" si="42"/>
        <v>sdl</v>
      </c>
      <c r="D286" s="56" t="str">
        <f t="shared" si="43"/>
        <v>tas412</v>
      </c>
      <c r="E286" s="47" t="str">
        <f>IF(ISERROR(VLOOKUP($D286,SITES!$A:$E,2,0)),"",VLOOKUP($D286,SITES!$A:$E,2,0))</f>
        <v>St. Helens Island Kelp Bed</v>
      </c>
      <c r="F286" s="48">
        <f>IF(ISERROR(VLOOKUP($D286,SITES!$A:$E,3,0)),"",VLOOKUP($D286,SITES!$A:$E,3,0))</f>
        <v>-41.343859999999999</v>
      </c>
      <c r="G286" s="49">
        <f>IF(ISERROR(VLOOKUP($D286,SITES!$A:$E,4,0)),"",VLOOKUP($D286,SITES!$A:$E,4,0))</f>
        <v>148.34277</v>
      </c>
      <c r="H286" s="50">
        <f t="shared" si="44"/>
        <v>43564</v>
      </c>
      <c r="I286" s="56">
        <f t="shared" si="45"/>
        <v>10</v>
      </c>
      <c r="J286" s="56" t="str">
        <f t="shared" si="46"/>
        <v>E</v>
      </c>
      <c r="K286" s="86">
        <f t="shared" si="47"/>
        <v>0.60416666666666696</v>
      </c>
      <c r="L286" s="56" t="str">
        <f t="shared" si="49"/>
        <v>SDL</v>
      </c>
      <c r="M286" s="56">
        <f t="shared" si="48"/>
        <v>10</v>
      </c>
      <c r="N286" s="56">
        <f t="shared" si="51"/>
        <v>2</v>
      </c>
      <c r="O286" s="56">
        <f t="shared" si="50"/>
        <v>1</v>
      </c>
      <c r="P286" s="46" t="str">
        <f t="shared" si="52"/>
        <v>snd</v>
      </c>
      <c r="Q286" s="47" t="str">
        <f>IF($N286=1,IF(ISERROR(VLOOKUP($P286,'M1'!$A:$C,Q$2,0)),"NOT PRESENT",VLOOKUP($P286,'M1'!$A:$C,Q$2,0)),IF($N286=2,IF(ISERROR(VLOOKUP(main!$P286,'M2'!$A:$C,Q$2,0)),"NOT PRESENT",VLOOKUP(main!$P286,'M2'!$A:$C,Q$2,0)),IF($N286=0,IF(ISERROR(VLOOKUP($P286,'M1'!$A:$C,Q$2,0)),IF(ISERROR(VLOOKUP(main!$P286,'M2'!$A:$C,Q$2,0)),"NOT PRESENT",VLOOKUP(main!$P286,'M2'!$A:$C,Q$2,0)),VLOOKUP($P286,'M1'!$A:$C,Q$2,0)),"SPECIFY METHOD")))</f>
        <v>Survey Not Done</v>
      </c>
      <c r="R286" s="47" t="str">
        <f>IF($N286=1,IF(ISERROR(VLOOKUP($P286,'M1'!$A:$C,R$2,0)),"NOT PRESENT",VLOOKUP($P286,'M1'!$A:$C,R$2,0)),IF($N286=2,IF(ISERROR(VLOOKUP(main!$P286,'M2'!$A:$C,R$2,0)),"NOT PRESENT",VLOOKUP(main!$P286,'M2'!$A:$C,R$2,0)),IF($N286=0,IF(ISERROR(VLOOKUP($P286,'M1'!$A:$C,R$2,0)),IF(ISERROR(VLOOKUP(main!$P286,'M2'!$A:$C,R$2,0)),"NOT PRESENT",VLOOKUP(main!$P286,'M2'!$A:$C,R$2,0)),VLOOKUP($P286,'M1'!$A:$C,R$2,0)),"SPECIFY METHOD")))</f>
        <v>Survey Not Done</v>
      </c>
      <c r="S286" s="55">
        <f t="shared" si="37"/>
        <v>0</v>
      </c>
      <c r="T286" s="56">
        <v>0</v>
      </c>
      <c r="BI286" s="56">
        <f t="shared" ca="1" si="53"/>
        <v>0</v>
      </c>
      <c r="BJ286" s="56">
        <f t="shared" ca="1" si="53"/>
        <v>0</v>
      </c>
      <c r="BK286" s="56">
        <f t="shared" ca="1" si="53"/>
        <v>0</v>
      </c>
      <c r="BL286" s="56" t="str">
        <f t="shared" ca="1" si="38"/>
        <v>No</v>
      </c>
      <c r="BM286" s="56">
        <f t="shared" ca="1" si="39"/>
        <v>0</v>
      </c>
    </row>
    <row r="287" spans="1:65">
      <c r="A287" s="47"/>
      <c r="B287" s="56" t="str">
        <f t="shared" si="41"/>
        <v>eso</v>
      </c>
      <c r="C287" s="56" t="str">
        <f t="shared" si="42"/>
        <v>sdl</v>
      </c>
      <c r="D287" s="56" t="str">
        <f t="shared" si="43"/>
        <v>tas412</v>
      </c>
      <c r="E287" s="47" t="str">
        <f>IF(ISERROR(VLOOKUP($D287,SITES!$A:$E,2,0)),"",VLOOKUP($D287,SITES!$A:$E,2,0))</f>
        <v>St. Helens Island Kelp Bed</v>
      </c>
      <c r="F287" s="48">
        <f>IF(ISERROR(VLOOKUP($D287,SITES!$A:$E,3,0)),"",VLOOKUP($D287,SITES!$A:$E,3,0))</f>
        <v>-41.343859999999999</v>
      </c>
      <c r="G287" s="49">
        <f>IF(ISERROR(VLOOKUP($D287,SITES!$A:$E,4,0)),"",VLOOKUP($D287,SITES!$A:$E,4,0))</f>
        <v>148.34277</v>
      </c>
      <c r="H287" s="50">
        <f t="shared" si="44"/>
        <v>43564</v>
      </c>
      <c r="I287" s="56">
        <f t="shared" si="45"/>
        <v>10</v>
      </c>
      <c r="J287" s="56" t="str">
        <f t="shared" si="46"/>
        <v>E</v>
      </c>
      <c r="K287" s="86">
        <f t="shared" si="47"/>
        <v>0.60416666666666696</v>
      </c>
      <c r="L287" s="56" t="str">
        <f t="shared" si="49"/>
        <v>SDL</v>
      </c>
      <c r="M287" s="56">
        <f t="shared" si="48"/>
        <v>10</v>
      </c>
      <c r="N287" s="56">
        <f t="shared" si="51"/>
        <v>2</v>
      </c>
      <c r="O287" s="56">
        <f t="shared" si="50"/>
        <v>1</v>
      </c>
      <c r="P287" s="46" t="str">
        <f t="shared" si="52"/>
        <v>snd</v>
      </c>
      <c r="Q287" s="47" t="str">
        <f>IF($N287=1,IF(ISERROR(VLOOKUP($P287,'M1'!$A:$C,Q$2,0)),"NOT PRESENT",VLOOKUP($P287,'M1'!$A:$C,Q$2,0)),IF($N287=2,IF(ISERROR(VLOOKUP(main!$P287,'M2'!$A:$C,Q$2,0)),"NOT PRESENT",VLOOKUP(main!$P287,'M2'!$A:$C,Q$2,0)),IF($N287=0,IF(ISERROR(VLOOKUP($P287,'M1'!$A:$C,Q$2,0)),IF(ISERROR(VLOOKUP(main!$P287,'M2'!$A:$C,Q$2,0)),"NOT PRESENT",VLOOKUP(main!$P287,'M2'!$A:$C,Q$2,0)),VLOOKUP($P287,'M1'!$A:$C,Q$2,0)),"SPECIFY METHOD")))</f>
        <v>Survey Not Done</v>
      </c>
      <c r="R287" s="47" t="str">
        <f>IF($N287=1,IF(ISERROR(VLOOKUP($P287,'M1'!$A:$C,R$2,0)),"NOT PRESENT",VLOOKUP($P287,'M1'!$A:$C,R$2,0)),IF($N287=2,IF(ISERROR(VLOOKUP(main!$P287,'M2'!$A:$C,R$2,0)),"NOT PRESENT",VLOOKUP(main!$P287,'M2'!$A:$C,R$2,0)),IF($N287=0,IF(ISERROR(VLOOKUP($P287,'M1'!$A:$C,R$2,0)),IF(ISERROR(VLOOKUP(main!$P287,'M2'!$A:$C,R$2,0)),"NOT PRESENT",VLOOKUP(main!$P287,'M2'!$A:$C,R$2,0)),VLOOKUP($P287,'M1'!$A:$C,R$2,0)),"SPECIFY METHOD")))</f>
        <v>Survey Not Done</v>
      </c>
      <c r="S287" s="55">
        <f t="shared" si="37"/>
        <v>0</v>
      </c>
      <c r="T287" s="56">
        <v>0</v>
      </c>
      <c r="BI287" s="56">
        <f t="shared" ca="1" si="53"/>
        <v>0</v>
      </c>
      <c r="BJ287" s="56">
        <f t="shared" ca="1" si="53"/>
        <v>0</v>
      </c>
      <c r="BK287" s="56">
        <f t="shared" ca="1" si="53"/>
        <v>0</v>
      </c>
      <c r="BL287" s="56" t="str">
        <f t="shared" ca="1" si="38"/>
        <v>No</v>
      </c>
      <c r="BM287" s="56">
        <f t="shared" ca="1" si="39"/>
        <v>0</v>
      </c>
    </row>
    <row r="288" spans="1:65">
      <c r="A288" s="47"/>
      <c r="B288" s="56" t="str">
        <f t="shared" si="41"/>
        <v>eso</v>
      </c>
      <c r="C288" s="56" t="str">
        <f t="shared" si="42"/>
        <v>sdl</v>
      </c>
      <c r="D288" s="56" t="str">
        <f t="shared" si="43"/>
        <v>tas412</v>
      </c>
      <c r="E288" s="47" t="str">
        <f>IF(ISERROR(VLOOKUP($D288,SITES!$A:$E,2,0)),"",VLOOKUP($D288,SITES!$A:$E,2,0))</f>
        <v>St. Helens Island Kelp Bed</v>
      </c>
      <c r="F288" s="48">
        <f>IF(ISERROR(VLOOKUP($D288,SITES!$A:$E,3,0)),"",VLOOKUP($D288,SITES!$A:$E,3,0))</f>
        <v>-41.343859999999999</v>
      </c>
      <c r="G288" s="49">
        <f>IF(ISERROR(VLOOKUP($D288,SITES!$A:$E,4,0)),"",VLOOKUP($D288,SITES!$A:$E,4,0))</f>
        <v>148.34277</v>
      </c>
      <c r="H288" s="50">
        <f t="shared" si="44"/>
        <v>43564</v>
      </c>
      <c r="I288" s="56">
        <f t="shared" si="45"/>
        <v>10</v>
      </c>
      <c r="J288" s="56" t="str">
        <f t="shared" si="46"/>
        <v>E</v>
      </c>
      <c r="K288" s="86">
        <f t="shared" si="47"/>
        <v>0.60416666666666696</v>
      </c>
      <c r="L288" s="56" t="str">
        <f t="shared" si="49"/>
        <v>SDL</v>
      </c>
      <c r="M288" s="56">
        <f t="shared" si="48"/>
        <v>10</v>
      </c>
      <c r="N288" s="56">
        <f t="shared" si="51"/>
        <v>2</v>
      </c>
      <c r="O288" s="56">
        <f t="shared" si="50"/>
        <v>1</v>
      </c>
      <c r="P288" s="46" t="str">
        <f t="shared" si="52"/>
        <v>snd</v>
      </c>
      <c r="Q288" s="47" t="str">
        <f>IF($N288=1,IF(ISERROR(VLOOKUP($P288,'M1'!$A:$C,Q$2,0)),"NOT PRESENT",VLOOKUP($P288,'M1'!$A:$C,Q$2,0)),IF($N288=2,IF(ISERROR(VLOOKUP(main!$P288,'M2'!$A:$C,Q$2,0)),"NOT PRESENT",VLOOKUP(main!$P288,'M2'!$A:$C,Q$2,0)),IF($N288=0,IF(ISERROR(VLOOKUP($P288,'M1'!$A:$C,Q$2,0)),IF(ISERROR(VLOOKUP(main!$P288,'M2'!$A:$C,Q$2,0)),"NOT PRESENT",VLOOKUP(main!$P288,'M2'!$A:$C,Q$2,0)),VLOOKUP($P288,'M1'!$A:$C,Q$2,0)),"SPECIFY METHOD")))</f>
        <v>Survey Not Done</v>
      </c>
      <c r="R288" s="47" t="str">
        <f>IF($N288=1,IF(ISERROR(VLOOKUP($P288,'M1'!$A:$C,R$2,0)),"NOT PRESENT",VLOOKUP($P288,'M1'!$A:$C,R$2,0)),IF($N288=2,IF(ISERROR(VLOOKUP(main!$P288,'M2'!$A:$C,R$2,0)),"NOT PRESENT",VLOOKUP(main!$P288,'M2'!$A:$C,R$2,0)),IF($N288=0,IF(ISERROR(VLOOKUP($P288,'M1'!$A:$C,R$2,0)),IF(ISERROR(VLOOKUP(main!$P288,'M2'!$A:$C,R$2,0)),"NOT PRESENT",VLOOKUP(main!$P288,'M2'!$A:$C,R$2,0)),VLOOKUP($P288,'M1'!$A:$C,R$2,0)),"SPECIFY METHOD")))</f>
        <v>Survey Not Done</v>
      </c>
      <c r="S288" s="55">
        <f t="shared" si="37"/>
        <v>0</v>
      </c>
      <c r="T288" s="56">
        <v>0</v>
      </c>
      <c r="BI288" s="56">
        <f t="shared" ca="1" si="53"/>
        <v>0</v>
      </c>
      <c r="BJ288" s="56">
        <f t="shared" ca="1" si="53"/>
        <v>0</v>
      </c>
      <c r="BK288" s="56">
        <f t="shared" ca="1" si="53"/>
        <v>0</v>
      </c>
      <c r="BL288" s="56" t="str">
        <f t="shared" ca="1" si="38"/>
        <v>No</v>
      </c>
      <c r="BM288" s="56">
        <f t="shared" ca="1" si="39"/>
        <v>0</v>
      </c>
    </row>
    <row r="289" spans="1:65">
      <c r="A289" s="47"/>
      <c r="B289" s="56" t="str">
        <f t="shared" si="41"/>
        <v>eso</v>
      </c>
      <c r="C289" s="56" t="str">
        <f t="shared" si="42"/>
        <v>sdl</v>
      </c>
      <c r="D289" s="56" t="str">
        <f t="shared" si="43"/>
        <v>tas412</v>
      </c>
      <c r="E289" s="47" t="str">
        <f>IF(ISERROR(VLOOKUP($D289,SITES!$A:$E,2,0)),"",VLOOKUP($D289,SITES!$A:$E,2,0))</f>
        <v>St. Helens Island Kelp Bed</v>
      </c>
      <c r="F289" s="48">
        <f>IF(ISERROR(VLOOKUP($D289,SITES!$A:$E,3,0)),"",VLOOKUP($D289,SITES!$A:$E,3,0))</f>
        <v>-41.343859999999999</v>
      </c>
      <c r="G289" s="49">
        <f>IF(ISERROR(VLOOKUP($D289,SITES!$A:$E,4,0)),"",VLOOKUP($D289,SITES!$A:$E,4,0))</f>
        <v>148.34277</v>
      </c>
      <c r="H289" s="50">
        <f t="shared" si="44"/>
        <v>43564</v>
      </c>
      <c r="I289" s="56">
        <f t="shared" si="45"/>
        <v>10</v>
      </c>
      <c r="J289" s="56" t="str">
        <f t="shared" si="46"/>
        <v>E</v>
      </c>
      <c r="K289" s="86">
        <f t="shared" si="47"/>
        <v>0.60416666666666696</v>
      </c>
      <c r="L289" s="56" t="str">
        <f t="shared" si="49"/>
        <v>SDL</v>
      </c>
      <c r="M289" s="56">
        <f t="shared" si="48"/>
        <v>10</v>
      </c>
      <c r="N289" s="56">
        <f t="shared" si="51"/>
        <v>2</v>
      </c>
      <c r="O289" s="56">
        <f t="shared" si="50"/>
        <v>1</v>
      </c>
      <c r="P289" s="46" t="str">
        <f t="shared" si="52"/>
        <v>snd</v>
      </c>
      <c r="Q289" s="47" t="str">
        <f>IF($N289=1,IF(ISERROR(VLOOKUP($P289,'M1'!$A:$C,Q$2,0)),"NOT PRESENT",VLOOKUP($P289,'M1'!$A:$C,Q$2,0)),IF($N289=2,IF(ISERROR(VLOOKUP(main!$P289,'M2'!$A:$C,Q$2,0)),"NOT PRESENT",VLOOKUP(main!$P289,'M2'!$A:$C,Q$2,0)),IF($N289=0,IF(ISERROR(VLOOKUP($P289,'M1'!$A:$C,Q$2,0)),IF(ISERROR(VLOOKUP(main!$P289,'M2'!$A:$C,Q$2,0)),"NOT PRESENT",VLOOKUP(main!$P289,'M2'!$A:$C,Q$2,0)),VLOOKUP($P289,'M1'!$A:$C,Q$2,0)),"SPECIFY METHOD")))</f>
        <v>Survey Not Done</v>
      </c>
      <c r="R289" s="47" t="str">
        <f>IF($N289=1,IF(ISERROR(VLOOKUP($P289,'M1'!$A:$C,R$2,0)),"NOT PRESENT",VLOOKUP($P289,'M1'!$A:$C,R$2,0)),IF($N289=2,IF(ISERROR(VLOOKUP(main!$P289,'M2'!$A:$C,R$2,0)),"NOT PRESENT",VLOOKUP(main!$P289,'M2'!$A:$C,R$2,0)),IF($N289=0,IF(ISERROR(VLOOKUP($P289,'M1'!$A:$C,R$2,0)),IF(ISERROR(VLOOKUP(main!$P289,'M2'!$A:$C,R$2,0)),"NOT PRESENT",VLOOKUP(main!$P289,'M2'!$A:$C,R$2,0)),VLOOKUP($P289,'M1'!$A:$C,R$2,0)),"SPECIFY METHOD")))</f>
        <v>Survey Not Done</v>
      </c>
      <c r="S289" s="55">
        <f t="shared" si="37"/>
        <v>0</v>
      </c>
      <c r="T289" s="56">
        <v>0</v>
      </c>
      <c r="BI289" s="56">
        <f t="shared" ca="1" si="53"/>
        <v>0</v>
      </c>
      <c r="BJ289" s="56">
        <f t="shared" ca="1" si="53"/>
        <v>0</v>
      </c>
      <c r="BK289" s="56">
        <f t="shared" ca="1" si="53"/>
        <v>0</v>
      </c>
      <c r="BL289" s="56" t="str">
        <f t="shared" ca="1" si="38"/>
        <v>No</v>
      </c>
      <c r="BM289" s="56">
        <f t="shared" ca="1" si="39"/>
        <v>0</v>
      </c>
    </row>
    <row r="290" spans="1:65">
      <c r="A290" s="47"/>
      <c r="B290" s="56" t="str">
        <f t="shared" si="41"/>
        <v>eso</v>
      </c>
      <c r="C290" s="56" t="str">
        <f t="shared" si="42"/>
        <v>sdl</v>
      </c>
      <c r="D290" s="56" t="str">
        <f t="shared" si="43"/>
        <v>tas412</v>
      </c>
      <c r="E290" s="47" t="str">
        <f>IF(ISERROR(VLOOKUP($D290,SITES!$A:$E,2,0)),"",VLOOKUP($D290,SITES!$A:$E,2,0))</f>
        <v>St. Helens Island Kelp Bed</v>
      </c>
      <c r="F290" s="48">
        <f>IF(ISERROR(VLOOKUP($D290,SITES!$A:$E,3,0)),"",VLOOKUP($D290,SITES!$A:$E,3,0))</f>
        <v>-41.343859999999999</v>
      </c>
      <c r="G290" s="49">
        <f>IF(ISERROR(VLOOKUP($D290,SITES!$A:$E,4,0)),"",VLOOKUP($D290,SITES!$A:$E,4,0))</f>
        <v>148.34277</v>
      </c>
      <c r="H290" s="50">
        <f t="shared" si="44"/>
        <v>43564</v>
      </c>
      <c r="I290" s="56">
        <f t="shared" si="45"/>
        <v>10</v>
      </c>
      <c r="J290" s="56" t="str">
        <f t="shared" si="46"/>
        <v>E</v>
      </c>
      <c r="K290" s="86">
        <f t="shared" si="47"/>
        <v>0.60416666666666696</v>
      </c>
      <c r="L290" s="56" t="str">
        <f t="shared" si="49"/>
        <v>SDL</v>
      </c>
      <c r="M290" s="56">
        <f t="shared" si="48"/>
        <v>10</v>
      </c>
      <c r="N290" s="56">
        <f t="shared" si="51"/>
        <v>2</v>
      </c>
      <c r="O290" s="56">
        <f t="shared" si="50"/>
        <v>1</v>
      </c>
      <c r="P290" s="46" t="str">
        <f t="shared" si="52"/>
        <v>snd</v>
      </c>
      <c r="Q290" s="47" t="str">
        <f>IF($N290=1,IF(ISERROR(VLOOKUP($P290,'M1'!$A:$C,Q$2,0)),"NOT PRESENT",VLOOKUP($P290,'M1'!$A:$C,Q$2,0)),IF($N290=2,IF(ISERROR(VLOOKUP(main!$P290,'M2'!$A:$C,Q$2,0)),"NOT PRESENT",VLOOKUP(main!$P290,'M2'!$A:$C,Q$2,0)),IF($N290=0,IF(ISERROR(VLOOKUP($P290,'M1'!$A:$C,Q$2,0)),IF(ISERROR(VLOOKUP(main!$P290,'M2'!$A:$C,Q$2,0)),"NOT PRESENT",VLOOKUP(main!$P290,'M2'!$A:$C,Q$2,0)),VLOOKUP($P290,'M1'!$A:$C,Q$2,0)),"SPECIFY METHOD")))</f>
        <v>Survey Not Done</v>
      </c>
      <c r="R290" s="47" t="str">
        <f>IF($N290=1,IF(ISERROR(VLOOKUP($P290,'M1'!$A:$C,R$2,0)),"NOT PRESENT",VLOOKUP($P290,'M1'!$A:$C,R$2,0)),IF($N290=2,IF(ISERROR(VLOOKUP(main!$P290,'M2'!$A:$C,R$2,0)),"NOT PRESENT",VLOOKUP(main!$P290,'M2'!$A:$C,R$2,0)),IF($N290=0,IF(ISERROR(VLOOKUP($P290,'M1'!$A:$C,R$2,0)),IF(ISERROR(VLOOKUP(main!$P290,'M2'!$A:$C,R$2,0)),"NOT PRESENT",VLOOKUP(main!$P290,'M2'!$A:$C,R$2,0)),VLOOKUP($P290,'M1'!$A:$C,R$2,0)),"SPECIFY METHOD")))</f>
        <v>Survey Not Done</v>
      </c>
      <c r="S290" s="55">
        <f t="shared" si="37"/>
        <v>0</v>
      </c>
      <c r="T290" s="56">
        <v>0</v>
      </c>
      <c r="BI290" s="56">
        <f t="shared" ca="1" si="53"/>
        <v>0</v>
      </c>
      <c r="BJ290" s="56">
        <f t="shared" ca="1" si="53"/>
        <v>0</v>
      </c>
      <c r="BK290" s="56">
        <f t="shared" ca="1" si="53"/>
        <v>0</v>
      </c>
      <c r="BL290" s="56" t="str">
        <f t="shared" ca="1" si="38"/>
        <v>No</v>
      </c>
      <c r="BM290" s="56">
        <f t="shared" ca="1" si="39"/>
        <v>0</v>
      </c>
    </row>
    <row r="291" spans="1:65">
      <c r="A291" s="47"/>
      <c r="B291" s="56" t="str">
        <f t="shared" si="41"/>
        <v>eso</v>
      </c>
      <c r="C291" s="56" t="str">
        <f t="shared" si="42"/>
        <v>sdl</v>
      </c>
      <c r="D291" s="56" t="str">
        <f t="shared" si="43"/>
        <v>tas412</v>
      </c>
      <c r="E291" s="47" t="str">
        <f>IF(ISERROR(VLOOKUP($D291,SITES!$A:$E,2,0)),"",VLOOKUP($D291,SITES!$A:$E,2,0))</f>
        <v>St. Helens Island Kelp Bed</v>
      </c>
      <c r="F291" s="48">
        <f>IF(ISERROR(VLOOKUP($D291,SITES!$A:$E,3,0)),"",VLOOKUP($D291,SITES!$A:$E,3,0))</f>
        <v>-41.343859999999999</v>
      </c>
      <c r="G291" s="49">
        <f>IF(ISERROR(VLOOKUP($D291,SITES!$A:$E,4,0)),"",VLOOKUP($D291,SITES!$A:$E,4,0))</f>
        <v>148.34277</v>
      </c>
      <c r="H291" s="50">
        <f t="shared" si="44"/>
        <v>43564</v>
      </c>
      <c r="I291" s="56">
        <f t="shared" si="45"/>
        <v>10</v>
      </c>
      <c r="J291" s="56" t="str">
        <f t="shared" si="46"/>
        <v>E</v>
      </c>
      <c r="K291" s="86">
        <f t="shared" si="47"/>
        <v>0.60416666666666696</v>
      </c>
      <c r="L291" s="56" t="str">
        <f t="shared" si="49"/>
        <v>SDL</v>
      </c>
      <c r="M291" s="56">
        <f t="shared" si="48"/>
        <v>10</v>
      </c>
      <c r="N291" s="56">
        <f t="shared" si="51"/>
        <v>2</v>
      </c>
      <c r="O291" s="56">
        <f t="shared" si="50"/>
        <v>1</v>
      </c>
      <c r="P291" s="46" t="str">
        <f t="shared" si="52"/>
        <v>snd</v>
      </c>
      <c r="Q291" s="47" t="str">
        <f>IF($N291=1,IF(ISERROR(VLOOKUP($P291,'M1'!$A:$C,Q$2,0)),"NOT PRESENT",VLOOKUP($P291,'M1'!$A:$C,Q$2,0)),IF($N291=2,IF(ISERROR(VLOOKUP(main!$P291,'M2'!$A:$C,Q$2,0)),"NOT PRESENT",VLOOKUP(main!$P291,'M2'!$A:$C,Q$2,0)),IF($N291=0,IF(ISERROR(VLOOKUP($P291,'M1'!$A:$C,Q$2,0)),IF(ISERROR(VLOOKUP(main!$P291,'M2'!$A:$C,Q$2,0)),"NOT PRESENT",VLOOKUP(main!$P291,'M2'!$A:$C,Q$2,0)),VLOOKUP($P291,'M1'!$A:$C,Q$2,0)),"SPECIFY METHOD")))</f>
        <v>Survey Not Done</v>
      </c>
      <c r="R291" s="47" t="str">
        <f>IF($N291=1,IF(ISERROR(VLOOKUP($P291,'M1'!$A:$C,R$2,0)),"NOT PRESENT",VLOOKUP($P291,'M1'!$A:$C,R$2,0)),IF($N291=2,IF(ISERROR(VLOOKUP(main!$P291,'M2'!$A:$C,R$2,0)),"NOT PRESENT",VLOOKUP(main!$P291,'M2'!$A:$C,R$2,0)),IF($N291=0,IF(ISERROR(VLOOKUP($P291,'M1'!$A:$C,R$2,0)),IF(ISERROR(VLOOKUP(main!$P291,'M2'!$A:$C,R$2,0)),"NOT PRESENT",VLOOKUP(main!$P291,'M2'!$A:$C,R$2,0)),VLOOKUP($P291,'M1'!$A:$C,R$2,0)),"SPECIFY METHOD")))</f>
        <v>Survey Not Done</v>
      </c>
      <c r="S291" s="55">
        <f t="shared" si="37"/>
        <v>0</v>
      </c>
      <c r="T291" s="56">
        <v>0</v>
      </c>
      <c r="BI291" s="56">
        <f t="shared" ca="1" si="53"/>
        <v>0</v>
      </c>
      <c r="BJ291" s="56">
        <f t="shared" ca="1" si="53"/>
        <v>0</v>
      </c>
      <c r="BK291" s="56">
        <f t="shared" ca="1" si="53"/>
        <v>0</v>
      </c>
      <c r="BL291" s="56" t="str">
        <f t="shared" ca="1" si="38"/>
        <v>No</v>
      </c>
      <c r="BM291" s="56">
        <f t="shared" ca="1" si="39"/>
        <v>0</v>
      </c>
    </row>
    <row r="292" spans="1:65">
      <c r="A292" s="47"/>
      <c r="B292" s="56" t="str">
        <f t="shared" si="41"/>
        <v>eso</v>
      </c>
      <c r="C292" s="56" t="str">
        <f t="shared" si="42"/>
        <v>sdl</v>
      </c>
      <c r="D292" s="56" t="str">
        <f t="shared" si="43"/>
        <v>tas412</v>
      </c>
      <c r="E292" s="47" t="str">
        <f>IF(ISERROR(VLOOKUP($D292,SITES!$A:$E,2,0)),"",VLOOKUP($D292,SITES!$A:$E,2,0))</f>
        <v>St. Helens Island Kelp Bed</v>
      </c>
      <c r="F292" s="48">
        <f>IF(ISERROR(VLOOKUP($D292,SITES!$A:$E,3,0)),"",VLOOKUP($D292,SITES!$A:$E,3,0))</f>
        <v>-41.343859999999999</v>
      </c>
      <c r="G292" s="49">
        <f>IF(ISERROR(VLOOKUP($D292,SITES!$A:$E,4,0)),"",VLOOKUP($D292,SITES!$A:$E,4,0))</f>
        <v>148.34277</v>
      </c>
      <c r="H292" s="50">
        <f t="shared" si="44"/>
        <v>43564</v>
      </c>
      <c r="I292" s="56">
        <f t="shared" si="45"/>
        <v>10</v>
      </c>
      <c r="J292" s="56" t="str">
        <f t="shared" si="46"/>
        <v>E</v>
      </c>
      <c r="K292" s="86">
        <f t="shared" si="47"/>
        <v>0.60416666666666696</v>
      </c>
      <c r="L292" s="56" t="str">
        <f t="shared" si="49"/>
        <v>SDL</v>
      </c>
      <c r="M292" s="56">
        <f t="shared" si="48"/>
        <v>10</v>
      </c>
      <c r="N292" s="56">
        <f t="shared" si="51"/>
        <v>2</v>
      </c>
      <c r="O292" s="56">
        <f t="shared" si="50"/>
        <v>1</v>
      </c>
      <c r="P292" s="46" t="str">
        <f t="shared" si="52"/>
        <v>snd</v>
      </c>
      <c r="Q292" s="47" t="str">
        <f>IF($N292=1,IF(ISERROR(VLOOKUP($P292,'M1'!$A:$C,Q$2,0)),"NOT PRESENT",VLOOKUP($P292,'M1'!$A:$C,Q$2,0)),IF($N292=2,IF(ISERROR(VLOOKUP(main!$P292,'M2'!$A:$C,Q$2,0)),"NOT PRESENT",VLOOKUP(main!$P292,'M2'!$A:$C,Q$2,0)),IF($N292=0,IF(ISERROR(VLOOKUP($P292,'M1'!$A:$C,Q$2,0)),IF(ISERROR(VLOOKUP(main!$P292,'M2'!$A:$C,Q$2,0)),"NOT PRESENT",VLOOKUP(main!$P292,'M2'!$A:$C,Q$2,0)),VLOOKUP($P292,'M1'!$A:$C,Q$2,0)),"SPECIFY METHOD")))</f>
        <v>Survey Not Done</v>
      </c>
      <c r="R292" s="47" t="str">
        <f>IF($N292=1,IF(ISERROR(VLOOKUP($P292,'M1'!$A:$C,R$2,0)),"NOT PRESENT",VLOOKUP($P292,'M1'!$A:$C,R$2,0)),IF($N292=2,IF(ISERROR(VLOOKUP(main!$P292,'M2'!$A:$C,R$2,0)),"NOT PRESENT",VLOOKUP(main!$P292,'M2'!$A:$C,R$2,0)),IF($N292=0,IF(ISERROR(VLOOKUP($P292,'M1'!$A:$C,R$2,0)),IF(ISERROR(VLOOKUP(main!$P292,'M2'!$A:$C,R$2,0)),"NOT PRESENT",VLOOKUP(main!$P292,'M2'!$A:$C,R$2,0)),VLOOKUP($P292,'M1'!$A:$C,R$2,0)),"SPECIFY METHOD")))</f>
        <v>Survey Not Done</v>
      </c>
      <c r="S292" s="55">
        <f t="shared" si="37"/>
        <v>0</v>
      </c>
      <c r="T292" s="56">
        <v>0</v>
      </c>
      <c r="BI292" s="56">
        <f t="shared" ca="1" si="53"/>
        <v>0</v>
      </c>
      <c r="BJ292" s="56">
        <f t="shared" ca="1" si="53"/>
        <v>0</v>
      </c>
      <c r="BK292" s="56">
        <f t="shared" ca="1" si="53"/>
        <v>0</v>
      </c>
      <c r="BL292" s="56" t="str">
        <f t="shared" ca="1" si="38"/>
        <v>No</v>
      </c>
      <c r="BM292" s="56">
        <f t="shared" ca="1" si="39"/>
        <v>0</v>
      </c>
    </row>
    <row r="293" spans="1:65">
      <c r="A293" s="47"/>
      <c r="B293" s="56" t="str">
        <f t="shared" si="41"/>
        <v>eso</v>
      </c>
      <c r="C293" s="56" t="str">
        <f t="shared" si="42"/>
        <v>sdl</v>
      </c>
      <c r="D293" s="56" t="str">
        <f t="shared" si="43"/>
        <v>tas412</v>
      </c>
      <c r="E293" s="47" t="str">
        <f>IF(ISERROR(VLOOKUP($D293,SITES!$A:$E,2,0)),"",VLOOKUP($D293,SITES!$A:$E,2,0))</f>
        <v>St. Helens Island Kelp Bed</v>
      </c>
      <c r="F293" s="48">
        <f>IF(ISERROR(VLOOKUP($D293,SITES!$A:$E,3,0)),"",VLOOKUP($D293,SITES!$A:$E,3,0))</f>
        <v>-41.343859999999999</v>
      </c>
      <c r="G293" s="49">
        <f>IF(ISERROR(VLOOKUP($D293,SITES!$A:$E,4,0)),"",VLOOKUP($D293,SITES!$A:$E,4,0))</f>
        <v>148.34277</v>
      </c>
      <c r="H293" s="50">
        <f t="shared" si="44"/>
        <v>43564</v>
      </c>
      <c r="I293" s="56">
        <f t="shared" si="45"/>
        <v>10</v>
      </c>
      <c r="J293" s="56" t="str">
        <f t="shared" si="46"/>
        <v>E</v>
      </c>
      <c r="K293" s="86">
        <f t="shared" si="47"/>
        <v>0.60416666666666696</v>
      </c>
      <c r="L293" s="56" t="str">
        <f t="shared" si="49"/>
        <v>SDL</v>
      </c>
      <c r="M293" s="56">
        <f t="shared" si="48"/>
        <v>10</v>
      </c>
      <c r="N293" s="56">
        <f t="shared" si="51"/>
        <v>2</v>
      </c>
      <c r="O293" s="56">
        <f t="shared" si="50"/>
        <v>1</v>
      </c>
      <c r="P293" s="46" t="str">
        <f t="shared" si="52"/>
        <v>snd</v>
      </c>
      <c r="Q293" s="47" t="str">
        <f>IF($N293=1,IF(ISERROR(VLOOKUP($P293,'M1'!$A:$C,Q$2,0)),"NOT PRESENT",VLOOKUP($P293,'M1'!$A:$C,Q$2,0)),IF($N293=2,IF(ISERROR(VLOOKUP(main!$P293,'M2'!$A:$C,Q$2,0)),"NOT PRESENT",VLOOKUP(main!$P293,'M2'!$A:$C,Q$2,0)),IF($N293=0,IF(ISERROR(VLOOKUP($P293,'M1'!$A:$C,Q$2,0)),IF(ISERROR(VLOOKUP(main!$P293,'M2'!$A:$C,Q$2,0)),"NOT PRESENT",VLOOKUP(main!$P293,'M2'!$A:$C,Q$2,0)),VLOOKUP($P293,'M1'!$A:$C,Q$2,0)),"SPECIFY METHOD")))</f>
        <v>Survey Not Done</v>
      </c>
      <c r="R293" s="47" t="str">
        <f>IF($N293=1,IF(ISERROR(VLOOKUP($P293,'M1'!$A:$C,R$2,0)),"NOT PRESENT",VLOOKUP($P293,'M1'!$A:$C,R$2,0)),IF($N293=2,IF(ISERROR(VLOOKUP(main!$P293,'M2'!$A:$C,R$2,0)),"NOT PRESENT",VLOOKUP(main!$P293,'M2'!$A:$C,R$2,0)),IF($N293=0,IF(ISERROR(VLOOKUP($P293,'M1'!$A:$C,R$2,0)),IF(ISERROR(VLOOKUP(main!$P293,'M2'!$A:$C,R$2,0)),"NOT PRESENT",VLOOKUP(main!$P293,'M2'!$A:$C,R$2,0)),VLOOKUP($P293,'M1'!$A:$C,R$2,0)),"SPECIFY METHOD")))</f>
        <v>Survey Not Done</v>
      </c>
      <c r="S293" s="55">
        <f t="shared" si="37"/>
        <v>0</v>
      </c>
      <c r="T293" s="56">
        <v>0</v>
      </c>
      <c r="BI293" s="56">
        <f t="shared" ca="1" si="53"/>
        <v>0</v>
      </c>
      <c r="BJ293" s="56">
        <f t="shared" ca="1" si="53"/>
        <v>0</v>
      </c>
      <c r="BK293" s="56">
        <f t="shared" ca="1" si="53"/>
        <v>0</v>
      </c>
      <c r="BL293" s="56" t="str">
        <f t="shared" ca="1" si="38"/>
        <v>No</v>
      </c>
      <c r="BM293" s="56">
        <f t="shared" ca="1" si="39"/>
        <v>0</v>
      </c>
    </row>
    <row r="294" spans="1:65">
      <c r="A294" s="47"/>
      <c r="B294" s="56" t="str">
        <f t="shared" si="41"/>
        <v>eso</v>
      </c>
      <c r="C294" s="56" t="str">
        <f t="shared" si="42"/>
        <v>sdl</v>
      </c>
      <c r="D294" s="56" t="str">
        <f t="shared" si="43"/>
        <v>tas412</v>
      </c>
      <c r="E294" s="47" t="str">
        <f>IF(ISERROR(VLOOKUP($D294,SITES!$A:$E,2,0)),"",VLOOKUP($D294,SITES!$A:$E,2,0))</f>
        <v>St. Helens Island Kelp Bed</v>
      </c>
      <c r="F294" s="48">
        <f>IF(ISERROR(VLOOKUP($D294,SITES!$A:$E,3,0)),"",VLOOKUP($D294,SITES!$A:$E,3,0))</f>
        <v>-41.343859999999999</v>
      </c>
      <c r="G294" s="49">
        <f>IF(ISERROR(VLOOKUP($D294,SITES!$A:$E,4,0)),"",VLOOKUP($D294,SITES!$A:$E,4,0))</f>
        <v>148.34277</v>
      </c>
      <c r="H294" s="50">
        <f t="shared" si="44"/>
        <v>43564</v>
      </c>
      <c r="I294" s="56">
        <f t="shared" si="45"/>
        <v>10</v>
      </c>
      <c r="J294" s="56" t="str">
        <f t="shared" si="46"/>
        <v>E</v>
      </c>
      <c r="K294" s="86">
        <f t="shared" si="47"/>
        <v>0.60416666666666696</v>
      </c>
      <c r="L294" s="56" t="str">
        <f t="shared" si="49"/>
        <v>SDL</v>
      </c>
      <c r="M294" s="56">
        <f t="shared" si="48"/>
        <v>10</v>
      </c>
      <c r="N294" s="56">
        <f t="shared" si="51"/>
        <v>2</v>
      </c>
      <c r="O294" s="56">
        <f t="shared" si="50"/>
        <v>1</v>
      </c>
      <c r="P294" s="46" t="str">
        <f t="shared" si="52"/>
        <v>snd</v>
      </c>
      <c r="Q294" s="47" t="str">
        <f>IF($N294=1,IF(ISERROR(VLOOKUP($P294,'M1'!$A:$C,Q$2,0)),"NOT PRESENT",VLOOKUP($P294,'M1'!$A:$C,Q$2,0)),IF($N294=2,IF(ISERROR(VLOOKUP(main!$P294,'M2'!$A:$C,Q$2,0)),"NOT PRESENT",VLOOKUP(main!$P294,'M2'!$A:$C,Q$2,0)),IF($N294=0,IF(ISERROR(VLOOKUP($P294,'M1'!$A:$C,Q$2,0)),IF(ISERROR(VLOOKUP(main!$P294,'M2'!$A:$C,Q$2,0)),"NOT PRESENT",VLOOKUP(main!$P294,'M2'!$A:$C,Q$2,0)),VLOOKUP($P294,'M1'!$A:$C,Q$2,0)),"SPECIFY METHOD")))</f>
        <v>Survey Not Done</v>
      </c>
      <c r="R294" s="47" t="str">
        <f>IF($N294=1,IF(ISERROR(VLOOKUP($P294,'M1'!$A:$C,R$2,0)),"NOT PRESENT",VLOOKUP($P294,'M1'!$A:$C,R$2,0)),IF($N294=2,IF(ISERROR(VLOOKUP(main!$P294,'M2'!$A:$C,R$2,0)),"NOT PRESENT",VLOOKUP(main!$P294,'M2'!$A:$C,R$2,0)),IF($N294=0,IF(ISERROR(VLOOKUP($P294,'M1'!$A:$C,R$2,0)),IF(ISERROR(VLOOKUP(main!$P294,'M2'!$A:$C,R$2,0)),"NOT PRESENT",VLOOKUP(main!$P294,'M2'!$A:$C,R$2,0)),VLOOKUP($P294,'M1'!$A:$C,R$2,0)),"SPECIFY METHOD")))</f>
        <v>Survey Not Done</v>
      </c>
      <c r="S294" s="55">
        <f t="shared" si="37"/>
        <v>0</v>
      </c>
      <c r="T294" s="56">
        <v>0</v>
      </c>
      <c r="BI294" s="56">
        <f t="shared" ca="1" si="53"/>
        <v>0</v>
      </c>
      <c r="BJ294" s="56">
        <f t="shared" ca="1" si="53"/>
        <v>0</v>
      </c>
      <c r="BK294" s="56">
        <f t="shared" ca="1" si="53"/>
        <v>0</v>
      </c>
      <c r="BL294" s="56" t="str">
        <f t="shared" ca="1" si="38"/>
        <v>No</v>
      </c>
      <c r="BM294" s="56">
        <f t="shared" ca="1" si="39"/>
        <v>0</v>
      </c>
    </row>
    <row r="295" spans="1:65">
      <c r="A295" s="47"/>
      <c r="B295" s="56" t="str">
        <f t="shared" si="41"/>
        <v>eso</v>
      </c>
      <c r="C295" s="56" t="str">
        <f t="shared" si="42"/>
        <v>sdl</v>
      </c>
      <c r="D295" s="56" t="str">
        <f t="shared" si="43"/>
        <v>tas412</v>
      </c>
      <c r="E295" s="47" t="str">
        <f>IF(ISERROR(VLOOKUP($D295,SITES!$A:$E,2,0)),"",VLOOKUP($D295,SITES!$A:$E,2,0))</f>
        <v>St. Helens Island Kelp Bed</v>
      </c>
      <c r="F295" s="48">
        <f>IF(ISERROR(VLOOKUP($D295,SITES!$A:$E,3,0)),"",VLOOKUP($D295,SITES!$A:$E,3,0))</f>
        <v>-41.343859999999999</v>
      </c>
      <c r="G295" s="49">
        <f>IF(ISERROR(VLOOKUP($D295,SITES!$A:$E,4,0)),"",VLOOKUP($D295,SITES!$A:$E,4,0))</f>
        <v>148.34277</v>
      </c>
      <c r="H295" s="50">
        <f t="shared" si="44"/>
        <v>43564</v>
      </c>
      <c r="I295" s="56">
        <f t="shared" si="45"/>
        <v>10</v>
      </c>
      <c r="J295" s="56" t="str">
        <f t="shared" si="46"/>
        <v>E</v>
      </c>
      <c r="K295" s="86">
        <f t="shared" si="47"/>
        <v>0.60416666666666696</v>
      </c>
      <c r="L295" s="56" t="str">
        <f t="shared" si="49"/>
        <v>SDL</v>
      </c>
      <c r="M295" s="56">
        <f t="shared" si="48"/>
        <v>10</v>
      </c>
      <c r="N295" s="56">
        <f t="shared" si="51"/>
        <v>2</v>
      </c>
      <c r="O295" s="56">
        <f t="shared" si="50"/>
        <v>1</v>
      </c>
      <c r="P295" s="46" t="str">
        <f t="shared" si="52"/>
        <v>snd</v>
      </c>
      <c r="Q295" s="47" t="str">
        <f>IF($N295=1,IF(ISERROR(VLOOKUP($P295,'M1'!$A:$C,Q$2,0)),"NOT PRESENT",VLOOKUP($P295,'M1'!$A:$C,Q$2,0)),IF($N295=2,IF(ISERROR(VLOOKUP(main!$P295,'M2'!$A:$C,Q$2,0)),"NOT PRESENT",VLOOKUP(main!$P295,'M2'!$A:$C,Q$2,0)),IF($N295=0,IF(ISERROR(VLOOKUP($P295,'M1'!$A:$C,Q$2,0)),IF(ISERROR(VLOOKUP(main!$P295,'M2'!$A:$C,Q$2,0)),"NOT PRESENT",VLOOKUP(main!$P295,'M2'!$A:$C,Q$2,0)),VLOOKUP($P295,'M1'!$A:$C,Q$2,0)),"SPECIFY METHOD")))</f>
        <v>Survey Not Done</v>
      </c>
      <c r="R295" s="47" t="str">
        <f>IF($N295=1,IF(ISERROR(VLOOKUP($P295,'M1'!$A:$C,R$2,0)),"NOT PRESENT",VLOOKUP($P295,'M1'!$A:$C,R$2,0)),IF($N295=2,IF(ISERROR(VLOOKUP(main!$P295,'M2'!$A:$C,R$2,0)),"NOT PRESENT",VLOOKUP(main!$P295,'M2'!$A:$C,R$2,0)),IF($N295=0,IF(ISERROR(VLOOKUP($P295,'M1'!$A:$C,R$2,0)),IF(ISERROR(VLOOKUP(main!$P295,'M2'!$A:$C,R$2,0)),"NOT PRESENT",VLOOKUP(main!$P295,'M2'!$A:$C,R$2,0)),VLOOKUP($P295,'M1'!$A:$C,R$2,0)),"SPECIFY METHOD")))</f>
        <v>Survey Not Done</v>
      </c>
      <c r="S295" s="55">
        <f t="shared" si="37"/>
        <v>0</v>
      </c>
      <c r="T295" s="56">
        <v>0</v>
      </c>
      <c r="BI295" s="56">
        <f t="shared" ca="1" si="53"/>
        <v>0</v>
      </c>
      <c r="BJ295" s="56">
        <f t="shared" ca="1" si="53"/>
        <v>0</v>
      </c>
      <c r="BK295" s="56">
        <f t="shared" ca="1" si="53"/>
        <v>0</v>
      </c>
      <c r="BL295" s="56" t="str">
        <f t="shared" ca="1" si="38"/>
        <v>No</v>
      </c>
      <c r="BM295" s="56">
        <f t="shared" ca="1" si="39"/>
        <v>0</v>
      </c>
    </row>
    <row r="296" spans="1:65">
      <c r="A296" s="47"/>
      <c r="B296" s="56" t="str">
        <f t="shared" si="41"/>
        <v>eso</v>
      </c>
      <c r="C296" s="56" t="str">
        <f t="shared" si="42"/>
        <v>sdl</v>
      </c>
      <c r="D296" s="56" t="str">
        <f t="shared" si="43"/>
        <v>tas412</v>
      </c>
      <c r="E296" s="47" t="str">
        <f>IF(ISERROR(VLOOKUP($D296,SITES!$A:$E,2,0)),"",VLOOKUP($D296,SITES!$A:$E,2,0))</f>
        <v>St. Helens Island Kelp Bed</v>
      </c>
      <c r="F296" s="48">
        <f>IF(ISERROR(VLOOKUP($D296,SITES!$A:$E,3,0)),"",VLOOKUP($D296,SITES!$A:$E,3,0))</f>
        <v>-41.343859999999999</v>
      </c>
      <c r="G296" s="49">
        <f>IF(ISERROR(VLOOKUP($D296,SITES!$A:$E,4,0)),"",VLOOKUP($D296,SITES!$A:$E,4,0))</f>
        <v>148.34277</v>
      </c>
      <c r="H296" s="50">
        <f t="shared" si="44"/>
        <v>43564</v>
      </c>
      <c r="I296" s="56">
        <f t="shared" si="45"/>
        <v>10</v>
      </c>
      <c r="J296" s="56" t="str">
        <f t="shared" si="46"/>
        <v>E</v>
      </c>
      <c r="K296" s="86">
        <f t="shared" si="47"/>
        <v>0.60416666666666696</v>
      </c>
      <c r="L296" s="56" t="str">
        <f t="shared" si="49"/>
        <v>SDL</v>
      </c>
      <c r="M296" s="56">
        <f t="shared" si="48"/>
        <v>10</v>
      </c>
      <c r="N296" s="56">
        <f t="shared" si="51"/>
        <v>2</v>
      </c>
      <c r="O296" s="56">
        <f t="shared" si="50"/>
        <v>1</v>
      </c>
      <c r="P296" s="46" t="str">
        <f t="shared" si="52"/>
        <v>snd</v>
      </c>
      <c r="Q296" s="47" t="str">
        <f>IF($N296=1,IF(ISERROR(VLOOKUP($P296,'M1'!$A:$C,Q$2,0)),"NOT PRESENT",VLOOKUP($P296,'M1'!$A:$C,Q$2,0)),IF($N296=2,IF(ISERROR(VLOOKUP(main!$P296,'M2'!$A:$C,Q$2,0)),"NOT PRESENT",VLOOKUP(main!$P296,'M2'!$A:$C,Q$2,0)),IF($N296=0,IF(ISERROR(VLOOKUP($P296,'M1'!$A:$C,Q$2,0)),IF(ISERROR(VLOOKUP(main!$P296,'M2'!$A:$C,Q$2,0)),"NOT PRESENT",VLOOKUP(main!$P296,'M2'!$A:$C,Q$2,0)),VLOOKUP($P296,'M1'!$A:$C,Q$2,0)),"SPECIFY METHOD")))</f>
        <v>Survey Not Done</v>
      </c>
      <c r="R296" s="47" t="str">
        <f>IF($N296=1,IF(ISERROR(VLOOKUP($P296,'M1'!$A:$C,R$2,0)),"NOT PRESENT",VLOOKUP($P296,'M1'!$A:$C,R$2,0)),IF($N296=2,IF(ISERROR(VLOOKUP(main!$P296,'M2'!$A:$C,R$2,0)),"NOT PRESENT",VLOOKUP(main!$P296,'M2'!$A:$C,R$2,0)),IF($N296=0,IF(ISERROR(VLOOKUP($P296,'M1'!$A:$C,R$2,0)),IF(ISERROR(VLOOKUP(main!$P296,'M2'!$A:$C,R$2,0)),"NOT PRESENT",VLOOKUP(main!$P296,'M2'!$A:$C,R$2,0)),VLOOKUP($P296,'M1'!$A:$C,R$2,0)),"SPECIFY METHOD")))</f>
        <v>Survey Not Done</v>
      </c>
      <c r="S296" s="55">
        <f t="shared" si="37"/>
        <v>0</v>
      </c>
      <c r="T296" s="56">
        <v>0</v>
      </c>
      <c r="BI296" s="56">
        <f t="shared" ca="1" si="53"/>
        <v>0</v>
      </c>
      <c r="BJ296" s="56">
        <f t="shared" ca="1" si="53"/>
        <v>0</v>
      </c>
      <c r="BK296" s="56">
        <f t="shared" ca="1" si="53"/>
        <v>0</v>
      </c>
      <c r="BL296" s="56" t="str">
        <f t="shared" ca="1" si="38"/>
        <v>No</v>
      </c>
      <c r="BM296" s="56">
        <f t="shared" ca="1" si="39"/>
        <v>0</v>
      </c>
    </row>
    <row r="297" spans="1:65">
      <c r="A297" s="47"/>
      <c r="B297" s="56" t="str">
        <f t="shared" si="41"/>
        <v>eso</v>
      </c>
      <c r="C297" s="56" t="str">
        <f t="shared" si="42"/>
        <v>sdl</v>
      </c>
      <c r="D297" s="56" t="str">
        <f t="shared" si="43"/>
        <v>tas412</v>
      </c>
      <c r="E297" s="47" t="str">
        <f>IF(ISERROR(VLOOKUP($D297,SITES!$A:$E,2,0)),"",VLOOKUP($D297,SITES!$A:$E,2,0))</f>
        <v>St. Helens Island Kelp Bed</v>
      </c>
      <c r="F297" s="48">
        <f>IF(ISERROR(VLOOKUP($D297,SITES!$A:$E,3,0)),"",VLOOKUP($D297,SITES!$A:$E,3,0))</f>
        <v>-41.343859999999999</v>
      </c>
      <c r="G297" s="49">
        <f>IF(ISERROR(VLOOKUP($D297,SITES!$A:$E,4,0)),"",VLOOKUP($D297,SITES!$A:$E,4,0))</f>
        <v>148.34277</v>
      </c>
      <c r="H297" s="50">
        <f t="shared" si="44"/>
        <v>43564</v>
      </c>
      <c r="I297" s="56">
        <f t="shared" si="45"/>
        <v>10</v>
      </c>
      <c r="J297" s="56" t="str">
        <f t="shared" si="46"/>
        <v>E</v>
      </c>
      <c r="K297" s="86">
        <f t="shared" si="47"/>
        <v>0.60416666666666696</v>
      </c>
      <c r="L297" s="56" t="str">
        <f t="shared" si="49"/>
        <v>SDL</v>
      </c>
      <c r="M297" s="56">
        <f t="shared" si="48"/>
        <v>10</v>
      </c>
      <c r="N297" s="56">
        <f t="shared" si="51"/>
        <v>2</v>
      </c>
      <c r="O297" s="56">
        <f t="shared" si="50"/>
        <v>1</v>
      </c>
      <c r="P297" s="46" t="str">
        <f t="shared" si="52"/>
        <v>snd</v>
      </c>
      <c r="Q297" s="47" t="str">
        <f>IF($N297=1,IF(ISERROR(VLOOKUP($P297,'M1'!$A:$C,Q$2,0)),"NOT PRESENT",VLOOKUP($P297,'M1'!$A:$C,Q$2,0)),IF($N297=2,IF(ISERROR(VLOOKUP(main!$P297,'M2'!$A:$C,Q$2,0)),"NOT PRESENT",VLOOKUP(main!$P297,'M2'!$A:$C,Q$2,0)),IF($N297=0,IF(ISERROR(VLOOKUP($P297,'M1'!$A:$C,Q$2,0)),IF(ISERROR(VLOOKUP(main!$P297,'M2'!$A:$C,Q$2,0)),"NOT PRESENT",VLOOKUP(main!$P297,'M2'!$A:$C,Q$2,0)),VLOOKUP($P297,'M1'!$A:$C,Q$2,0)),"SPECIFY METHOD")))</f>
        <v>Survey Not Done</v>
      </c>
      <c r="R297" s="47" t="str">
        <f>IF($N297=1,IF(ISERROR(VLOOKUP($P297,'M1'!$A:$C,R$2,0)),"NOT PRESENT",VLOOKUP($P297,'M1'!$A:$C,R$2,0)),IF($N297=2,IF(ISERROR(VLOOKUP(main!$P297,'M2'!$A:$C,R$2,0)),"NOT PRESENT",VLOOKUP(main!$P297,'M2'!$A:$C,R$2,0)),IF($N297=0,IF(ISERROR(VLOOKUP($P297,'M1'!$A:$C,R$2,0)),IF(ISERROR(VLOOKUP(main!$P297,'M2'!$A:$C,R$2,0)),"NOT PRESENT",VLOOKUP(main!$P297,'M2'!$A:$C,R$2,0)),VLOOKUP($P297,'M1'!$A:$C,R$2,0)),"SPECIFY METHOD")))</f>
        <v>Survey Not Done</v>
      </c>
      <c r="S297" s="55">
        <f t="shared" si="37"/>
        <v>0</v>
      </c>
      <c r="T297" s="56">
        <v>0</v>
      </c>
      <c r="BI297" s="56">
        <f t="shared" ca="1" si="53"/>
        <v>0</v>
      </c>
      <c r="BJ297" s="56">
        <f t="shared" ca="1" si="53"/>
        <v>0</v>
      </c>
      <c r="BK297" s="56">
        <f t="shared" ca="1" si="53"/>
        <v>0</v>
      </c>
      <c r="BL297" s="56" t="str">
        <f t="shared" ca="1" si="38"/>
        <v>No</v>
      </c>
      <c r="BM297" s="56">
        <f t="shared" ca="1" si="39"/>
        <v>0</v>
      </c>
    </row>
    <row r="298" spans="1:65">
      <c r="A298" s="47"/>
      <c r="B298" s="56" t="str">
        <f t="shared" si="41"/>
        <v>eso</v>
      </c>
      <c r="C298" s="56" t="str">
        <f t="shared" si="42"/>
        <v>sdl</v>
      </c>
      <c r="D298" s="56" t="str">
        <f t="shared" si="43"/>
        <v>tas412</v>
      </c>
      <c r="E298" s="47" t="str">
        <f>IF(ISERROR(VLOOKUP($D298,SITES!$A:$E,2,0)),"",VLOOKUP($D298,SITES!$A:$E,2,0))</f>
        <v>St. Helens Island Kelp Bed</v>
      </c>
      <c r="F298" s="48">
        <f>IF(ISERROR(VLOOKUP($D298,SITES!$A:$E,3,0)),"",VLOOKUP($D298,SITES!$A:$E,3,0))</f>
        <v>-41.343859999999999</v>
      </c>
      <c r="G298" s="49">
        <f>IF(ISERROR(VLOOKUP($D298,SITES!$A:$E,4,0)),"",VLOOKUP($D298,SITES!$A:$E,4,0))</f>
        <v>148.34277</v>
      </c>
      <c r="H298" s="50">
        <f t="shared" si="44"/>
        <v>43564</v>
      </c>
      <c r="I298" s="56">
        <f t="shared" si="45"/>
        <v>10</v>
      </c>
      <c r="J298" s="56" t="str">
        <f t="shared" si="46"/>
        <v>E</v>
      </c>
      <c r="K298" s="86">
        <f t="shared" si="47"/>
        <v>0.60416666666666696</v>
      </c>
      <c r="L298" s="56" t="str">
        <f t="shared" si="49"/>
        <v>SDL</v>
      </c>
      <c r="M298" s="56">
        <f t="shared" si="48"/>
        <v>10</v>
      </c>
      <c r="N298" s="56">
        <f t="shared" si="51"/>
        <v>2</v>
      </c>
      <c r="O298" s="56">
        <f t="shared" si="50"/>
        <v>1</v>
      </c>
      <c r="P298" s="46" t="str">
        <f t="shared" si="52"/>
        <v>snd</v>
      </c>
      <c r="Q298" s="47" t="str">
        <f>IF($N298=1,IF(ISERROR(VLOOKUP($P298,'M1'!$A:$C,Q$2,0)),"NOT PRESENT",VLOOKUP($P298,'M1'!$A:$C,Q$2,0)),IF($N298=2,IF(ISERROR(VLOOKUP(main!$P298,'M2'!$A:$C,Q$2,0)),"NOT PRESENT",VLOOKUP(main!$P298,'M2'!$A:$C,Q$2,0)),IF($N298=0,IF(ISERROR(VLOOKUP($P298,'M1'!$A:$C,Q$2,0)),IF(ISERROR(VLOOKUP(main!$P298,'M2'!$A:$C,Q$2,0)),"NOT PRESENT",VLOOKUP(main!$P298,'M2'!$A:$C,Q$2,0)),VLOOKUP($P298,'M1'!$A:$C,Q$2,0)),"SPECIFY METHOD")))</f>
        <v>Survey Not Done</v>
      </c>
      <c r="R298" s="47" t="str">
        <f>IF($N298=1,IF(ISERROR(VLOOKUP($P298,'M1'!$A:$C,R$2,0)),"NOT PRESENT",VLOOKUP($P298,'M1'!$A:$C,R$2,0)),IF($N298=2,IF(ISERROR(VLOOKUP(main!$P298,'M2'!$A:$C,R$2,0)),"NOT PRESENT",VLOOKUP(main!$P298,'M2'!$A:$C,R$2,0)),IF($N298=0,IF(ISERROR(VLOOKUP($P298,'M1'!$A:$C,R$2,0)),IF(ISERROR(VLOOKUP(main!$P298,'M2'!$A:$C,R$2,0)),"NOT PRESENT",VLOOKUP(main!$P298,'M2'!$A:$C,R$2,0)),VLOOKUP($P298,'M1'!$A:$C,R$2,0)),"SPECIFY METHOD")))</f>
        <v>Survey Not Done</v>
      </c>
      <c r="S298" s="55">
        <f t="shared" si="37"/>
        <v>0</v>
      </c>
      <c r="T298" s="56">
        <v>0</v>
      </c>
      <c r="BI298" s="56">
        <f t="shared" ca="1" si="53"/>
        <v>0</v>
      </c>
      <c r="BJ298" s="56">
        <f t="shared" ca="1" si="53"/>
        <v>0</v>
      </c>
      <c r="BK298" s="56">
        <f t="shared" ca="1" si="53"/>
        <v>0</v>
      </c>
      <c r="BL298" s="56" t="str">
        <f t="shared" ca="1" si="38"/>
        <v>No</v>
      </c>
      <c r="BM298" s="56">
        <f t="shared" ca="1" si="39"/>
        <v>0</v>
      </c>
    </row>
    <row r="299" spans="1:65">
      <c r="A299" s="47"/>
      <c r="B299" s="56" t="str">
        <f t="shared" si="41"/>
        <v>eso</v>
      </c>
      <c r="C299" s="56" t="str">
        <f t="shared" si="42"/>
        <v>sdl</v>
      </c>
      <c r="D299" s="56" t="str">
        <f t="shared" si="43"/>
        <v>tas412</v>
      </c>
      <c r="E299" s="47" t="str">
        <f>IF(ISERROR(VLOOKUP($D299,SITES!$A:$E,2,0)),"",VLOOKUP($D299,SITES!$A:$E,2,0))</f>
        <v>St. Helens Island Kelp Bed</v>
      </c>
      <c r="F299" s="48">
        <f>IF(ISERROR(VLOOKUP($D299,SITES!$A:$E,3,0)),"",VLOOKUP($D299,SITES!$A:$E,3,0))</f>
        <v>-41.343859999999999</v>
      </c>
      <c r="G299" s="49">
        <f>IF(ISERROR(VLOOKUP($D299,SITES!$A:$E,4,0)),"",VLOOKUP($D299,SITES!$A:$E,4,0))</f>
        <v>148.34277</v>
      </c>
      <c r="H299" s="50">
        <f t="shared" si="44"/>
        <v>43564</v>
      </c>
      <c r="I299" s="56">
        <f t="shared" si="45"/>
        <v>10</v>
      </c>
      <c r="J299" s="56" t="str">
        <f t="shared" si="46"/>
        <v>E</v>
      </c>
      <c r="K299" s="86">
        <f t="shared" si="47"/>
        <v>0.60416666666666696</v>
      </c>
      <c r="L299" s="56" t="str">
        <f t="shared" si="49"/>
        <v>SDL</v>
      </c>
      <c r="M299" s="56">
        <f t="shared" si="48"/>
        <v>10</v>
      </c>
      <c r="N299" s="56">
        <f t="shared" si="51"/>
        <v>2</v>
      </c>
      <c r="O299" s="56">
        <f t="shared" si="50"/>
        <v>1</v>
      </c>
      <c r="P299" s="46" t="str">
        <f t="shared" si="52"/>
        <v>snd</v>
      </c>
      <c r="Q299" s="47" t="str">
        <f>IF($N299=1,IF(ISERROR(VLOOKUP($P299,'M1'!$A:$C,Q$2,0)),"NOT PRESENT",VLOOKUP($P299,'M1'!$A:$C,Q$2,0)),IF($N299=2,IF(ISERROR(VLOOKUP(main!$P299,'M2'!$A:$C,Q$2,0)),"NOT PRESENT",VLOOKUP(main!$P299,'M2'!$A:$C,Q$2,0)),IF($N299=0,IF(ISERROR(VLOOKUP($P299,'M1'!$A:$C,Q$2,0)),IF(ISERROR(VLOOKUP(main!$P299,'M2'!$A:$C,Q$2,0)),"NOT PRESENT",VLOOKUP(main!$P299,'M2'!$A:$C,Q$2,0)),VLOOKUP($P299,'M1'!$A:$C,Q$2,0)),"SPECIFY METHOD")))</f>
        <v>Survey Not Done</v>
      </c>
      <c r="R299" s="47" t="str">
        <f>IF($N299=1,IF(ISERROR(VLOOKUP($P299,'M1'!$A:$C,R$2,0)),"NOT PRESENT",VLOOKUP($P299,'M1'!$A:$C,R$2,0)),IF($N299=2,IF(ISERROR(VLOOKUP(main!$P299,'M2'!$A:$C,R$2,0)),"NOT PRESENT",VLOOKUP(main!$P299,'M2'!$A:$C,R$2,0)),IF($N299=0,IF(ISERROR(VLOOKUP($P299,'M1'!$A:$C,R$2,0)),IF(ISERROR(VLOOKUP(main!$P299,'M2'!$A:$C,R$2,0)),"NOT PRESENT",VLOOKUP(main!$P299,'M2'!$A:$C,R$2,0)),VLOOKUP($P299,'M1'!$A:$C,R$2,0)),"SPECIFY METHOD")))</f>
        <v>Survey Not Done</v>
      </c>
      <c r="S299" s="55">
        <f t="shared" si="37"/>
        <v>0</v>
      </c>
      <c r="T299" s="56">
        <v>0</v>
      </c>
      <c r="BI299" s="56">
        <f t="shared" ca="1" si="53"/>
        <v>0</v>
      </c>
      <c r="BJ299" s="56">
        <f t="shared" ca="1" si="53"/>
        <v>0</v>
      </c>
      <c r="BK299" s="56">
        <f t="shared" ca="1" si="53"/>
        <v>0</v>
      </c>
      <c r="BL299" s="56" t="str">
        <f t="shared" ca="1" si="38"/>
        <v>No</v>
      </c>
      <c r="BM299" s="56">
        <f t="shared" ca="1" si="39"/>
        <v>0</v>
      </c>
    </row>
    <row r="300" spans="1:65">
      <c r="A300" s="47"/>
      <c r="B300" s="56" t="str">
        <f t="shared" si="41"/>
        <v>eso</v>
      </c>
      <c r="C300" s="56" t="str">
        <f t="shared" si="42"/>
        <v>sdl</v>
      </c>
      <c r="D300" s="56" t="str">
        <f t="shared" si="43"/>
        <v>tas412</v>
      </c>
      <c r="E300" s="47" t="str">
        <f>IF(ISERROR(VLOOKUP($D300,SITES!$A:$E,2,0)),"",VLOOKUP($D300,SITES!$A:$E,2,0))</f>
        <v>St. Helens Island Kelp Bed</v>
      </c>
      <c r="F300" s="48">
        <f>IF(ISERROR(VLOOKUP($D300,SITES!$A:$E,3,0)),"",VLOOKUP($D300,SITES!$A:$E,3,0))</f>
        <v>-41.343859999999999</v>
      </c>
      <c r="G300" s="49">
        <f>IF(ISERROR(VLOOKUP($D300,SITES!$A:$E,4,0)),"",VLOOKUP($D300,SITES!$A:$E,4,0))</f>
        <v>148.34277</v>
      </c>
      <c r="H300" s="50">
        <f t="shared" si="44"/>
        <v>43564</v>
      </c>
      <c r="I300" s="56">
        <f t="shared" si="45"/>
        <v>10</v>
      </c>
      <c r="J300" s="56" t="str">
        <f t="shared" si="46"/>
        <v>E</v>
      </c>
      <c r="K300" s="86">
        <f t="shared" si="47"/>
        <v>0.60416666666666696</v>
      </c>
      <c r="L300" s="56" t="str">
        <f t="shared" si="49"/>
        <v>SDL</v>
      </c>
      <c r="M300" s="56">
        <f t="shared" si="48"/>
        <v>10</v>
      </c>
      <c r="N300" s="56">
        <f t="shared" si="51"/>
        <v>2</v>
      </c>
      <c r="O300" s="56">
        <f t="shared" si="50"/>
        <v>1</v>
      </c>
      <c r="P300" s="46" t="str">
        <f t="shared" si="52"/>
        <v>snd</v>
      </c>
      <c r="Q300" s="47" t="str">
        <f>IF($N300=1,IF(ISERROR(VLOOKUP($P300,'M1'!$A:$C,Q$2,0)),"NOT PRESENT",VLOOKUP($P300,'M1'!$A:$C,Q$2,0)),IF($N300=2,IF(ISERROR(VLOOKUP(main!$P300,'M2'!$A:$C,Q$2,0)),"NOT PRESENT",VLOOKUP(main!$P300,'M2'!$A:$C,Q$2,0)),IF($N300=0,IF(ISERROR(VLOOKUP($P300,'M1'!$A:$C,Q$2,0)),IF(ISERROR(VLOOKUP(main!$P300,'M2'!$A:$C,Q$2,0)),"NOT PRESENT",VLOOKUP(main!$P300,'M2'!$A:$C,Q$2,0)),VLOOKUP($P300,'M1'!$A:$C,Q$2,0)),"SPECIFY METHOD")))</f>
        <v>Survey Not Done</v>
      </c>
      <c r="R300" s="47" t="str">
        <f>IF($N300=1,IF(ISERROR(VLOOKUP($P300,'M1'!$A:$C,R$2,0)),"NOT PRESENT",VLOOKUP($P300,'M1'!$A:$C,R$2,0)),IF($N300=2,IF(ISERROR(VLOOKUP(main!$P300,'M2'!$A:$C,R$2,0)),"NOT PRESENT",VLOOKUP(main!$P300,'M2'!$A:$C,R$2,0)),IF($N300=0,IF(ISERROR(VLOOKUP($P300,'M1'!$A:$C,R$2,0)),IF(ISERROR(VLOOKUP(main!$P300,'M2'!$A:$C,R$2,0)),"NOT PRESENT",VLOOKUP(main!$P300,'M2'!$A:$C,R$2,0)),VLOOKUP($P300,'M1'!$A:$C,R$2,0)),"SPECIFY METHOD")))</f>
        <v>Survey Not Done</v>
      </c>
      <c r="S300" s="55">
        <f t="shared" si="37"/>
        <v>0</v>
      </c>
      <c r="T300" s="56">
        <v>0</v>
      </c>
      <c r="BI300" s="56">
        <f t="shared" ca="1" si="53"/>
        <v>0</v>
      </c>
      <c r="BJ300" s="56">
        <f t="shared" ca="1" si="53"/>
        <v>0</v>
      </c>
      <c r="BK300" s="56">
        <f t="shared" ca="1" si="53"/>
        <v>0</v>
      </c>
      <c r="BL300" s="56" t="str">
        <f t="shared" ca="1" si="38"/>
        <v>No</v>
      </c>
      <c r="BM300" s="56">
        <f t="shared" ca="1" si="39"/>
        <v>0</v>
      </c>
    </row>
    <row r="301" spans="1:65">
      <c r="A301" s="47"/>
      <c r="B301" s="56" t="str">
        <f t="shared" si="41"/>
        <v>eso</v>
      </c>
      <c r="C301" s="56" t="str">
        <f t="shared" si="42"/>
        <v>sdl</v>
      </c>
      <c r="D301" s="56" t="str">
        <f t="shared" si="43"/>
        <v>tas412</v>
      </c>
      <c r="E301" s="47" t="str">
        <f>IF(ISERROR(VLOOKUP($D301,SITES!$A:$E,2,0)),"",VLOOKUP($D301,SITES!$A:$E,2,0))</f>
        <v>St. Helens Island Kelp Bed</v>
      </c>
      <c r="F301" s="48">
        <f>IF(ISERROR(VLOOKUP($D301,SITES!$A:$E,3,0)),"",VLOOKUP($D301,SITES!$A:$E,3,0))</f>
        <v>-41.343859999999999</v>
      </c>
      <c r="G301" s="49">
        <f>IF(ISERROR(VLOOKUP($D301,SITES!$A:$E,4,0)),"",VLOOKUP($D301,SITES!$A:$E,4,0))</f>
        <v>148.34277</v>
      </c>
      <c r="H301" s="50">
        <f t="shared" si="44"/>
        <v>43564</v>
      </c>
      <c r="I301" s="56">
        <f t="shared" si="45"/>
        <v>10</v>
      </c>
      <c r="J301" s="56" t="str">
        <f t="shared" si="46"/>
        <v>E</v>
      </c>
      <c r="K301" s="86">
        <f t="shared" si="47"/>
        <v>0.60416666666666696</v>
      </c>
      <c r="L301" s="56" t="str">
        <f t="shared" si="49"/>
        <v>SDL</v>
      </c>
      <c r="M301" s="56">
        <f t="shared" si="48"/>
        <v>10</v>
      </c>
      <c r="N301" s="56">
        <f t="shared" si="51"/>
        <v>2</v>
      </c>
      <c r="O301" s="56">
        <f t="shared" si="50"/>
        <v>1</v>
      </c>
      <c r="P301" s="46" t="str">
        <f t="shared" si="52"/>
        <v>snd</v>
      </c>
      <c r="Q301" s="47" t="str">
        <f>IF($N301=1,IF(ISERROR(VLOOKUP($P301,'M1'!$A:$C,Q$2,0)),"NOT PRESENT",VLOOKUP($P301,'M1'!$A:$C,Q$2,0)),IF($N301=2,IF(ISERROR(VLOOKUP(main!$P301,'M2'!$A:$C,Q$2,0)),"NOT PRESENT",VLOOKUP(main!$P301,'M2'!$A:$C,Q$2,0)),IF($N301=0,IF(ISERROR(VLOOKUP($P301,'M1'!$A:$C,Q$2,0)),IF(ISERROR(VLOOKUP(main!$P301,'M2'!$A:$C,Q$2,0)),"NOT PRESENT",VLOOKUP(main!$P301,'M2'!$A:$C,Q$2,0)),VLOOKUP($P301,'M1'!$A:$C,Q$2,0)),"SPECIFY METHOD")))</f>
        <v>Survey Not Done</v>
      </c>
      <c r="R301" s="47" t="str">
        <f>IF($N301=1,IF(ISERROR(VLOOKUP($P301,'M1'!$A:$C,R$2,0)),"NOT PRESENT",VLOOKUP($P301,'M1'!$A:$C,R$2,0)),IF($N301=2,IF(ISERROR(VLOOKUP(main!$P301,'M2'!$A:$C,R$2,0)),"NOT PRESENT",VLOOKUP(main!$P301,'M2'!$A:$C,R$2,0)),IF($N301=0,IF(ISERROR(VLOOKUP($P301,'M1'!$A:$C,R$2,0)),IF(ISERROR(VLOOKUP(main!$P301,'M2'!$A:$C,R$2,0)),"NOT PRESENT",VLOOKUP(main!$P301,'M2'!$A:$C,R$2,0)),VLOOKUP($P301,'M1'!$A:$C,R$2,0)),"SPECIFY METHOD")))</f>
        <v>Survey Not Done</v>
      </c>
      <c r="S301" s="55">
        <f t="shared" si="37"/>
        <v>0</v>
      </c>
      <c r="T301" s="56">
        <v>0</v>
      </c>
      <c r="BI301" s="56">
        <f t="shared" ca="1" si="53"/>
        <v>0</v>
      </c>
      <c r="BJ301" s="56">
        <f t="shared" ca="1" si="53"/>
        <v>0</v>
      </c>
      <c r="BK301" s="56">
        <f t="shared" ca="1" si="53"/>
        <v>0</v>
      </c>
      <c r="BL301" s="56" t="str">
        <f t="shared" ca="1" si="38"/>
        <v>No</v>
      </c>
      <c r="BM301" s="56">
        <f t="shared" ca="1" si="39"/>
        <v>0</v>
      </c>
    </row>
    <row r="302" spans="1:65">
      <c r="A302" s="47"/>
      <c r="B302" s="56" t="str">
        <f t="shared" si="41"/>
        <v>eso</v>
      </c>
      <c r="C302" s="56" t="str">
        <f t="shared" si="42"/>
        <v>sdl</v>
      </c>
      <c r="D302" s="56" t="str">
        <f t="shared" si="43"/>
        <v>tas412</v>
      </c>
      <c r="E302" s="47" t="str">
        <f>IF(ISERROR(VLOOKUP($D302,SITES!$A:$E,2,0)),"",VLOOKUP($D302,SITES!$A:$E,2,0))</f>
        <v>St. Helens Island Kelp Bed</v>
      </c>
      <c r="F302" s="48">
        <f>IF(ISERROR(VLOOKUP($D302,SITES!$A:$E,3,0)),"",VLOOKUP($D302,SITES!$A:$E,3,0))</f>
        <v>-41.343859999999999</v>
      </c>
      <c r="G302" s="49">
        <f>IF(ISERROR(VLOOKUP($D302,SITES!$A:$E,4,0)),"",VLOOKUP($D302,SITES!$A:$E,4,0))</f>
        <v>148.34277</v>
      </c>
      <c r="H302" s="50">
        <f t="shared" si="44"/>
        <v>43564</v>
      </c>
      <c r="I302" s="56">
        <f t="shared" si="45"/>
        <v>10</v>
      </c>
      <c r="J302" s="56" t="str">
        <f t="shared" si="46"/>
        <v>E</v>
      </c>
      <c r="K302" s="86">
        <f t="shared" si="47"/>
        <v>0.60416666666666696</v>
      </c>
      <c r="L302" s="56" t="str">
        <f t="shared" si="49"/>
        <v>SDL</v>
      </c>
      <c r="M302" s="56">
        <f t="shared" si="48"/>
        <v>10</v>
      </c>
      <c r="N302" s="56">
        <f t="shared" si="51"/>
        <v>2</v>
      </c>
      <c r="O302" s="56">
        <f t="shared" si="50"/>
        <v>1</v>
      </c>
      <c r="P302" s="46" t="str">
        <f t="shared" si="52"/>
        <v>snd</v>
      </c>
      <c r="Q302" s="47" t="str">
        <f>IF($N302=1,IF(ISERROR(VLOOKUP($P302,'M1'!$A:$C,Q$2,0)),"NOT PRESENT",VLOOKUP($P302,'M1'!$A:$C,Q$2,0)),IF($N302=2,IF(ISERROR(VLOOKUP(main!$P302,'M2'!$A:$C,Q$2,0)),"NOT PRESENT",VLOOKUP(main!$P302,'M2'!$A:$C,Q$2,0)),IF($N302=0,IF(ISERROR(VLOOKUP($P302,'M1'!$A:$C,Q$2,0)),IF(ISERROR(VLOOKUP(main!$P302,'M2'!$A:$C,Q$2,0)),"NOT PRESENT",VLOOKUP(main!$P302,'M2'!$A:$C,Q$2,0)),VLOOKUP($P302,'M1'!$A:$C,Q$2,0)),"SPECIFY METHOD")))</f>
        <v>Survey Not Done</v>
      </c>
      <c r="R302" s="47" t="str">
        <f>IF($N302=1,IF(ISERROR(VLOOKUP($P302,'M1'!$A:$C,R$2,0)),"NOT PRESENT",VLOOKUP($P302,'M1'!$A:$C,R$2,0)),IF($N302=2,IF(ISERROR(VLOOKUP(main!$P302,'M2'!$A:$C,R$2,0)),"NOT PRESENT",VLOOKUP(main!$P302,'M2'!$A:$C,R$2,0)),IF($N302=0,IF(ISERROR(VLOOKUP($P302,'M1'!$A:$C,R$2,0)),IF(ISERROR(VLOOKUP(main!$P302,'M2'!$A:$C,R$2,0)),"NOT PRESENT",VLOOKUP(main!$P302,'M2'!$A:$C,R$2,0)),VLOOKUP($P302,'M1'!$A:$C,R$2,0)),"SPECIFY METHOD")))</f>
        <v>Survey Not Done</v>
      </c>
      <c r="S302" s="55">
        <f t="shared" si="37"/>
        <v>0</v>
      </c>
      <c r="T302" s="56">
        <v>0</v>
      </c>
      <c r="BI302" s="56">
        <f t="shared" ca="1" si="53"/>
        <v>0</v>
      </c>
      <c r="BJ302" s="56">
        <f t="shared" ca="1" si="53"/>
        <v>0</v>
      </c>
      <c r="BK302" s="56">
        <f t="shared" ca="1" si="53"/>
        <v>0</v>
      </c>
      <c r="BL302" s="56" t="str">
        <f t="shared" ca="1" si="38"/>
        <v>No</v>
      </c>
      <c r="BM302" s="56">
        <f t="shared" ca="1" si="39"/>
        <v>0</v>
      </c>
    </row>
    <row r="303" spans="1:65">
      <c r="A303" s="47"/>
      <c r="B303" s="56" t="str">
        <f t="shared" si="41"/>
        <v>eso</v>
      </c>
      <c r="C303" s="56" t="str">
        <f t="shared" si="42"/>
        <v>sdl</v>
      </c>
      <c r="D303" s="56" t="str">
        <f t="shared" si="43"/>
        <v>tas412</v>
      </c>
      <c r="E303" s="47" t="str">
        <f>IF(ISERROR(VLOOKUP($D303,SITES!$A:$E,2,0)),"",VLOOKUP($D303,SITES!$A:$E,2,0))</f>
        <v>St. Helens Island Kelp Bed</v>
      </c>
      <c r="F303" s="48">
        <f>IF(ISERROR(VLOOKUP($D303,SITES!$A:$E,3,0)),"",VLOOKUP($D303,SITES!$A:$E,3,0))</f>
        <v>-41.343859999999999</v>
      </c>
      <c r="G303" s="49">
        <f>IF(ISERROR(VLOOKUP($D303,SITES!$A:$E,4,0)),"",VLOOKUP($D303,SITES!$A:$E,4,0))</f>
        <v>148.34277</v>
      </c>
      <c r="H303" s="50">
        <f t="shared" si="44"/>
        <v>43564</v>
      </c>
      <c r="I303" s="56">
        <f t="shared" si="45"/>
        <v>10</v>
      </c>
      <c r="J303" s="56" t="str">
        <f t="shared" si="46"/>
        <v>E</v>
      </c>
      <c r="K303" s="86">
        <f t="shared" si="47"/>
        <v>0.60416666666666696</v>
      </c>
      <c r="L303" s="56" t="str">
        <f t="shared" si="49"/>
        <v>SDL</v>
      </c>
      <c r="M303" s="56">
        <f t="shared" si="48"/>
        <v>10</v>
      </c>
      <c r="N303" s="56">
        <f t="shared" si="51"/>
        <v>2</v>
      </c>
      <c r="O303" s="56">
        <f t="shared" si="50"/>
        <v>1</v>
      </c>
      <c r="P303" s="46" t="str">
        <f t="shared" si="52"/>
        <v>snd</v>
      </c>
      <c r="Q303" s="47" t="str">
        <f>IF($N303=1,IF(ISERROR(VLOOKUP($P303,'M1'!$A:$C,Q$2,0)),"NOT PRESENT",VLOOKUP($P303,'M1'!$A:$C,Q$2,0)),IF($N303=2,IF(ISERROR(VLOOKUP(main!$P303,'M2'!$A:$C,Q$2,0)),"NOT PRESENT",VLOOKUP(main!$P303,'M2'!$A:$C,Q$2,0)),IF($N303=0,IF(ISERROR(VLOOKUP($P303,'M1'!$A:$C,Q$2,0)),IF(ISERROR(VLOOKUP(main!$P303,'M2'!$A:$C,Q$2,0)),"NOT PRESENT",VLOOKUP(main!$P303,'M2'!$A:$C,Q$2,0)),VLOOKUP($P303,'M1'!$A:$C,Q$2,0)),"SPECIFY METHOD")))</f>
        <v>Survey Not Done</v>
      </c>
      <c r="R303" s="47" t="str">
        <f>IF($N303=1,IF(ISERROR(VLOOKUP($P303,'M1'!$A:$C,R$2,0)),"NOT PRESENT",VLOOKUP($P303,'M1'!$A:$C,R$2,0)),IF($N303=2,IF(ISERROR(VLOOKUP(main!$P303,'M2'!$A:$C,R$2,0)),"NOT PRESENT",VLOOKUP(main!$P303,'M2'!$A:$C,R$2,0)),IF($N303=0,IF(ISERROR(VLOOKUP($P303,'M1'!$A:$C,R$2,0)),IF(ISERROR(VLOOKUP(main!$P303,'M2'!$A:$C,R$2,0)),"NOT PRESENT",VLOOKUP(main!$P303,'M2'!$A:$C,R$2,0)),VLOOKUP($P303,'M1'!$A:$C,R$2,0)),"SPECIFY METHOD")))</f>
        <v>Survey Not Done</v>
      </c>
      <c r="S303" s="55">
        <f t="shared" si="37"/>
        <v>0</v>
      </c>
      <c r="T303" s="56">
        <v>0</v>
      </c>
      <c r="BI303" s="56">
        <f t="shared" ref="BI303:BK322" ca="1" si="54">VLOOKUP($P303,INDIRECT("'M" &amp; $N303 &amp; "'!$A:$G"),BI$2,0)</f>
        <v>0</v>
      </c>
      <c r="BJ303" s="56">
        <f t="shared" ca="1" si="54"/>
        <v>0</v>
      </c>
      <c r="BK303" s="56">
        <f t="shared" ca="1" si="54"/>
        <v>0</v>
      </c>
      <c r="BL303" s="56" t="str">
        <f t="shared" ca="1" si="38"/>
        <v>No</v>
      </c>
      <c r="BM303" s="56">
        <f t="shared" ca="1" si="39"/>
        <v>0</v>
      </c>
    </row>
    <row r="304" spans="1:65">
      <c r="A304" s="47"/>
      <c r="B304" s="56" t="str">
        <f t="shared" si="41"/>
        <v>eso</v>
      </c>
      <c r="C304" s="56" t="str">
        <f t="shared" si="42"/>
        <v>sdl</v>
      </c>
      <c r="D304" s="56" t="str">
        <f t="shared" si="43"/>
        <v>tas412</v>
      </c>
      <c r="E304" s="47" t="str">
        <f>IF(ISERROR(VLOOKUP($D304,SITES!$A:$E,2,0)),"",VLOOKUP($D304,SITES!$A:$E,2,0))</f>
        <v>St. Helens Island Kelp Bed</v>
      </c>
      <c r="F304" s="48">
        <f>IF(ISERROR(VLOOKUP($D304,SITES!$A:$E,3,0)),"",VLOOKUP($D304,SITES!$A:$E,3,0))</f>
        <v>-41.343859999999999</v>
      </c>
      <c r="G304" s="49">
        <f>IF(ISERROR(VLOOKUP($D304,SITES!$A:$E,4,0)),"",VLOOKUP($D304,SITES!$A:$E,4,0))</f>
        <v>148.34277</v>
      </c>
      <c r="H304" s="50">
        <f t="shared" si="44"/>
        <v>43564</v>
      </c>
      <c r="I304" s="56">
        <f t="shared" si="45"/>
        <v>10</v>
      </c>
      <c r="J304" s="56" t="str">
        <f t="shared" si="46"/>
        <v>E</v>
      </c>
      <c r="K304" s="86">
        <f t="shared" si="47"/>
        <v>0.60416666666666696</v>
      </c>
      <c r="L304" s="56" t="str">
        <f t="shared" si="49"/>
        <v>SDL</v>
      </c>
      <c r="M304" s="56">
        <f t="shared" si="48"/>
        <v>10</v>
      </c>
      <c r="N304" s="56">
        <f t="shared" si="51"/>
        <v>2</v>
      </c>
      <c r="O304" s="56">
        <f t="shared" si="50"/>
        <v>1</v>
      </c>
      <c r="P304" s="46" t="str">
        <f t="shared" si="52"/>
        <v>snd</v>
      </c>
      <c r="Q304" s="47" t="str">
        <f>IF($N304=1,IF(ISERROR(VLOOKUP($P304,'M1'!$A:$C,Q$2,0)),"NOT PRESENT",VLOOKUP($P304,'M1'!$A:$C,Q$2,0)),IF($N304=2,IF(ISERROR(VLOOKUP(main!$P304,'M2'!$A:$C,Q$2,0)),"NOT PRESENT",VLOOKUP(main!$P304,'M2'!$A:$C,Q$2,0)),IF($N304=0,IF(ISERROR(VLOOKUP($P304,'M1'!$A:$C,Q$2,0)),IF(ISERROR(VLOOKUP(main!$P304,'M2'!$A:$C,Q$2,0)),"NOT PRESENT",VLOOKUP(main!$P304,'M2'!$A:$C,Q$2,0)),VLOOKUP($P304,'M1'!$A:$C,Q$2,0)),"SPECIFY METHOD")))</f>
        <v>Survey Not Done</v>
      </c>
      <c r="R304" s="47" t="str">
        <f>IF($N304=1,IF(ISERROR(VLOOKUP($P304,'M1'!$A:$C,R$2,0)),"NOT PRESENT",VLOOKUP($P304,'M1'!$A:$C,R$2,0)),IF($N304=2,IF(ISERROR(VLOOKUP(main!$P304,'M2'!$A:$C,R$2,0)),"NOT PRESENT",VLOOKUP(main!$P304,'M2'!$A:$C,R$2,0)),IF($N304=0,IF(ISERROR(VLOOKUP($P304,'M1'!$A:$C,R$2,0)),IF(ISERROR(VLOOKUP(main!$P304,'M2'!$A:$C,R$2,0)),"NOT PRESENT",VLOOKUP(main!$P304,'M2'!$A:$C,R$2,0)),VLOOKUP($P304,'M1'!$A:$C,R$2,0)),"SPECIFY METHOD")))</f>
        <v>Survey Not Done</v>
      </c>
      <c r="S304" s="55">
        <f t="shared" si="37"/>
        <v>0</v>
      </c>
      <c r="T304" s="56">
        <v>0</v>
      </c>
      <c r="BI304" s="56">
        <f t="shared" ca="1" si="54"/>
        <v>0</v>
      </c>
      <c r="BJ304" s="56">
        <f t="shared" ca="1" si="54"/>
        <v>0</v>
      </c>
      <c r="BK304" s="56">
        <f t="shared" ca="1" si="54"/>
        <v>0</v>
      </c>
      <c r="BL304" s="56" t="str">
        <f t="shared" ca="1" si="38"/>
        <v>No</v>
      </c>
      <c r="BM304" s="56">
        <f t="shared" ca="1" si="39"/>
        <v>0</v>
      </c>
    </row>
    <row r="305" spans="1:65">
      <c r="A305" s="47"/>
      <c r="B305" s="56" t="str">
        <f t="shared" si="41"/>
        <v>eso</v>
      </c>
      <c r="C305" s="56" t="str">
        <f t="shared" si="42"/>
        <v>sdl</v>
      </c>
      <c r="D305" s="56" t="str">
        <f t="shared" si="43"/>
        <v>tas412</v>
      </c>
      <c r="E305" s="47" t="str">
        <f>IF(ISERROR(VLOOKUP($D305,SITES!$A:$E,2,0)),"",VLOOKUP($D305,SITES!$A:$E,2,0))</f>
        <v>St. Helens Island Kelp Bed</v>
      </c>
      <c r="F305" s="48">
        <f>IF(ISERROR(VLOOKUP($D305,SITES!$A:$E,3,0)),"",VLOOKUP($D305,SITES!$A:$E,3,0))</f>
        <v>-41.343859999999999</v>
      </c>
      <c r="G305" s="49">
        <f>IF(ISERROR(VLOOKUP($D305,SITES!$A:$E,4,0)),"",VLOOKUP($D305,SITES!$A:$E,4,0))</f>
        <v>148.34277</v>
      </c>
      <c r="H305" s="50">
        <f t="shared" si="44"/>
        <v>43564</v>
      </c>
      <c r="I305" s="56">
        <f t="shared" si="45"/>
        <v>10</v>
      </c>
      <c r="J305" s="56" t="str">
        <f t="shared" si="46"/>
        <v>E</v>
      </c>
      <c r="K305" s="86">
        <f t="shared" si="47"/>
        <v>0.60416666666666696</v>
      </c>
      <c r="L305" s="56" t="str">
        <f t="shared" si="49"/>
        <v>SDL</v>
      </c>
      <c r="M305" s="56">
        <f t="shared" si="48"/>
        <v>10</v>
      </c>
      <c r="N305" s="56">
        <f t="shared" si="51"/>
        <v>2</v>
      </c>
      <c r="O305" s="56">
        <f t="shared" si="50"/>
        <v>1</v>
      </c>
      <c r="P305" s="46" t="str">
        <f t="shared" si="52"/>
        <v>snd</v>
      </c>
      <c r="Q305" s="47" t="str">
        <f>IF($N305=1,IF(ISERROR(VLOOKUP($P305,'M1'!$A:$C,Q$2,0)),"NOT PRESENT",VLOOKUP($P305,'M1'!$A:$C,Q$2,0)),IF($N305=2,IF(ISERROR(VLOOKUP(main!$P305,'M2'!$A:$C,Q$2,0)),"NOT PRESENT",VLOOKUP(main!$P305,'M2'!$A:$C,Q$2,0)),IF($N305=0,IF(ISERROR(VLOOKUP($P305,'M1'!$A:$C,Q$2,0)),IF(ISERROR(VLOOKUP(main!$P305,'M2'!$A:$C,Q$2,0)),"NOT PRESENT",VLOOKUP(main!$P305,'M2'!$A:$C,Q$2,0)),VLOOKUP($P305,'M1'!$A:$C,Q$2,0)),"SPECIFY METHOD")))</f>
        <v>Survey Not Done</v>
      </c>
      <c r="R305" s="47" t="str">
        <f>IF($N305=1,IF(ISERROR(VLOOKUP($P305,'M1'!$A:$C,R$2,0)),"NOT PRESENT",VLOOKUP($P305,'M1'!$A:$C,R$2,0)),IF($N305=2,IF(ISERROR(VLOOKUP(main!$P305,'M2'!$A:$C,R$2,0)),"NOT PRESENT",VLOOKUP(main!$P305,'M2'!$A:$C,R$2,0)),IF($N305=0,IF(ISERROR(VLOOKUP($P305,'M1'!$A:$C,R$2,0)),IF(ISERROR(VLOOKUP(main!$P305,'M2'!$A:$C,R$2,0)),"NOT PRESENT",VLOOKUP(main!$P305,'M2'!$A:$C,R$2,0)),VLOOKUP($P305,'M1'!$A:$C,R$2,0)),"SPECIFY METHOD")))</f>
        <v>Survey Not Done</v>
      </c>
      <c r="S305" s="55">
        <f t="shared" si="37"/>
        <v>0</v>
      </c>
      <c r="T305" s="56">
        <v>0</v>
      </c>
      <c r="BI305" s="56">
        <f t="shared" ca="1" si="54"/>
        <v>0</v>
      </c>
      <c r="BJ305" s="56">
        <f t="shared" ca="1" si="54"/>
        <v>0</v>
      </c>
      <c r="BK305" s="56">
        <f t="shared" ca="1" si="54"/>
        <v>0</v>
      </c>
      <c r="BL305" s="56" t="str">
        <f t="shared" ca="1" si="38"/>
        <v>No</v>
      </c>
      <c r="BM305" s="56">
        <f t="shared" ca="1" si="39"/>
        <v>0</v>
      </c>
    </row>
    <row r="306" spans="1:65">
      <c r="A306" s="47"/>
      <c r="B306" s="56" t="str">
        <f t="shared" si="41"/>
        <v>eso</v>
      </c>
      <c r="C306" s="56" t="str">
        <f t="shared" si="42"/>
        <v>sdl</v>
      </c>
      <c r="D306" s="56" t="str">
        <f t="shared" si="43"/>
        <v>tas412</v>
      </c>
      <c r="E306" s="47" t="str">
        <f>IF(ISERROR(VLOOKUP($D306,SITES!$A:$E,2,0)),"",VLOOKUP($D306,SITES!$A:$E,2,0))</f>
        <v>St. Helens Island Kelp Bed</v>
      </c>
      <c r="F306" s="48">
        <f>IF(ISERROR(VLOOKUP($D306,SITES!$A:$E,3,0)),"",VLOOKUP($D306,SITES!$A:$E,3,0))</f>
        <v>-41.343859999999999</v>
      </c>
      <c r="G306" s="49">
        <f>IF(ISERROR(VLOOKUP($D306,SITES!$A:$E,4,0)),"",VLOOKUP($D306,SITES!$A:$E,4,0))</f>
        <v>148.34277</v>
      </c>
      <c r="H306" s="50">
        <f t="shared" si="44"/>
        <v>43564</v>
      </c>
      <c r="I306" s="56">
        <f t="shared" si="45"/>
        <v>10</v>
      </c>
      <c r="J306" s="56" t="str">
        <f t="shared" si="46"/>
        <v>E</v>
      </c>
      <c r="K306" s="86">
        <f t="shared" si="47"/>
        <v>0.60416666666666696</v>
      </c>
      <c r="L306" s="56" t="str">
        <f t="shared" si="49"/>
        <v>SDL</v>
      </c>
      <c r="M306" s="56">
        <f t="shared" si="48"/>
        <v>10</v>
      </c>
      <c r="N306" s="56">
        <f t="shared" si="51"/>
        <v>2</v>
      </c>
      <c r="O306" s="56">
        <f t="shared" si="50"/>
        <v>1</v>
      </c>
      <c r="P306" s="46" t="str">
        <f t="shared" si="52"/>
        <v>snd</v>
      </c>
      <c r="Q306" s="47" t="str">
        <f>IF($N306=1,IF(ISERROR(VLOOKUP($P306,'M1'!$A:$C,Q$2,0)),"NOT PRESENT",VLOOKUP($P306,'M1'!$A:$C,Q$2,0)),IF($N306=2,IF(ISERROR(VLOOKUP(main!$P306,'M2'!$A:$C,Q$2,0)),"NOT PRESENT",VLOOKUP(main!$P306,'M2'!$A:$C,Q$2,0)),IF($N306=0,IF(ISERROR(VLOOKUP($P306,'M1'!$A:$C,Q$2,0)),IF(ISERROR(VLOOKUP(main!$P306,'M2'!$A:$C,Q$2,0)),"NOT PRESENT",VLOOKUP(main!$P306,'M2'!$A:$C,Q$2,0)),VLOOKUP($P306,'M1'!$A:$C,Q$2,0)),"SPECIFY METHOD")))</f>
        <v>Survey Not Done</v>
      </c>
      <c r="R306" s="47" t="str">
        <f>IF($N306=1,IF(ISERROR(VLOOKUP($P306,'M1'!$A:$C,R$2,0)),"NOT PRESENT",VLOOKUP($P306,'M1'!$A:$C,R$2,0)),IF($N306=2,IF(ISERROR(VLOOKUP(main!$P306,'M2'!$A:$C,R$2,0)),"NOT PRESENT",VLOOKUP(main!$P306,'M2'!$A:$C,R$2,0)),IF($N306=0,IF(ISERROR(VLOOKUP($P306,'M1'!$A:$C,R$2,0)),IF(ISERROR(VLOOKUP(main!$P306,'M2'!$A:$C,R$2,0)),"NOT PRESENT",VLOOKUP(main!$P306,'M2'!$A:$C,R$2,0)),VLOOKUP($P306,'M1'!$A:$C,R$2,0)),"SPECIFY METHOD")))</f>
        <v>Survey Not Done</v>
      </c>
      <c r="S306" s="55">
        <f t="shared" si="37"/>
        <v>0</v>
      </c>
      <c r="T306" s="56">
        <v>0</v>
      </c>
      <c r="BI306" s="56">
        <f t="shared" ca="1" si="54"/>
        <v>0</v>
      </c>
      <c r="BJ306" s="56">
        <f t="shared" ca="1" si="54"/>
        <v>0</v>
      </c>
      <c r="BK306" s="56">
        <f t="shared" ca="1" si="54"/>
        <v>0</v>
      </c>
      <c r="BL306" s="56" t="str">
        <f t="shared" ca="1" si="38"/>
        <v>No</v>
      </c>
      <c r="BM306" s="56">
        <f t="shared" ca="1" si="39"/>
        <v>0</v>
      </c>
    </row>
    <row r="307" spans="1:65">
      <c r="A307" s="47"/>
      <c r="B307" s="56" t="str">
        <f t="shared" si="41"/>
        <v>eso</v>
      </c>
      <c r="C307" s="56" t="str">
        <f t="shared" si="42"/>
        <v>sdl</v>
      </c>
      <c r="D307" s="56" t="str">
        <f t="shared" si="43"/>
        <v>tas412</v>
      </c>
      <c r="E307" s="47" t="str">
        <f>IF(ISERROR(VLOOKUP($D307,SITES!$A:$E,2,0)),"",VLOOKUP($D307,SITES!$A:$E,2,0))</f>
        <v>St. Helens Island Kelp Bed</v>
      </c>
      <c r="F307" s="48">
        <f>IF(ISERROR(VLOOKUP($D307,SITES!$A:$E,3,0)),"",VLOOKUP($D307,SITES!$A:$E,3,0))</f>
        <v>-41.343859999999999</v>
      </c>
      <c r="G307" s="49">
        <f>IF(ISERROR(VLOOKUP($D307,SITES!$A:$E,4,0)),"",VLOOKUP($D307,SITES!$A:$E,4,0))</f>
        <v>148.34277</v>
      </c>
      <c r="H307" s="50">
        <f t="shared" si="44"/>
        <v>43564</v>
      </c>
      <c r="I307" s="56">
        <f t="shared" si="45"/>
        <v>10</v>
      </c>
      <c r="J307" s="56" t="str">
        <f t="shared" si="46"/>
        <v>E</v>
      </c>
      <c r="K307" s="86">
        <f t="shared" si="47"/>
        <v>0.60416666666666696</v>
      </c>
      <c r="L307" s="56" t="str">
        <f t="shared" si="49"/>
        <v>SDL</v>
      </c>
      <c r="M307" s="56">
        <f t="shared" si="48"/>
        <v>10</v>
      </c>
      <c r="N307" s="56">
        <f t="shared" si="51"/>
        <v>2</v>
      </c>
      <c r="O307" s="56">
        <f t="shared" si="50"/>
        <v>1</v>
      </c>
      <c r="P307" s="46" t="str">
        <f t="shared" si="52"/>
        <v>snd</v>
      </c>
      <c r="Q307" s="47" t="str">
        <f>IF($N307=1,IF(ISERROR(VLOOKUP($P307,'M1'!$A:$C,Q$2,0)),"NOT PRESENT",VLOOKUP($P307,'M1'!$A:$C,Q$2,0)),IF($N307=2,IF(ISERROR(VLOOKUP(main!$P307,'M2'!$A:$C,Q$2,0)),"NOT PRESENT",VLOOKUP(main!$P307,'M2'!$A:$C,Q$2,0)),IF($N307=0,IF(ISERROR(VLOOKUP($P307,'M1'!$A:$C,Q$2,0)),IF(ISERROR(VLOOKUP(main!$P307,'M2'!$A:$C,Q$2,0)),"NOT PRESENT",VLOOKUP(main!$P307,'M2'!$A:$C,Q$2,0)),VLOOKUP($P307,'M1'!$A:$C,Q$2,0)),"SPECIFY METHOD")))</f>
        <v>Survey Not Done</v>
      </c>
      <c r="R307" s="47" t="str">
        <f>IF($N307=1,IF(ISERROR(VLOOKUP($P307,'M1'!$A:$C,R$2,0)),"NOT PRESENT",VLOOKUP($P307,'M1'!$A:$C,R$2,0)),IF($N307=2,IF(ISERROR(VLOOKUP(main!$P307,'M2'!$A:$C,R$2,0)),"NOT PRESENT",VLOOKUP(main!$P307,'M2'!$A:$C,R$2,0)),IF($N307=0,IF(ISERROR(VLOOKUP($P307,'M1'!$A:$C,R$2,0)),IF(ISERROR(VLOOKUP(main!$P307,'M2'!$A:$C,R$2,0)),"NOT PRESENT",VLOOKUP(main!$P307,'M2'!$A:$C,R$2,0)),VLOOKUP($P307,'M1'!$A:$C,R$2,0)),"SPECIFY METHOD")))</f>
        <v>Survey Not Done</v>
      </c>
      <c r="S307" s="55">
        <f t="shared" si="37"/>
        <v>0</v>
      </c>
      <c r="T307" s="56">
        <v>0</v>
      </c>
      <c r="BI307" s="56">
        <f t="shared" ca="1" si="54"/>
        <v>0</v>
      </c>
      <c r="BJ307" s="56">
        <f t="shared" ca="1" si="54"/>
        <v>0</v>
      </c>
      <c r="BK307" s="56">
        <f t="shared" ca="1" si="54"/>
        <v>0</v>
      </c>
      <c r="BL307" s="56" t="str">
        <f t="shared" ca="1" si="38"/>
        <v>No</v>
      </c>
      <c r="BM307" s="56">
        <f t="shared" ca="1" si="39"/>
        <v>0</v>
      </c>
    </row>
    <row r="308" spans="1:65">
      <c r="A308" s="47"/>
      <c r="B308" s="56" t="str">
        <f t="shared" si="41"/>
        <v>eso</v>
      </c>
      <c r="C308" s="56" t="str">
        <f t="shared" si="42"/>
        <v>sdl</v>
      </c>
      <c r="D308" s="56" t="str">
        <f t="shared" si="43"/>
        <v>tas412</v>
      </c>
      <c r="E308" s="47" t="str">
        <f>IF(ISERROR(VLOOKUP($D308,SITES!$A:$E,2,0)),"",VLOOKUP($D308,SITES!$A:$E,2,0))</f>
        <v>St. Helens Island Kelp Bed</v>
      </c>
      <c r="F308" s="48">
        <f>IF(ISERROR(VLOOKUP($D308,SITES!$A:$E,3,0)),"",VLOOKUP($D308,SITES!$A:$E,3,0))</f>
        <v>-41.343859999999999</v>
      </c>
      <c r="G308" s="49">
        <f>IF(ISERROR(VLOOKUP($D308,SITES!$A:$E,4,0)),"",VLOOKUP($D308,SITES!$A:$E,4,0))</f>
        <v>148.34277</v>
      </c>
      <c r="H308" s="50">
        <f t="shared" si="44"/>
        <v>43564</v>
      </c>
      <c r="I308" s="56">
        <f t="shared" si="45"/>
        <v>10</v>
      </c>
      <c r="J308" s="56" t="str">
        <f t="shared" si="46"/>
        <v>E</v>
      </c>
      <c r="K308" s="86">
        <f t="shared" si="47"/>
        <v>0.60416666666666696</v>
      </c>
      <c r="L308" s="56" t="str">
        <f t="shared" si="49"/>
        <v>SDL</v>
      </c>
      <c r="M308" s="56">
        <f t="shared" si="48"/>
        <v>10</v>
      </c>
      <c r="N308" s="56">
        <f t="shared" si="51"/>
        <v>2</v>
      </c>
      <c r="O308" s="56">
        <f t="shared" si="50"/>
        <v>1</v>
      </c>
      <c r="P308" s="46" t="str">
        <f t="shared" si="52"/>
        <v>snd</v>
      </c>
      <c r="Q308" s="47" t="str">
        <f>IF($N308=1,IF(ISERROR(VLOOKUP($P308,'M1'!$A:$C,Q$2,0)),"NOT PRESENT",VLOOKUP($P308,'M1'!$A:$C,Q$2,0)),IF($N308=2,IF(ISERROR(VLOOKUP(main!$P308,'M2'!$A:$C,Q$2,0)),"NOT PRESENT",VLOOKUP(main!$P308,'M2'!$A:$C,Q$2,0)),IF($N308=0,IF(ISERROR(VLOOKUP($P308,'M1'!$A:$C,Q$2,0)),IF(ISERROR(VLOOKUP(main!$P308,'M2'!$A:$C,Q$2,0)),"NOT PRESENT",VLOOKUP(main!$P308,'M2'!$A:$C,Q$2,0)),VLOOKUP($P308,'M1'!$A:$C,Q$2,0)),"SPECIFY METHOD")))</f>
        <v>Survey Not Done</v>
      </c>
      <c r="R308" s="47" t="str">
        <f>IF($N308=1,IF(ISERROR(VLOOKUP($P308,'M1'!$A:$C,R$2,0)),"NOT PRESENT",VLOOKUP($P308,'M1'!$A:$C,R$2,0)),IF($N308=2,IF(ISERROR(VLOOKUP(main!$P308,'M2'!$A:$C,R$2,0)),"NOT PRESENT",VLOOKUP(main!$P308,'M2'!$A:$C,R$2,0)),IF($N308=0,IF(ISERROR(VLOOKUP($P308,'M1'!$A:$C,R$2,0)),IF(ISERROR(VLOOKUP(main!$P308,'M2'!$A:$C,R$2,0)),"NOT PRESENT",VLOOKUP(main!$P308,'M2'!$A:$C,R$2,0)),VLOOKUP($P308,'M1'!$A:$C,R$2,0)),"SPECIFY METHOD")))</f>
        <v>Survey Not Done</v>
      </c>
      <c r="S308" s="55">
        <f t="shared" si="37"/>
        <v>0</v>
      </c>
      <c r="T308" s="56">
        <v>0</v>
      </c>
      <c r="BI308" s="56">
        <f t="shared" ca="1" si="54"/>
        <v>0</v>
      </c>
      <c r="BJ308" s="56">
        <f t="shared" ca="1" si="54"/>
        <v>0</v>
      </c>
      <c r="BK308" s="56">
        <f t="shared" ca="1" si="54"/>
        <v>0</v>
      </c>
      <c r="BL308" s="56" t="str">
        <f t="shared" ca="1" si="38"/>
        <v>No</v>
      </c>
      <c r="BM308" s="56">
        <f t="shared" ca="1" si="39"/>
        <v>0</v>
      </c>
    </row>
    <row r="309" spans="1:65">
      <c r="A309" s="47"/>
      <c r="B309" s="56" t="str">
        <f t="shared" si="41"/>
        <v>eso</v>
      </c>
      <c r="C309" s="56" t="str">
        <f t="shared" si="42"/>
        <v>sdl</v>
      </c>
      <c r="D309" s="56" t="str">
        <f t="shared" si="43"/>
        <v>tas412</v>
      </c>
      <c r="E309" s="47" t="str">
        <f>IF(ISERROR(VLOOKUP($D309,SITES!$A:$E,2,0)),"",VLOOKUP($D309,SITES!$A:$E,2,0))</f>
        <v>St. Helens Island Kelp Bed</v>
      </c>
      <c r="F309" s="48">
        <f>IF(ISERROR(VLOOKUP($D309,SITES!$A:$E,3,0)),"",VLOOKUP($D309,SITES!$A:$E,3,0))</f>
        <v>-41.343859999999999</v>
      </c>
      <c r="G309" s="49">
        <f>IF(ISERROR(VLOOKUP($D309,SITES!$A:$E,4,0)),"",VLOOKUP($D309,SITES!$A:$E,4,0))</f>
        <v>148.34277</v>
      </c>
      <c r="H309" s="50">
        <f t="shared" si="44"/>
        <v>43564</v>
      </c>
      <c r="I309" s="56">
        <f t="shared" si="45"/>
        <v>10</v>
      </c>
      <c r="J309" s="56" t="str">
        <f t="shared" si="46"/>
        <v>E</v>
      </c>
      <c r="K309" s="86">
        <f t="shared" si="47"/>
        <v>0.60416666666666696</v>
      </c>
      <c r="L309" s="56" t="str">
        <f t="shared" si="49"/>
        <v>SDL</v>
      </c>
      <c r="M309" s="56">
        <f t="shared" si="48"/>
        <v>10</v>
      </c>
      <c r="N309" s="56">
        <f t="shared" si="51"/>
        <v>2</v>
      </c>
      <c r="O309" s="56">
        <f t="shared" si="50"/>
        <v>1</v>
      </c>
      <c r="P309" s="46" t="str">
        <f t="shared" si="52"/>
        <v>snd</v>
      </c>
      <c r="Q309" s="47" t="str">
        <f>IF($N309=1,IF(ISERROR(VLOOKUP($P309,'M1'!$A:$C,Q$2,0)),"NOT PRESENT",VLOOKUP($P309,'M1'!$A:$C,Q$2,0)),IF($N309=2,IF(ISERROR(VLOOKUP(main!$P309,'M2'!$A:$C,Q$2,0)),"NOT PRESENT",VLOOKUP(main!$P309,'M2'!$A:$C,Q$2,0)),IF($N309=0,IF(ISERROR(VLOOKUP($P309,'M1'!$A:$C,Q$2,0)),IF(ISERROR(VLOOKUP(main!$P309,'M2'!$A:$C,Q$2,0)),"NOT PRESENT",VLOOKUP(main!$P309,'M2'!$A:$C,Q$2,0)),VLOOKUP($P309,'M1'!$A:$C,Q$2,0)),"SPECIFY METHOD")))</f>
        <v>Survey Not Done</v>
      </c>
      <c r="R309" s="47" t="str">
        <f>IF($N309=1,IF(ISERROR(VLOOKUP($P309,'M1'!$A:$C,R$2,0)),"NOT PRESENT",VLOOKUP($P309,'M1'!$A:$C,R$2,0)),IF($N309=2,IF(ISERROR(VLOOKUP(main!$P309,'M2'!$A:$C,R$2,0)),"NOT PRESENT",VLOOKUP(main!$P309,'M2'!$A:$C,R$2,0)),IF($N309=0,IF(ISERROR(VLOOKUP($P309,'M1'!$A:$C,R$2,0)),IF(ISERROR(VLOOKUP(main!$P309,'M2'!$A:$C,R$2,0)),"NOT PRESENT",VLOOKUP(main!$P309,'M2'!$A:$C,R$2,0)),VLOOKUP($P309,'M1'!$A:$C,R$2,0)),"SPECIFY METHOD")))</f>
        <v>Survey Not Done</v>
      </c>
      <c r="S309" s="55">
        <f t="shared" si="37"/>
        <v>0</v>
      </c>
      <c r="T309" s="56">
        <v>0</v>
      </c>
      <c r="BI309" s="56">
        <f t="shared" ca="1" si="54"/>
        <v>0</v>
      </c>
      <c r="BJ309" s="56">
        <f t="shared" ca="1" si="54"/>
        <v>0</v>
      </c>
      <c r="BK309" s="56">
        <f t="shared" ca="1" si="54"/>
        <v>0</v>
      </c>
      <c r="BL309" s="56" t="str">
        <f t="shared" ca="1" si="38"/>
        <v>No</v>
      </c>
      <c r="BM309" s="56">
        <f t="shared" ca="1" si="39"/>
        <v>0</v>
      </c>
    </row>
    <row r="310" spans="1:65">
      <c r="A310" s="47"/>
      <c r="B310" s="56" t="str">
        <f t="shared" si="41"/>
        <v>eso</v>
      </c>
      <c r="C310" s="56" t="str">
        <f t="shared" si="42"/>
        <v>sdl</v>
      </c>
      <c r="D310" s="56" t="str">
        <f t="shared" si="43"/>
        <v>tas412</v>
      </c>
      <c r="E310" s="47" t="str">
        <f>IF(ISERROR(VLOOKUP($D310,SITES!$A:$E,2,0)),"",VLOOKUP($D310,SITES!$A:$E,2,0))</f>
        <v>St. Helens Island Kelp Bed</v>
      </c>
      <c r="F310" s="48">
        <f>IF(ISERROR(VLOOKUP($D310,SITES!$A:$E,3,0)),"",VLOOKUP($D310,SITES!$A:$E,3,0))</f>
        <v>-41.343859999999999</v>
      </c>
      <c r="G310" s="49">
        <f>IF(ISERROR(VLOOKUP($D310,SITES!$A:$E,4,0)),"",VLOOKUP($D310,SITES!$A:$E,4,0))</f>
        <v>148.34277</v>
      </c>
      <c r="H310" s="50">
        <f t="shared" si="44"/>
        <v>43564</v>
      </c>
      <c r="I310" s="56">
        <f t="shared" si="45"/>
        <v>10</v>
      </c>
      <c r="J310" s="56" t="str">
        <f t="shared" si="46"/>
        <v>E</v>
      </c>
      <c r="K310" s="86">
        <f t="shared" si="47"/>
        <v>0.60416666666666696</v>
      </c>
      <c r="L310" s="56" t="str">
        <f t="shared" si="49"/>
        <v>SDL</v>
      </c>
      <c r="M310" s="56">
        <f t="shared" si="48"/>
        <v>10</v>
      </c>
      <c r="N310" s="56">
        <f t="shared" si="51"/>
        <v>2</v>
      </c>
      <c r="O310" s="56">
        <f t="shared" si="50"/>
        <v>1</v>
      </c>
      <c r="P310" s="46" t="str">
        <f t="shared" si="52"/>
        <v>snd</v>
      </c>
      <c r="Q310" s="47" t="str">
        <f>IF($N310=1,IF(ISERROR(VLOOKUP($P310,'M1'!$A:$C,Q$2,0)),"NOT PRESENT",VLOOKUP($P310,'M1'!$A:$C,Q$2,0)),IF($N310=2,IF(ISERROR(VLOOKUP(main!$P310,'M2'!$A:$C,Q$2,0)),"NOT PRESENT",VLOOKUP(main!$P310,'M2'!$A:$C,Q$2,0)),IF($N310=0,IF(ISERROR(VLOOKUP($P310,'M1'!$A:$C,Q$2,0)),IF(ISERROR(VLOOKUP(main!$P310,'M2'!$A:$C,Q$2,0)),"NOT PRESENT",VLOOKUP(main!$P310,'M2'!$A:$C,Q$2,0)),VLOOKUP($P310,'M1'!$A:$C,Q$2,0)),"SPECIFY METHOD")))</f>
        <v>Survey Not Done</v>
      </c>
      <c r="R310" s="47" t="str">
        <f>IF($N310=1,IF(ISERROR(VLOOKUP($P310,'M1'!$A:$C,R$2,0)),"NOT PRESENT",VLOOKUP($P310,'M1'!$A:$C,R$2,0)),IF($N310=2,IF(ISERROR(VLOOKUP(main!$P310,'M2'!$A:$C,R$2,0)),"NOT PRESENT",VLOOKUP(main!$P310,'M2'!$A:$C,R$2,0)),IF($N310=0,IF(ISERROR(VLOOKUP($P310,'M1'!$A:$C,R$2,0)),IF(ISERROR(VLOOKUP(main!$P310,'M2'!$A:$C,R$2,0)),"NOT PRESENT",VLOOKUP(main!$P310,'M2'!$A:$C,R$2,0)),VLOOKUP($P310,'M1'!$A:$C,R$2,0)),"SPECIFY METHOD")))</f>
        <v>Survey Not Done</v>
      </c>
      <c r="S310" s="55">
        <f t="shared" si="37"/>
        <v>0</v>
      </c>
      <c r="T310" s="56">
        <v>0</v>
      </c>
      <c r="BI310" s="56">
        <f t="shared" ca="1" si="54"/>
        <v>0</v>
      </c>
      <c r="BJ310" s="56">
        <f t="shared" ca="1" si="54"/>
        <v>0</v>
      </c>
      <c r="BK310" s="56">
        <f t="shared" ca="1" si="54"/>
        <v>0</v>
      </c>
      <c r="BL310" s="56" t="str">
        <f t="shared" ca="1" si="38"/>
        <v>No</v>
      </c>
      <c r="BM310" s="56">
        <f t="shared" ca="1" si="39"/>
        <v>0</v>
      </c>
    </row>
    <row r="311" spans="1:65">
      <c r="A311" s="47"/>
      <c r="B311" s="56" t="str">
        <f t="shared" si="41"/>
        <v>eso</v>
      </c>
      <c r="C311" s="56" t="str">
        <f t="shared" si="42"/>
        <v>sdl</v>
      </c>
      <c r="D311" s="56" t="str">
        <f t="shared" si="43"/>
        <v>tas412</v>
      </c>
      <c r="E311" s="47" t="str">
        <f>IF(ISERROR(VLOOKUP($D311,SITES!$A:$E,2,0)),"",VLOOKUP($D311,SITES!$A:$E,2,0))</f>
        <v>St. Helens Island Kelp Bed</v>
      </c>
      <c r="F311" s="48">
        <f>IF(ISERROR(VLOOKUP($D311,SITES!$A:$E,3,0)),"",VLOOKUP($D311,SITES!$A:$E,3,0))</f>
        <v>-41.343859999999999</v>
      </c>
      <c r="G311" s="49">
        <f>IF(ISERROR(VLOOKUP($D311,SITES!$A:$E,4,0)),"",VLOOKUP($D311,SITES!$A:$E,4,0))</f>
        <v>148.34277</v>
      </c>
      <c r="H311" s="50">
        <f t="shared" si="44"/>
        <v>43564</v>
      </c>
      <c r="I311" s="56">
        <f t="shared" si="45"/>
        <v>10</v>
      </c>
      <c r="J311" s="56" t="str">
        <f t="shared" si="46"/>
        <v>E</v>
      </c>
      <c r="K311" s="86">
        <f t="shared" si="47"/>
        <v>0.60416666666666696</v>
      </c>
      <c r="L311" s="56" t="str">
        <f t="shared" si="49"/>
        <v>SDL</v>
      </c>
      <c r="M311" s="56">
        <f t="shared" si="48"/>
        <v>10</v>
      </c>
      <c r="N311" s="56">
        <f t="shared" si="51"/>
        <v>2</v>
      </c>
      <c r="O311" s="56">
        <f t="shared" si="50"/>
        <v>1</v>
      </c>
      <c r="P311" s="46" t="str">
        <f t="shared" si="52"/>
        <v>snd</v>
      </c>
      <c r="Q311" s="47" t="str">
        <f>IF($N311=1,IF(ISERROR(VLOOKUP($P311,'M1'!$A:$C,Q$2,0)),"NOT PRESENT",VLOOKUP($P311,'M1'!$A:$C,Q$2,0)),IF($N311=2,IF(ISERROR(VLOOKUP(main!$P311,'M2'!$A:$C,Q$2,0)),"NOT PRESENT",VLOOKUP(main!$P311,'M2'!$A:$C,Q$2,0)),IF($N311=0,IF(ISERROR(VLOOKUP($P311,'M1'!$A:$C,Q$2,0)),IF(ISERROR(VLOOKUP(main!$P311,'M2'!$A:$C,Q$2,0)),"NOT PRESENT",VLOOKUP(main!$P311,'M2'!$A:$C,Q$2,0)),VLOOKUP($P311,'M1'!$A:$C,Q$2,0)),"SPECIFY METHOD")))</f>
        <v>Survey Not Done</v>
      </c>
      <c r="R311" s="47" t="str">
        <f>IF($N311=1,IF(ISERROR(VLOOKUP($P311,'M1'!$A:$C,R$2,0)),"NOT PRESENT",VLOOKUP($P311,'M1'!$A:$C,R$2,0)),IF($N311=2,IF(ISERROR(VLOOKUP(main!$P311,'M2'!$A:$C,R$2,0)),"NOT PRESENT",VLOOKUP(main!$P311,'M2'!$A:$C,R$2,0)),IF($N311=0,IF(ISERROR(VLOOKUP($P311,'M1'!$A:$C,R$2,0)),IF(ISERROR(VLOOKUP(main!$P311,'M2'!$A:$C,R$2,0)),"NOT PRESENT",VLOOKUP(main!$P311,'M2'!$A:$C,R$2,0)),VLOOKUP($P311,'M1'!$A:$C,R$2,0)),"SPECIFY METHOD")))</f>
        <v>Survey Not Done</v>
      </c>
      <c r="S311" s="55">
        <f t="shared" si="37"/>
        <v>0</v>
      </c>
      <c r="T311" s="56">
        <v>0</v>
      </c>
      <c r="BI311" s="56">
        <f t="shared" ca="1" si="54"/>
        <v>0</v>
      </c>
      <c r="BJ311" s="56">
        <f t="shared" ca="1" si="54"/>
        <v>0</v>
      </c>
      <c r="BK311" s="56">
        <f t="shared" ca="1" si="54"/>
        <v>0</v>
      </c>
      <c r="BL311" s="56" t="str">
        <f t="shared" ca="1" si="38"/>
        <v>No</v>
      </c>
      <c r="BM311" s="56">
        <f t="shared" ca="1" si="39"/>
        <v>0</v>
      </c>
    </row>
    <row r="312" spans="1:65">
      <c r="A312" s="47"/>
      <c r="B312" s="56" t="str">
        <f t="shared" si="41"/>
        <v>eso</v>
      </c>
      <c r="C312" s="56" t="str">
        <f t="shared" si="42"/>
        <v>sdl</v>
      </c>
      <c r="D312" s="56" t="str">
        <f t="shared" si="43"/>
        <v>tas412</v>
      </c>
      <c r="E312" s="47" t="str">
        <f>IF(ISERROR(VLOOKUP($D312,SITES!$A:$E,2,0)),"",VLOOKUP($D312,SITES!$A:$E,2,0))</f>
        <v>St. Helens Island Kelp Bed</v>
      </c>
      <c r="F312" s="48">
        <f>IF(ISERROR(VLOOKUP($D312,SITES!$A:$E,3,0)),"",VLOOKUP($D312,SITES!$A:$E,3,0))</f>
        <v>-41.343859999999999</v>
      </c>
      <c r="G312" s="49">
        <f>IF(ISERROR(VLOOKUP($D312,SITES!$A:$E,4,0)),"",VLOOKUP($D312,SITES!$A:$E,4,0))</f>
        <v>148.34277</v>
      </c>
      <c r="H312" s="50">
        <f t="shared" si="44"/>
        <v>43564</v>
      </c>
      <c r="I312" s="56">
        <f t="shared" si="45"/>
        <v>10</v>
      </c>
      <c r="J312" s="56" t="str">
        <f t="shared" si="46"/>
        <v>E</v>
      </c>
      <c r="K312" s="86">
        <f t="shared" si="47"/>
        <v>0.60416666666666696</v>
      </c>
      <c r="L312" s="56" t="str">
        <f t="shared" si="49"/>
        <v>SDL</v>
      </c>
      <c r="M312" s="56">
        <f t="shared" si="48"/>
        <v>10</v>
      </c>
      <c r="N312" s="56">
        <f t="shared" si="51"/>
        <v>2</v>
      </c>
      <c r="O312" s="56">
        <f t="shared" si="50"/>
        <v>1</v>
      </c>
      <c r="P312" s="46" t="str">
        <f t="shared" si="52"/>
        <v>snd</v>
      </c>
      <c r="Q312" s="47" t="str">
        <f>IF($N312=1,IF(ISERROR(VLOOKUP($P312,'M1'!$A:$C,Q$2,0)),"NOT PRESENT",VLOOKUP($P312,'M1'!$A:$C,Q$2,0)),IF($N312=2,IF(ISERROR(VLOOKUP(main!$P312,'M2'!$A:$C,Q$2,0)),"NOT PRESENT",VLOOKUP(main!$P312,'M2'!$A:$C,Q$2,0)),IF($N312=0,IF(ISERROR(VLOOKUP($P312,'M1'!$A:$C,Q$2,0)),IF(ISERROR(VLOOKUP(main!$P312,'M2'!$A:$C,Q$2,0)),"NOT PRESENT",VLOOKUP(main!$P312,'M2'!$A:$C,Q$2,0)),VLOOKUP($P312,'M1'!$A:$C,Q$2,0)),"SPECIFY METHOD")))</f>
        <v>Survey Not Done</v>
      </c>
      <c r="R312" s="47" t="str">
        <f>IF($N312=1,IF(ISERROR(VLOOKUP($P312,'M1'!$A:$C,R$2,0)),"NOT PRESENT",VLOOKUP($P312,'M1'!$A:$C,R$2,0)),IF($N312=2,IF(ISERROR(VLOOKUP(main!$P312,'M2'!$A:$C,R$2,0)),"NOT PRESENT",VLOOKUP(main!$P312,'M2'!$A:$C,R$2,0)),IF($N312=0,IF(ISERROR(VLOOKUP($P312,'M1'!$A:$C,R$2,0)),IF(ISERROR(VLOOKUP(main!$P312,'M2'!$A:$C,R$2,0)),"NOT PRESENT",VLOOKUP(main!$P312,'M2'!$A:$C,R$2,0)),VLOOKUP($P312,'M1'!$A:$C,R$2,0)),"SPECIFY METHOD")))</f>
        <v>Survey Not Done</v>
      </c>
      <c r="S312" s="55">
        <f t="shared" si="37"/>
        <v>0</v>
      </c>
      <c r="T312" s="56">
        <v>0</v>
      </c>
      <c r="BI312" s="56">
        <f t="shared" ca="1" si="54"/>
        <v>0</v>
      </c>
      <c r="BJ312" s="56">
        <f t="shared" ca="1" si="54"/>
        <v>0</v>
      </c>
      <c r="BK312" s="56">
        <f t="shared" ca="1" si="54"/>
        <v>0</v>
      </c>
      <c r="BL312" s="56" t="str">
        <f t="shared" ca="1" si="38"/>
        <v>No</v>
      </c>
      <c r="BM312" s="56">
        <f t="shared" ca="1" si="39"/>
        <v>0</v>
      </c>
    </row>
    <row r="313" spans="1:65">
      <c r="A313" s="47"/>
      <c r="B313" s="56" t="str">
        <f t="shared" si="41"/>
        <v>eso</v>
      </c>
      <c r="C313" s="56" t="str">
        <f t="shared" si="42"/>
        <v>sdl</v>
      </c>
      <c r="D313" s="56" t="str">
        <f t="shared" si="43"/>
        <v>tas412</v>
      </c>
      <c r="E313" s="47" t="str">
        <f>IF(ISERROR(VLOOKUP($D313,SITES!$A:$E,2,0)),"",VLOOKUP($D313,SITES!$A:$E,2,0))</f>
        <v>St. Helens Island Kelp Bed</v>
      </c>
      <c r="F313" s="48">
        <f>IF(ISERROR(VLOOKUP($D313,SITES!$A:$E,3,0)),"",VLOOKUP($D313,SITES!$A:$E,3,0))</f>
        <v>-41.343859999999999</v>
      </c>
      <c r="G313" s="49">
        <f>IF(ISERROR(VLOOKUP($D313,SITES!$A:$E,4,0)),"",VLOOKUP($D313,SITES!$A:$E,4,0))</f>
        <v>148.34277</v>
      </c>
      <c r="H313" s="50">
        <f t="shared" si="44"/>
        <v>43564</v>
      </c>
      <c r="I313" s="56">
        <f t="shared" si="45"/>
        <v>10</v>
      </c>
      <c r="J313" s="56" t="str">
        <f t="shared" si="46"/>
        <v>E</v>
      </c>
      <c r="K313" s="86">
        <f t="shared" si="47"/>
        <v>0.60416666666666696</v>
      </c>
      <c r="L313" s="56" t="str">
        <f t="shared" si="49"/>
        <v>SDL</v>
      </c>
      <c r="M313" s="56">
        <f t="shared" si="48"/>
        <v>10</v>
      </c>
      <c r="N313" s="56">
        <f t="shared" si="51"/>
        <v>2</v>
      </c>
      <c r="O313" s="56">
        <f t="shared" si="50"/>
        <v>1</v>
      </c>
      <c r="P313" s="46" t="str">
        <f t="shared" si="52"/>
        <v>snd</v>
      </c>
      <c r="Q313" s="47" t="str">
        <f>IF($N313=1,IF(ISERROR(VLOOKUP($P313,'M1'!$A:$C,Q$2,0)),"NOT PRESENT",VLOOKUP($P313,'M1'!$A:$C,Q$2,0)),IF($N313=2,IF(ISERROR(VLOOKUP(main!$P313,'M2'!$A:$C,Q$2,0)),"NOT PRESENT",VLOOKUP(main!$P313,'M2'!$A:$C,Q$2,0)),IF($N313=0,IF(ISERROR(VLOOKUP($P313,'M1'!$A:$C,Q$2,0)),IF(ISERROR(VLOOKUP(main!$P313,'M2'!$A:$C,Q$2,0)),"NOT PRESENT",VLOOKUP(main!$P313,'M2'!$A:$C,Q$2,0)),VLOOKUP($P313,'M1'!$A:$C,Q$2,0)),"SPECIFY METHOD")))</f>
        <v>Survey Not Done</v>
      </c>
      <c r="R313" s="47" t="str">
        <f>IF($N313=1,IF(ISERROR(VLOOKUP($P313,'M1'!$A:$C,R$2,0)),"NOT PRESENT",VLOOKUP($P313,'M1'!$A:$C,R$2,0)),IF($N313=2,IF(ISERROR(VLOOKUP(main!$P313,'M2'!$A:$C,R$2,0)),"NOT PRESENT",VLOOKUP(main!$P313,'M2'!$A:$C,R$2,0)),IF($N313=0,IF(ISERROR(VLOOKUP($P313,'M1'!$A:$C,R$2,0)),IF(ISERROR(VLOOKUP(main!$P313,'M2'!$A:$C,R$2,0)),"NOT PRESENT",VLOOKUP(main!$P313,'M2'!$A:$C,R$2,0)),VLOOKUP($P313,'M1'!$A:$C,R$2,0)),"SPECIFY METHOD")))</f>
        <v>Survey Not Done</v>
      </c>
      <c r="S313" s="55">
        <f t="shared" si="37"/>
        <v>0</v>
      </c>
      <c r="T313" s="56">
        <v>0</v>
      </c>
      <c r="BI313" s="56">
        <f t="shared" ca="1" si="54"/>
        <v>0</v>
      </c>
      <c r="BJ313" s="56">
        <f t="shared" ca="1" si="54"/>
        <v>0</v>
      </c>
      <c r="BK313" s="56">
        <f t="shared" ca="1" si="54"/>
        <v>0</v>
      </c>
      <c r="BL313" s="56" t="str">
        <f t="shared" ca="1" si="38"/>
        <v>No</v>
      </c>
      <c r="BM313" s="56">
        <f t="shared" ca="1" si="39"/>
        <v>0</v>
      </c>
    </row>
    <row r="314" spans="1:65">
      <c r="A314" s="47"/>
      <c r="B314" s="56" t="str">
        <f t="shared" si="41"/>
        <v>eso</v>
      </c>
      <c r="C314" s="56" t="str">
        <f t="shared" si="42"/>
        <v>sdl</v>
      </c>
      <c r="D314" s="56" t="str">
        <f t="shared" si="43"/>
        <v>tas412</v>
      </c>
      <c r="E314" s="47" t="str">
        <f>IF(ISERROR(VLOOKUP($D314,SITES!$A:$E,2,0)),"",VLOOKUP($D314,SITES!$A:$E,2,0))</f>
        <v>St. Helens Island Kelp Bed</v>
      </c>
      <c r="F314" s="48">
        <f>IF(ISERROR(VLOOKUP($D314,SITES!$A:$E,3,0)),"",VLOOKUP($D314,SITES!$A:$E,3,0))</f>
        <v>-41.343859999999999</v>
      </c>
      <c r="G314" s="49">
        <f>IF(ISERROR(VLOOKUP($D314,SITES!$A:$E,4,0)),"",VLOOKUP($D314,SITES!$A:$E,4,0))</f>
        <v>148.34277</v>
      </c>
      <c r="H314" s="50">
        <f t="shared" si="44"/>
        <v>43564</v>
      </c>
      <c r="I314" s="56">
        <f t="shared" si="45"/>
        <v>10</v>
      </c>
      <c r="J314" s="56" t="str">
        <f t="shared" si="46"/>
        <v>E</v>
      </c>
      <c r="K314" s="86">
        <f t="shared" si="47"/>
        <v>0.60416666666666696</v>
      </c>
      <c r="L314" s="56" t="str">
        <f t="shared" si="49"/>
        <v>SDL</v>
      </c>
      <c r="M314" s="56">
        <f t="shared" si="48"/>
        <v>10</v>
      </c>
      <c r="N314" s="56">
        <f t="shared" si="51"/>
        <v>2</v>
      </c>
      <c r="O314" s="56">
        <f t="shared" si="50"/>
        <v>1</v>
      </c>
      <c r="P314" s="46" t="str">
        <f t="shared" si="52"/>
        <v>snd</v>
      </c>
      <c r="Q314" s="47" t="str">
        <f>IF($N314=1,IF(ISERROR(VLOOKUP($P314,'M1'!$A:$C,Q$2,0)),"NOT PRESENT",VLOOKUP($P314,'M1'!$A:$C,Q$2,0)),IF($N314=2,IF(ISERROR(VLOOKUP(main!$P314,'M2'!$A:$C,Q$2,0)),"NOT PRESENT",VLOOKUP(main!$P314,'M2'!$A:$C,Q$2,0)),IF($N314=0,IF(ISERROR(VLOOKUP($P314,'M1'!$A:$C,Q$2,0)),IF(ISERROR(VLOOKUP(main!$P314,'M2'!$A:$C,Q$2,0)),"NOT PRESENT",VLOOKUP(main!$P314,'M2'!$A:$C,Q$2,0)),VLOOKUP($P314,'M1'!$A:$C,Q$2,0)),"SPECIFY METHOD")))</f>
        <v>Survey Not Done</v>
      </c>
      <c r="R314" s="47" t="str">
        <f>IF($N314=1,IF(ISERROR(VLOOKUP($P314,'M1'!$A:$C,R$2,0)),"NOT PRESENT",VLOOKUP($P314,'M1'!$A:$C,R$2,0)),IF($N314=2,IF(ISERROR(VLOOKUP(main!$P314,'M2'!$A:$C,R$2,0)),"NOT PRESENT",VLOOKUP(main!$P314,'M2'!$A:$C,R$2,0)),IF($N314=0,IF(ISERROR(VLOOKUP($P314,'M1'!$A:$C,R$2,0)),IF(ISERROR(VLOOKUP(main!$P314,'M2'!$A:$C,R$2,0)),"NOT PRESENT",VLOOKUP(main!$P314,'M2'!$A:$C,R$2,0)),VLOOKUP($P314,'M1'!$A:$C,R$2,0)),"SPECIFY METHOD")))</f>
        <v>Survey Not Done</v>
      </c>
      <c r="S314" s="55">
        <f t="shared" si="37"/>
        <v>0</v>
      </c>
      <c r="T314" s="56">
        <v>0</v>
      </c>
      <c r="BI314" s="56">
        <f t="shared" ca="1" si="54"/>
        <v>0</v>
      </c>
      <c r="BJ314" s="56">
        <f t="shared" ca="1" si="54"/>
        <v>0</v>
      </c>
      <c r="BK314" s="56">
        <f t="shared" ca="1" si="54"/>
        <v>0</v>
      </c>
      <c r="BL314" s="56" t="str">
        <f t="shared" ca="1" si="38"/>
        <v>No</v>
      </c>
      <c r="BM314" s="56">
        <f t="shared" ca="1" si="39"/>
        <v>0</v>
      </c>
    </row>
    <row r="315" spans="1:65">
      <c r="A315" s="47"/>
      <c r="B315" s="56" t="str">
        <f t="shared" si="41"/>
        <v>eso</v>
      </c>
      <c r="C315" s="56" t="str">
        <f t="shared" si="42"/>
        <v>sdl</v>
      </c>
      <c r="D315" s="56" t="str">
        <f t="shared" si="43"/>
        <v>tas412</v>
      </c>
      <c r="E315" s="47" t="str">
        <f>IF(ISERROR(VLOOKUP($D315,SITES!$A:$E,2,0)),"",VLOOKUP($D315,SITES!$A:$E,2,0))</f>
        <v>St. Helens Island Kelp Bed</v>
      </c>
      <c r="F315" s="48">
        <f>IF(ISERROR(VLOOKUP($D315,SITES!$A:$E,3,0)),"",VLOOKUP($D315,SITES!$A:$E,3,0))</f>
        <v>-41.343859999999999</v>
      </c>
      <c r="G315" s="49">
        <f>IF(ISERROR(VLOOKUP($D315,SITES!$A:$E,4,0)),"",VLOOKUP($D315,SITES!$A:$E,4,0))</f>
        <v>148.34277</v>
      </c>
      <c r="H315" s="50">
        <f t="shared" si="44"/>
        <v>43564</v>
      </c>
      <c r="I315" s="56">
        <f t="shared" si="45"/>
        <v>10</v>
      </c>
      <c r="J315" s="56" t="str">
        <f t="shared" si="46"/>
        <v>E</v>
      </c>
      <c r="K315" s="86">
        <f t="shared" si="47"/>
        <v>0.60416666666666696</v>
      </c>
      <c r="L315" s="56" t="str">
        <f t="shared" si="49"/>
        <v>SDL</v>
      </c>
      <c r="M315" s="56">
        <f t="shared" si="48"/>
        <v>10</v>
      </c>
      <c r="N315" s="56">
        <f t="shared" si="51"/>
        <v>2</v>
      </c>
      <c r="O315" s="56">
        <f t="shared" si="50"/>
        <v>1</v>
      </c>
      <c r="P315" s="46" t="str">
        <f t="shared" si="52"/>
        <v>snd</v>
      </c>
      <c r="Q315" s="47" t="str">
        <f>IF($N315=1,IF(ISERROR(VLOOKUP($P315,'M1'!$A:$C,Q$2,0)),"NOT PRESENT",VLOOKUP($P315,'M1'!$A:$C,Q$2,0)),IF($N315=2,IF(ISERROR(VLOOKUP(main!$P315,'M2'!$A:$C,Q$2,0)),"NOT PRESENT",VLOOKUP(main!$P315,'M2'!$A:$C,Q$2,0)),IF($N315=0,IF(ISERROR(VLOOKUP($P315,'M1'!$A:$C,Q$2,0)),IF(ISERROR(VLOOKUP(main!$P315,'M2'!$A:$C,Q$2,0)),"NOT PRESENT",VLOOKUP(main!$P315,'M2'!$A:$C,Q$2,0)),VLOOKUP($P315,'M1'!$A:$C,Q$2,0)),"SPECIFY METHOD")))</f>
        <v>Survey Not Done</v>
      </c>
      <c r="R315" s="47" t="str">
        <f>IF($N315=1,IF(ISERROR(VLOOKUP($P315,'M1'!$A:$C,R$2,0)),"NOT PRESENT",VLOOKUP($P315,'M1'!$A:$C,R$2,0)),IF($N315=2,IF(ISERROR(VLOOKUP(main!$P315,'M2'!$A:$C,R$2,0)),"NOT PRESENT",VLOOKUP(main!$P315,'M2'!$A:$C,R$2,0)),IF($N315=0,IF(ISERROR(VLOOKUP($P315,'M1'!$A:$C,R$2,0)),IF(ISERROR(VLOOKUP(main!$P315,'M2'!$A:$C,R$2,0)),"NOT PRESENT",VLOOKUP(main!$P315,'M2'!$A:$C,R$2,0)),VLOOKUP($P315,'M1'!$A:$C,R$2,0)),"SPECIFY METHOD")))</f>
        <v>Survey Not Done</v>
      </c>
      <c r="S315" s="55">
        <f t="shared" si="37"/>
        <v>0</v>
      </c>
      <c r="T315" s="56">
        <v>0</v>
      </c>
      <c r="BI315" s="56">
        <f t="shared" ca="1" si="54"/>
        <v>0</v>
      </c>
      <c r="BJ315" s="56">
        <f t="shared" ca="1" si="54"/>
        <v>0</v>
      </c>
      <c r="BK315" s="56">
        <f t="shared" ca="1" si="54"/>
        <v>0</v>
      </c>
      <c r="BL315" s="56" t="str">
        <f t="shared" ca="1" si="38"/>
        <v>No</v>
      </c>
      <c r="BM315" s="56">
        <f t="shared" ca="1" si="39"/>
        <v>0</v>
      </c>
    </row>
    <row r="316" spans="1:65">
      <c r="A316" s="47"/>
      <c r="B316" s="56" t="str">
        <f t="shared" si="41"/>
        <v>eso</v>
      </c>
      <c r="C316" s="56" t="str">
        <f t="shared" si="42"/>
        <v>sdl</v>
      </c>
      <c r="D316" s="56" t="str">
        <f t="shared" si="43"/>
        <v>tas412</v>
      </c>
      <c r="E316" s="47" t="str">
        <f>IF(ISERROR(VLOOKUP($D316,SITES!$A:$E,2,0)),"",VLOOKUP($D316,SITES!$A:$E,2,0))</f>
        <v>St. Helens Island Kelp Bed</v>
      </c>
      <c r="F316" s="48">
        <f>IF(ISERROR(VLOOKUP($D316,SITES!$A:$E,3,0)),"",VLOOKUP($D316,SITES!$A:$E,3,0))</f>
        <v>-41.343859999999999</v>
      </c>
      <c r="G316" s="49">
        <f>IF(ISERROR(VLOOKUP($D316,SITES!$A:$E,4,0)),"",VLOOKUP($D316,SITES!$A:$E,4,0))</f>
        <v>148.34277</v>
      </c>
      <c r="H316" s="50">
        <f t="shared" si="44"/>
        <v>43564</v>
      </c>
      <c r="I316" s="56">
        <f t="shared" si="45"/>
        <v>10</v>
      </c>
      <c r="J316" s="56" t="str">
        <f t="shared" si="46"/>
        <v>E</v>
      </c>
      <c r="K316" s="86">
        <f t="shared" si="47"/>
        <v>0.60416666666666696</v>
      </c>
      <c r="L316" s="56" t="str">
        <f t="shared" si="49"/>
        <v>SDL</v>
      </c>
      <c r="M316" s="56">
        <f t="shared" si="48"/>
        <v>10</v>
      </c>
      <c r="N316" s="56">
        <f t="shared" si="51"/>
        <v>2</v>
      </c>
      <c r="O316" s="56">
        <f t="shared" si="50"/>
        <v>1</v>
      </c>
      <c r="P316" s="46" t="str">
        <f t="shared" si="52"/>
        <v>snd</v>
      </c>
      <c r="Q316" s="47" t="str">
        <f>IF($N316=1,IF(ISERROR(VLOOKUP($P316,'M1'!$A:$C,Q$2,0)),"NOT PRESENT",VLOOKUP($P316,'M1'!$A:$C,Q$2,0)),IF($N316=2,IF(ISERROR(VLOOKUP(main!$P316,'M2'!$A:$C,Q$2,0)),"NOT PRESENT",VLOOKUP(main!$P316,'M2'!$A:$C,Q$2,0)),IF($N316=0,IF(ISERROR(VLOOKUP($P316,'M1'!$A:$C,Q$2,0)),IF(ISERROR(VLOOKUP(main!$P316,'M2'!$A:$C,Q$2,0)),"NOT PRESENT",VLOOKUP(main!$P316,'M2'!$A:$C,Q$2,0)),VLOOKUP($P316,'M1'!$A:$C,Q$2,0)),"SPECIFY METHOD")))</f>
        <v>Survey Not Done</v>
      </c>
      <c r="R316" s="47" t="str">
        <f>IF($N316=1,IF(ISERROR(VLOOKUP($P316,'M1'!$A:$C,R$2,0)),"NOT PRESENT",VLOOKUP($P316,'M1'!$A:$C,R$2,0)),IF($N316=2,IF(ISERROR(VLOOKUP(main!$P316,'M2'!$A:$C,R$2,0)),"NOT PRESENT",VLOOKUP(main!$P316,'M2'!$A:$C,R$2,0)),IF($N316=0,IF(ISERROR(VLOOKUP($P316,'M1'!$A:$C,R$2,0)),IF(ISERROR(VLOOKUP(main!$P316,'M2'!$A:$C,R$2,0)),"NOT PRESENT",VLOOKUP(main!$P316,'M2'!$A:$C,R$2,0)),VLOOKUP($P316,'M1'!$A:$C,R$2,0)),"SPECIFY METHOD")))</f>
        <v>Survey Not Done</v>
      </c>
      <c r="S316" s="55">
        <f t="shared" si="37"/>
        <v>0</v>
      </c>
      <c r="T316" s="56">
        <v>0</v>
      </c>
      <c r="BI316" s="56">
        <f t="shared" ca="1" si="54"/>
        <v>0</v>
      </c>
      <c r="BJ316" s="56">
        <f t="shared" ca="1" si="54"/>
        <v>0</v>
      </c>
      <c r="BK316" s="56">
        <f t="shared" ca="1" si="54"/>
        <v>0</v>
      </c>
      <c r="BL316" s="56" t="str">
        <f t="shared" ca="1" si="38"/>
        <v>No</v>
      </c>
      <c r="BM316" s="56">
        <f t="shared" ca="1" si="39"/>
        <v>0</v>
      </c>
    </row>
    <row r="317" spans="1:65">
      <c r="A317" s="47"/>
      <c r="B317" s="56" t="str">
        <f t="shared" si="41"/>
        <v>eso</v>
      </c>
      <c r="C317" s="56" t="str">
        <f t="shared" si="42"/>
        <v>sdl</v>
      </c>
      <c r="D317" s="56" t="str">
        <f t="shared" si="43"/>
        <v>tas412</v>
      </c>
      <c r="E317" s="47" t="str">
        <f>IF(ISERROR(VLOOKUP($D317,SITES!$A:$E,2,0)),"",VLOOKUP($D317,SITES!$A:$E,2,0))</f>
        <v>St. Helens Island Kelp Bed</v>
      </c>
      <c r="F317" s="48">
        <f>IF(ISERROR(VLOOKUP($D317,SITES!$A:$E,3,0)),"",VLOOKUP($D317,SITES!$A:$E,3,0))</f>
        <v>-41.343859999999999</v>
      </c>
      <c r="G317" s="49">
        <f>IF(ISERROR(VLOOKUP($D317,SITES!$A:$E,4,0)),"",VLOOKUP($D317,SITES!$A:$E,4,0))</f>
        <v>148.34277</v>
      </c>
      <c r="H317" s="50">
        <f t="shared" si="44"/>
        <v>43564</v>
      </c>
      <c r="I317" s="56">
        <f t="shared" si="45"/>
        <v>10</v>
      </c>
      <c r="J317" s="56" t="str">
        <f t="shared" si="46"/>
        <v>E</v>
      </c>
      <c r="K317" s="86">
        <f t="shared" si="47"/>
        <v>0.60416666666666696</v>
      </c>
      <c r="L317" s="56" t="str">
        <f t="shared" si="49"/>
        <v>SDL</v>
      </c>
      <c r="M317" s="56">
        <f t="shared" si="48"/>
        <v>10</v>
      </c>
      <c r="N317" s="56">
        <f t="shared" si="51"/>
        <v>2</v>
      </c>
      <c r="O317" s="56">
        <f t="shared" si="50"/>
        <v>1</v>
      </c>
      <c r="P317" s="46" t="str">
        <f t="shared" si="52"/>
        <v>snd</v>
      </c>
      <c r="Q317" s="47" t="str">
        <f>IF($N317=1,IF(ISERROR(VLOOKUP($P317,'M1'!$A:$C,Q$2,0)),"NOT PRESENT",VLOOKUP($P317,'M1'!$A:$C,Q$2,0)),IF($N317=2,IF(ISERROR(VLOOKUP(main!$P317,'M2'!$A:$C,Q$2,0)),"NOT PRESENT",VLOOKUP(main!$P317,'M2'!$A:$C,Q$2,0)),IF($N317=0,IF(ISERROR(VLOOKUP($P317,'M1'!$A:$C,Q$2,0)),IF(ISERROR(VLOOKUP(main!$P317,'M2'!$A:$C,Q$2,0)),"NOT PRESENT",VLOOKUP(main!$P317,'M2'!$A:$C,Q$2,0)),VLOOKUP($P317,'M1'!$A:$C,Q$2,0)),"SPECIFY METHOD")))</f>
        <v>Survey Not Done</v>
      </c>
      <c r="R317" s="47" t="str">
        <f>IF($N317=1,IF(ISERROR(VLOOKUP($P317,'M1'!$A:$C,R$2,0)),"NOT PRESENT",VLOOKUP($P317,'M1'!$A:$C,R$2,0)),IF($N317=2,IF(ISERROR(VLOOKUP(main!$P317,'M2'!$A:$C,R$2,0)),"NOT PRESENT",VLOOKUP(main!$P317,'M2'!$A:$C,R$2,0)),IF($N317=0,IF(ISERROR(VLOOKUP($P317,'M1'!$A:$C,R$2,0)),IF(ISERROR(VLOOKUP(main!$P317,'M2'!$A:$C,R$2,0)),"NOT PRESENT",VLOOKUP(main!$P317,'M2'!$A:$C,R$2,0)),VLOOKUP($P317,'M1'!$A:$C,R$2,0)),"SPECIFY METHOD")))</f>
        <v>Survey Not Done</v>
      </c>
      <c r="S317" s="55">
        <f t="shared" si="37"/>
        <v>0</v>
      </c>
      <c r="T317" s="56">
        <v>0</v>
      </c>
      <c r="BI317" s="56">
        <f t="shared" ca="1" si="54"/>
        <v>0</v>
      </c>
      <c r="BJ317" s="56">
        <f t="shared" ca="1" si="54"/>
        <v>0</v>
      </c>
      <c r="BK317" s="56">
        <f t="shared" ca="1" si="54"/>
        <v>0</v>
      </c>
      <c r="BL317" s="56" t="str">
        <f t="shared" ca="1" si="38"/>
        <v>No</v>
      </c>
      <c r="BM317" s="56">
        <f t="shared" ca="1" si="39"/>
        <v>0</v>
      </c>
    </row>
    <row r="318" spans="1:65">
      <c r="A318" s="47"/>
      <c r="B318" s="56" t="str">
        <f t="shared" si="41"/>
        <v>eso</v>
      </c>
      <c r="C318" s="56" t="str">
        <f t="shared" si="42"/>
        <v>sdl</v>
      </c>
      <c r="D318" s="56" t="str">
        <f t="shared" si="43"/>
        <v>tas412</v>
      </c>
      <c r="E318" s="47" t="str">
        <f>IF(ISERROR(VLOOKUP($D318,SITES!$A:$E,2,0)),"",VLOOKUP($D318,SITES!$A:$E,2,0))</f>
        <v>St. Helens Island Kelp Bed</v>
      </c>
      <c r="F318" s="48">
        <f>IF(ISERROR(VLOOKUP($D318,SITES!$A:$E,3,0)),"",VLOOKUP($D318,SITES!$A:$E,3,0))</f>
        <v>-41.343859999999999</v>
      </c>
      <c r="G318" s="49">
        <f>IF(ISERROR(VLOOKUP($D318,SITES!$A:$E,4,0)),"",VLOOKUP($D318,SITES!$A:$E,4,0))</f>
        <v>148.34277</v>
      </c>
      <c r="H318" s="50">
        <f t="shared" si="44"/>
        <v>43564</v>
      </c>
      <c r="I318" s="56">
        <f t="shared" si="45"/>
        <v>10</v>
      </c>
      <c r="J318" s="56" t="str">
        <f t="shared" si="46"/>
        <v>E</v>
      </c>
      <c r="K318" s="86">
        <f t="shared" si="47"/>
        <v>0.60416666666666696</v>
      </c>
      <c r="L318" s="56" t="str">
        <f t="shared" si="49"/>
        <v>SDL</v>
      </c>
      <c r="M318" s="56">
        <f t="shared" si="48"/>
        <v>10</v>
      </c>
      <c r="N318" s="56">
        <f t="shared" si="51"/>
        <v>2</v>
      </c>
      <c r="O318" s="56">
        <f t="shared" si="50"/>
        <v>1</v>
      </c>
      <c r="P318" s="46" t="str">
        <f t="shared" si="52"/>
        <v>snd</v>
      </c>
      <c r="Q318" s="47" t="str">
        <f>IF($N318=1,IF(ISERROR(VLOOKUP($P318,'M1'!$A:$C,Q$2,0)),"NOT PRESENT",VLOOKUP($P318,'M1'!$A:$C,Q$2,0)),IF($N318=2,IF(ISERROR(VLOOKUP(main!$P318,'M2'!$A:$C,Q$2,0)),"NOT PRESENT",VLOOKUP(main!$P318,'M2'!$A:$C,Q$2,0)),IF($N318=0,IF(ISERROR(VLOOKUP($P318,'M1'!$A:$C,Q$2,0)),IF(ISERROR(VLOOKUP(main!$P318,'M2'!$A:$C,Q$2,0)),"NOT PRESENT",VLOOKUP(main!$P318,'M2'!$A:$C,Q$2,0)),VLOOKUP($P318,'M1'!$A:$C,Q$2,0)),"SPECIFY METHOD")))</f>
        <v>Survey Not Done</v>
      </c>
      <c r="R318" s="47" t="str">
        <f>IF($N318=1,IF(ISERROR(VLOOKUP($P318,'M1'!$A:$C,R$2,0)),"NOT PRESENT",VLOOKUP($P318,'M1'!$A:$C,R$2,0)),IF($N318=2,IF(ISERROR(VLOOKUP(main!$P318,'M2'!$A:$C,R$2,0)),"NOT PRESENT",VLOOKUP(main!$P318,'M2'!$A:$C,R$2,0)),IF($N318=0,IF(ISERROR(VLOOKUP($P318,'M1'!$A:$C,R$2,0)),IF(ISERROR(VLOOKUP(main!$P318,'M2'!$A:$C,R$2,0)),"NOT PRESENT",VLOOKUP(main!$P318,'M2'!$A:$C,R$2,0)),VLOOKUP($P318,'M1'!$A:$C,R$2,0)),"SPECIFY METHOD")))</f>
        <v>Survey Not Done</v>
      </c>
      <c r="S318" s="55">
        <f t="shared" si="37"/>
        <v>0</v>
      </c>
      <c r="T318" s="56">
        <v>0</v>
      </c>
      <c r="BI318" s="56">
        <f t="shared" ca="1" si="54"/>
        <v>0</v>
      </c>
      <c r="BJ318" s="56">
        <f t="shared" ca="1" si="54"/>
        <v>0</v>
      </c>
      <c r="BK318" s="56">
        <f t="shared" ca="1" si="54"/>
        <v>0</v>
      </c>
      <c r="BL318" s="56" t="str">
        <f t="shared" ca="1" si="38"/>
        <v>No</v>
      </c>
      <c r="BM318" s="56">
        <f t="shared" ca="1" si="39"/>
        <v>0</v>
      </c>
    </row>
    <row r="319" spans="1:65">
      <c r="A319" s="47"/>
      <c r="B319" s="56" t="str">
        <f t="shared" si="41"/>
        <v>eso</v>
      </c>
      <c r="C319" s="56" t="str">
        <f t="shared" si="42"/>
        <v>sdl</v>
      </c>
      <c r="D319" s="56" t="str">
        <f t="shared" si="43"/>
        <v>tas412</v>
      </c>
      <c r="E319" s="47" t="str">
        <f>IF(ISERROR(VLOOKUP($D319,SITES!$A:$E,2,0)),"",VLOOKUP($D319,SITES!$A:$E,2,0))</f>
        <v>St. Helens Island Kelp Bed</v>
      </c>
      <c r="F319" s="48">
        <f>IF(ISERROR(VLOOKUP($D319,SITES!$A:$E,3,0)),"",VLOOKUP($D319,SITES!$A:$E,3,0))</f>
        <v>-41.343859999999999</v>
      </c>
      <c r="G319" s="49">
        <f>IF(ISERROR(VLOOKUP($D319,SITES!$A:$E,4,0)),"",VLOOKUP($D319,SITES!$A:$E,4,0))</f>
        <v>148.34277</v>
      </c>
      <c r="H319" s="50">
        <f t="shared" si="44"/>
        <v>43564</v>
      </c>
      <c r="I319" s="56">
        <f t="shared" si="45"/>
        <v>10</v>
      </c>
      <c r="J319" s="56" t="str">
        <f t="shared" si="46"/>
        <v>E</v>
      </c>
      <c r="K319" s="86">
        <f t="shared" si="47"/>
        <v>0.60416666666666696</v>
      </c>
      <c r="L319" s="56" t="str">
        <f t="shared" si="49"/>
        <v>SDL</v>
      </c>
      <c r="M319" s="56">
        <f t="shared" si="48"/>
        <v>10</v>
      </c>
      <c r="N319" s="56">
        <f t="shared" si="51"/>
        <v>2</v>
      </c>
      <c r="O319" s="56">
        <f t="shared" si="50"/>
        <v>1</v>
      </c>
      <c r="P319" s="46" t="str">
        <f t="shared" si="52"/>
        <v>snd</v>
      </c>
      <c r="Q319" s="47" t="str">
        <f>IF($N319=1,IF(ISERROR(VLOOKUP($P319,'M1'!$A:$C,Q$2,0)),"NOT PRESENT",VLOOKUP($P319,'M1'!$A:$C,Q$2,0)),IF($N319=2,IF(ISERROR(VLOOKUP(main!$P319,'M2'!$A:$C,Q$2,0)),"NOT PRESENT",VLOOKUP(main!$P319,'M2'!$A:$C,Q$2,0)),IF($N319=0,IF(ISERROR(VLOOKUP($P319,'M1'!$A:$C,Q$2,0)),IF(ISERROR(VLOOKUP(main!$P319,'M2'!$A:$C,Q$2,0)),"NOT PRESENT",VLOOKUP(main!$P319,'M2'!$A:$C,Q$2,0)),VLOOKUP($P319,'M1'!$A:$C,Q$2,0)),"SPECIFY METHOD")))</f>
        <v>Survey Not Done</v>
      </c>
      <c r="R319" s="47" t="str">
        <f>IF($N319=1,IF(ISERROR(VLOOKUP($P319,'M1'!$A:$C,R$2,0)),"NOT PRESENT",VLOOKUP($P319,'M1'!$A:$C,R$2,0)),IF($N319=2,IF(ISERROR(VLOOKUP(main!$P319,'M2'!$A:$C,R$2,0)),"NOT PRESENT",VLOOKUP(main!$P319,'M2'!$A:$C,R$2,0)),IF($N319=0,IF(ISERROR(VLOOKUP($P319,'M1'!$A:$C,R$2,0)),IF(ISERROR(VLOOKUP(main!$P319,'M2'!$A:$C,R$2,0)),"NOT PRESENT",VLOOKUP(main!$P319,'M2'!$A:$C,R$2,0)),VLOOKUP($P319,'M1'!$A:$C,R$2,0)),"SPECIFY METHOD")))</f>
        <v>Survey Not Done</v>
      </c>
      <c r="S319" s="55">
        <f t="shared" si="37"/>
        <v>0</v>
      </c>
      <c r="T319" s="56">
        <v>0</v>
      </c>
      <c r="BI319" s="56">
        <f t="shared" ca="1" si="54"/>
        <v>0</v>
      </c>
      <c r="BJ319" s="56">
        <f t="shared" ca="1" si="54"/>
        <v>0</v>
      </c>
      <c r="BK319" s="56">
        <f t="shared" ca="1" si="54"/>
        <v>0</v>
      </c>
      <c r="BL319" s="56" t="str">
        <f t="shared" ca="1" si="38"/>
        <v>No</v>
      </c>
      <c r="BM319" s="56">
        <f t="shared" ca="1" si="39"/>
        <v>0</v>
      </c>
    </row>
    <row r="320" spans="1:65">
      <c r="A320" s="47"/>
      <c r="B320" s="56" t="str">
        <f t="shared" si="41"/>
        <v>eso</v>
      </c>
      <c r="C320" s="56" t="str">
        <f t="shared" si="42"/>
        <v>sdl</v>
      </c>
      <c r="D320" s="56" t="str">
        <f t="shared" si="43"/>
        <v>tas412</v>
      </c>
      <c r="E320" s="47" t="str">
        <f>IF(ISERROR(VLOOKUP($D320,SITES!$A:$E,2,0)),"",VLOOKUP($D320,SITES!$A:$E,2,0))</f>
        <v>St. Helens Island Kelp Bed</v>
      </c>
      <c r="F320" s="48">
        <f>IF(ISERROR(VLOOKUP($D320,SITES!$A:$E,3,0)),"",VLOOKUP($D320,SITES!$A:$E,3,0))</f>
        <v>-41.343859999999999</v>
      </c>
      <c r="G320" s="49">
        <f>IF(ISERROR(VLOOKUP($D320,SITES!$A:$E,4,0)),"",VLOOKUP($D320,SITES!$A:$E,4,0))</f>
        <v>148.34277</v>
      </c>
      <c r="H320" s="50">
        <f t="shared" si="44"/>
        <v>43564</v>
      </c>
      <c r="I320" s="56">
        <f t="shared" si="45"/>
        <v>10</v>
      </c>
      <c r="J320" s="56" t="str">
        <f t="shared" si="46"/>
        <v>E</v>
      </c>
      <c r="K320" s="86">
        <f t="shared" si="47"/>
        <v>0.60416666666666696</v>
      </c>
      <c r="L320" s="56" t="str">
        <f t="shared" si="49"/>
        <v>SDL</v>
      </c>
      <c r="M320" s="56">
        <f t="shared" si="48"/>
        <v>10</v>
      </c>
      <c r="N320" s="56">
        <f t="shared" si="51"/>
        <v>2</v>
      </c>
      <c r="O320" s="56">
        <f t="shared" si="50"/>
        <v>1</v>
      </c>
      <c r="P320" s="46" t="str">
        <f t="shared" si="52"/>
        <v>snd</v>
      </c>
      <c r="Q320" s="47" t="str">
        <f>IF($N320=1,IF(ISERROR(VLOOKUP($P320,'M1'!$A:$C,Q$2,0)),"NOT PRESENT",VLOOKUP($P320,'M1'!$A:$C,Q$2,0)),IF($N320=2,IF(ISERROR(VLOOKUP(main!$P320,'M2'!$A:$C,Q$2,0)),"NOT PRESENT",VLOOKUP(main!$P320,'M2'!$A:$C,Q$2,0)),IF($N320=0,IF(ISERROR(VLOOKUP($P320,'M1'!$A:$C,Q$2,0)),IF(ISERROR(VLOOKUP(main!$P320,'M2'!$A:$C,Q$2,0)),"NOT PRESENT",VLOOKUP(main!$P320,'M2'!$A:$C,Q$2,0)),VLOOKUP($P320,'M1'!$A:$C,Q$2,0)),"SPECIFY METHOD")))</f>
        <v>Survey Not Done</v>
      </c>
      <c r="R320" s="47" t="str">
        <f>IF($N320=1,IF(ISERROR(VLOOKUP($P320,'M1'!$A:$C,R$2,0)),"NOT PRESENT",VLOOKUP($P320,'M1'!$A:$C,R$2,0)),IF($N320=2,IF(ISERROR(VLOOKUP(main!$P320,'M2'!$A:$C,R$2,0)),"NOT PRESENT",VLOOKUP(main!$P320,'M2'!$A:$C,R$2,0)),IF($N320=0,IF(ISERROR(VLOOKUP($P320,'M1'!$A:$C,R$2,0)),IF(ISERROR(VLOOKUP(main!$P320,'M2'!$A:$C,R$2,0)),"NOT PRESENT",VLOOKUP(main!$P320,'M2'!$A:$C,R$2,0)),VLOOKUP($P320,'M1'!$A:$C,R$2,0)),"SPECIFY METHOD")))</f>
        <v>Survey Not Done</v>
      </c>
      <c r="S320" s="55">
        <f t="shared" si="37"/>
        <v>0</v>
      </c>
      <c r="T320" s="56">
        <v>0</v>
      </c>
      <c r="BI320" s="56">
        <f t="shared" ca="1" si="54"/>
        <v>0</v>
      </c>
      <c r="BJ320" s="56">
        <f t="shared" ca="1" si="54"/>
        <v>0</v>
      </c>
      <c r="BK320" s="56">
        <f t="shared" ca="1" si="54"/>
        <v>0</v>
      </c>
      <c r="BL320" s="56" t="str">
        <f t="shared" ca="1" si="38"/>
        <v>No</v>
      </c>
      <c r="BM320" s="56">
        <f t="shared" ca="1" si="39"/>
        <v>0</v>
      </c>
    </row>
    <row r="321" spans="1:65">
      <c r="A321" s="47"/>
      <c r="B321" s="56" t="str">
        <f t="shared" si="41"/>
        <v>eso</v>
      </c>
      <c r="C321" s="56" t="str">
        <f t="shared" si="42"/>
        <v>sdl</v>
      </c>
      <c r="D321" s="56" t="str">
        <f t="shared" si="43"/>
        <v>tas412</v>
      </c>
      <c r="E321" s="47" t="str">
        <f>IF(ISERROR(VLOOKUP($D321,SITES!$A:$E,2,0)),"",VLOOKUP($D321,SITES!$A:$E,2,0))</f>
        <v>St. Helens Island Kelp Bed</v>
      </c>
      <c r="F321" s="48">
        <f>IF(ISERROR(VLOOKUP($D321,SITES!$A:$E,3,0)),"",VLOOKUP($D321,SITES!$A:$E,3,0))</f>
        <v>-41.343859999999999</v>
      </c>
      <c r="G321" s="49">
        <f>IF(ISERROR(VLOOKUP($D321,SITES!$A:$E,4,0)),"",VLOOKUP($D321,SITES!$A:$E,4,0))</f>
        <v>148.34277</v>
      </c>
      <c r="H321" s="50">
        <f t="shared" si="44"/>
        <v>43564</v>
      </c>
      <c r="I321" s="56">
        <f t="shared" si="45"/>
        <v>10</v>
      </c>
      <c r="J321" s="56" t="str">
        <f t="shared" si="46"/>
        <v>E</v>
      </c>
      <c r="K321" s="86">
        <f t="shared" si="47"/>
        <v>0.60416666666666696</v>
      </c>
      <c r="L321" s="56" t="str">
        <f t="shared" si="49"/>
        <v>SDL</v>
      </c>
      <c r="M321" s="56">
        <f t="shared" si="48"/>
        <v>10</v>
      </c>
      <c r="N321" s="56">
        <f t="shared" si="51"/>
        <v>2</v>
      </c>
      <c r="O321" s="56">
        <f t="shared" si="50"/>
        <v>1</v>
      </c>
      <c r="P321" s="46" t="str">
        <f t="shared" si="52"/>
        <v>snd</v>
      </c>
      <c r="Q321" s="47" t="str">
        <f>IF($N321=1,IF(ISERROR(VLOOKUP($P321,'M1'!$A:$C,Q$2,0)),"NOT PRESENT",VLOOKUP($P321,'M1'!$A:$C,Q$2,0)),IF($N321=2,IF(ISERROR(VLOOKUP(main!$P321,'M2'!$A:$C,Q$2,0)),"NOT PRESENT",VLOOKUP(main!$P321,'M2'!$A:$C,Q$2,0)),IF($N321=0,IF(ISERROR(VLOOKUP($P321,'M1'!$A:$C,Q$2,0)),IF(ISERROR(VLOOKUP(main!$P321,'M2'!$A:$C,Q$2,0)),"NOT PRESENT",VLOOKUP(main!$P321,'M2'!$A:$C,Q$2,0)),VLOOKUP($P321,'M1'!$A:$C,Q$2,0)),"SPECIFY METHOD")))</f>
        <v>Survey Not Done</v>
      </c>
      <c r="R321" s="47" t="str">
        <f>IF($N321=1,IF(ISERROR(VLOOKUP($P321,'M1'!$A:$C,R$2,0)),"NOT PRESENT",VLOOKUP($P321,'M1'!$A:$C,R$2,0)),IF($N321=2,IF(ISERROR(VLOOKUP(main!$P321,'M2'!$A:$C,R$2,0)),"NOT PRESENT",VLOOKUP(main!$P321,'M2'!$A:$C,R$2,0)),IF($N321=0,IF(ISERROR(VLOOKUP($P321,'M1'!$A:$C,R$2,0)),IF(ISERROR(VLOOKUP(main!$P321,'M2'!$A:$C,R$2,0)),"NOT PRESENT",VLOOKUP(main!$P321,'M2'!$A:$C,R$2,0)),VLOOKUP($P321,'M1'!$A:$C,R$2,0)),"SPECIFY METHOD")))</f>
        <v>Survey Not Done</v>
      </c>
      <c r="S321" s="55">
        <f t="shared" si="37"/>
        <v>0</v>
      </c>
      <c r="T321" s="56">
        <v>0</v>
      </c>
      <c r="BI321" s="56">
        <f t="shared" ca="1" si="54"/>
        <v>0</v>
      </c>
      <c r="BJ321" s="56">
        <f t="shared" ca="1" si="54"/>
        <v>0</v>
      </c>
      <c r="BK321" s="56">
        <f t="shared" ca="1" si="54"/>
        <v>0</v>
      </c>
      <c r="BL321" s="56" t="str">
        <f t="shared" ca="1" si="38"/>
        <v>No</v>
      </c>
      <c r="BM321" s="56">
        <f t="shared" ca="1" si="39"/>
        <v>0</v>
      </c>
    </row>
    <row r="322" spans="1:65">
      <c r="A322" s="47"/>
      <c r="B322" s="56" t="str">
        <f t="shared" si="41"/>
        <v>eso</v>
      </c>
      <c r="C322" s="56" t="str">
        <f t="shared" si="42"/>
        <v>sdl</v>
      </c>
      <c r="D322" s="56" t="str">
        <f t="shared" si="43"/>
        <v>tas412</v>
      </c>
      <c r="E322" s="47" t="str">
        <f>IF(ISERROR(VLOOKUP($D322,SITES!$A:$E,2,0)),"",VLOOKUP($D322,SITES!$A:$E,2,0))</f>
        <v>St. Helens Island Kelp Bed</v>
      </c>
      <c r="F322" s="48">
        <f>IF(ISERROR(VLOOKUP($D322,SITES!$A:$E,3,0)),"",VLOOKUP($D322,SITES!$A:$E,3,0))</f>
        <v>-41.343859999999999</v>
      </c>
      <c r="G322" s="49">
        <f>IF(ISERROR(VLOOKUP($D322,SITES!$A:$E,4,0)),"",VLOOKUP($D322,SITES!$A:$E,4,0))</f>
        <v>148.34277</v>
      </c>
      <c r="H322" s="50">
        <f t="shared" si="44"/>
        <v>43564</v>
      </c>
      <c r="I322" s="56">
        <f t="shared" si="45"/>
        <v>10</v>
      </c>
      <c r="J322" s="56" t="str">
        <f t="shared" si="46"/>
        <v>E</v>
      </c>
      <c r="K322" s="86">
        <f t="shared" si="47"/>
        <v>0.60416666666666696</v>
      </c>
      <c r="L322" s="56" t="str">
        <f t="shared" si="49"/>
        <v>SDL</v>
      </c>
      <c r="M322" s="56">
        <f t="shared" si="48"/>
        <v>10</v>
      </c>
      <c r="N322" s="56">
        <f t="shared" si="51"/>
        <v>2</v>
      </c>
      <c r="O322" s="56">
        <f t="shared" si="50"/>
        <v>1</v>
      </c>
      <c r="P322" s="46" t="str">
        <f t="shared" si="52"/>
        <v>snd</v>
      </c>
      <c r="Q322" s="47" t="str">
        <f>IF($N322=1,IF(ISERROR(VLOOKUP($P322,'M1'!$A:$C,Q$2,0)),"NOT PRESENT",VLOOKUP($P322,'M1'!$A:$C,Q$2,0)),IF($N322=2,IF(ISERROR(VLOOKUP(main!$P322,'M2'!$A:$C,Q$2,0)),"NOT PRESENT",VLOOKUP(main!$P322,'M2'!$A:$C,Q$2,0)),IF($N322=0,IF(ISERROR(VLOOKUP($P322,'M1'!$A:$C,Q$2,0)),IF(ISERROR(VLOOKUP(main!$P322,'M2'!$A:$C,Q$2,0)),"NOT PRESENT",VLOOKUP(main!$P322,'M2'!$A:$C,Q$2,0)),VLOOKUP($P322,'M1'!$A:$C,Q$2,0)),"SPECIFY METHOD")))</f>
        <v>Survey Not Done</v>
      </c>
      <c r="R322" s="47" t="str">
        <f>IF($N322=1,IF(ISERROR(VLOOKUP($P322,'M1'!$A:$C,R$2,0)),"NOT PRESENT",VLOOKUP($P322,'M1'!$A:$C,R$2,0)),IF($N322=2,IF(ISERROR(VLOOKUP(main!$P322,'M2'!$A:$C,R$2,0)),"NOT PRESENT",VLOOKUP(main!$P322,'M2'!$A:$C,R$2,0)),IF($N322=0,IF(ISERROR(VLOOKUP($P322,'M1'!$A:$C,R$2,0)),IF(ISERROR(VLOOKUP(main!$P322,'M2'!$A:$C,R$2,0)),"NOT PRESENT",VLOOKUP(main!$P322,'M2'!$A:$C,R$2,0)),VLOOKUP($P322,'M1'!$A:$C,R$2,0)),"SPECIFY METHOD")))</f>
        <v>Survey Not Done</v>
      </c>
      <c r="S322" s="55">
        <f t="shared" si="37"/>
        <v>0</v>
      </c>
      <c r="T322" s="56">
        <v>0</v>
      </c>
      <c r="BI322" s="56">
        <f t="shared" ca="1" si="54"/>
        <v>0</v>
      </c>
      <c r="BJ322" s="56">
        <f t="shared" ca="1" si="54"/>
        <v>0</v>
      </c>
      <c r="BK322" s="56">
        <f t="shared" ca="1" si="54"/>
        <v>0</v>
      </c>
      <c r="BL322" s="56" t="str">
        <f t="shared" ca="1" si="38"/>
        <v>No</v>
      </c>
      <c r="BM322" s="56">
        <f t="shared" ca="1" si="39"/>
        <v>0</v>
      </c>
    </row>
    <row r="323" spans="1:65">
      <c r="A323" s="47"/>
      <c r="B323" s="56" t="str">
        <f t="shared" si="41"/>
        <v>eso</v>
      </c>
      <c r="C323" s="56" t="str">
        <f t="shared" si="42"/>
        <v>sdl</v>
      </c>
      <c r="D323" s="56" t="str">
        <f t="shared" si="43"/>
        <v>tas412</v>
      </c>
      <c r="E323" s="47" t="str">
        <f>IF(ISERROR(VLOOKUP($D323,SITES!$A:$E,2,0)),"",VLOOKUP($D323,SITES!$A:$E,2,0))</f>
        <v>St. Helens Island Kelp Bed</v>
      </c>
      <c r="F323" s="48">
        <f>IF(ISERROR(VLOOKUP($D323,SITES!$A:$E,3,0)),"",VLOOKUP($D323,SITES!$A:$E,3,0))</f>
        <v>-41.343859999999999</v>
      </c>
      <c r="G323" s="49">
        <f>IF(ISERROR(VLOOKUP($D323,SITES!$A:$E,4,0)),"",VLOOKUP($D323,SITES!$A:$E,4,0))</f>
        <v>148.34277</v>
      </c>
      <c r="H323" s="50">
        <f t="shared" si="44"/>
        <v>43564</v>
      </c>
      <c r="I323" s="56">
        <f t="shared" si="45"/>
        <v>10</v>
      </c>
      <c r="J323" s="56" t="str">
        <f t="shared" si="46"/>
        <v>E</v>
      </c>
      <c r="K323" s="86">
        <f t="shared" si="47"/>
        <v>0.60416666666666696</v>
      </c>
      <c r="L323" s="56" t="str">
        <f t="shared" si="49"/>
        <v>SDL</v>
      </c>
      <c r="M323" s="56">
        <f t="shared" si="48"/>
        <v>10</v>
      </c>
      <c r="N323" s="56">
        <f t="shared" si="51"/>
        <v>2</v>
      </c>
      <c r="O323" s="56">
        <f t="shared" si="50"/>
        <v>1</v>
      </c>
      <c r="P323" s="46" t="str">
        <f t="shared" si="52"/>
        <v>snd</v>
      </c>
      <c r="Q323" s="47" t="str">
        <f>IF($N323=1,IF(ISERROR(VLOOKUP($P323,'M1'!$A:$C,Q$2,0)),"NOT PRESENT",VLOOKUP($P323,'M1'!$A:$C,Q$2,0)),IF($N323=2,IF(ISERROR(VLOOKUP(main!$P323,'M2'!$A:$C,Q$2,0)),"NOT PRESENT",VLOOKUP(main!$P323,'M2'!$A:$C,Q$2,0)),IF($N323=0,IF(ISERROR(VLOOKUP($P323,'M1'!$A:$C,Q$2,0)),IF(ISERROR(VLOOKUP(main!$P323,'M2'!$A:$C,Q$2,0)),"NOT PRESENT",VLOOKUP(main!$P323,'M2'!$A:$C,Q$2,0)),VLOOKUP($P323,'M1'!$A:$C,Q$2,0)),"SPECIFY METHOD")))</f>
        <v>Survey Not Done</v>
      </c>
      <c r="R323" s="47" t="str">
        <f>IF($N323=1,IF(ISERROR(VLOOKUP($P323,'M1'!$A:$C,R$2,0)),"NOT PRESENT",VLOOKUP($P323,'M1'!$A:$C,R$2,0)),IF($N323=2,IF(ISERROR(VLOOKUP(main!$P323,'M2'!$A:$C,R$2,0)),"NOT PRESENT",VLOOKUP(main!$P323,'M2'!$A:$C,R$2,0)),IF($N323=0,IF(ISERROR(VLOOKUP($P323,'M1'!$A:$C,R$2,0)),IF(ISERROR(VLOOKUP(main!$P323,'M2'!$A:$C,R$2,0)),"NOT PRESENT",VLOOKUP(main!$P323,'M2'!$A:$C,R$2,0)),VLOOKUP($P323,'M1'!$A:$C,R$2,0)),"SPECIFY METHOD")))</f>
        <v>Survey Not Done</v>
      </c>
      <c r="S323" s="55">
        <f t="shared" ref="S323:S386" si="55">SUM(T323:BH323)</f>
        <v>0</v>
      </c>
      <c r="T323" s="56">
        <v>0</v>
      </c>
      <c r="BI323" s="56">
        <f t="shared" ref="BI323:BK342" ca="1" si="56">VLOOKUP($P323,INDIRECT("'M" &amp; $N323 &amp; "'!$A:$G"),BI$2,0)</f>
        <v>0</v>
      </c>
      <c r="BJ323" s="56">
        <f t="shared" ca="1" si="56"/>
        <v>0</v>
      </c>
      <c r="BK323" s="56">
        <f t="shared" ca="1" si="56"/>
        <v>0</v>
      </c>
      <c r="BL323" s="56" t="str">
        <f t="shared" ref="BL323:BL386" ca="1" si="57">IF(AND($BI323="Yes", $N323=2), "Yes", IF(ISBLANK(BI323), "", "No"))</f>
        <v>No</v>
      </c>
      <c r="BM323" s="56">
        <f t="shared" ref="BM323:BM386" ca="1" si="58">VLOOKUP($P323,INDIRECT("'M" &amp; $N323 &amp; "'!$A:$G"),BM$2,0)</f>
        <v>0</v>
      </c>
    </row>
    <row r="324" spans="1:65">
      <c r="A324" s="47"/>
      <c r="B324" s="56" t="str">
        <f t="shared" si="41"/>
        <v>eso</v>
      </c>
      <c r="C324" s="56" t="str">
        <f t="shared" si="42"/>
        <v>sdl</v>
      </c>
      <c r="D324" s="56" t="str">
        <f t="shared" si="43"/>
        <v>tas412</v>
      </c>
      <c r="E324" s="47" t="str">
        <f>IF(ISERROR(VLOOKUP($D324,SITES!$A:$E,2,0)),"",VLOOKUP($D324,SITES!$A:$E,2,0))</f>
        <v>St. Helens Island Kelp Bed</v>
      </c>
      <c r="F324" s="48">
        <f>IF(ISERROR(VLOOKUP($D324,SITES!$A:$E,3,0)),"",VLOOKUP($D324,SITES!$A:$E,3,0))</f>
        <v>-41.343859999999999</v>
      </c>
      <c r="G324" s="49">
        <f>IF(ISERROR(VLOOKUP($D324,SITES!$A:$E,4,0)),"",VLOOKUP($D324,SITES!$A:$E,4,0))</f>
        <v>148.34277</v>
      </c>
      <c r="H324" s="50">
        <f t="shared" si="44"/>
        <v>43564</v>
      </c>
      <c r="I324" s="56">
        <f t="shared" si="45"/>
        <v>10</v>
      </c>
      <c r="J324" s="56" t="str">
        <f t="shared" si="46"/>
        <v>E</v>
      </c>
      <c r="K324" s="86">
        <f t="shared" si="47"/>
        <v>0.60416666666666696</v>
      </c>
      <c r="L324" s="56" t="str">
        <f t="shared" si="49"/>
        <v>SDL</v>
      </c>
      <c r="M324" s="56">
        <f t="shared" si="48"/>
        <v>10</v>
      </c>
      <c r="N324" s="56">
        <f t="shared" si="51"/>
        <v>2</v>
      </c>
      <c r="O324" s="56">
        <f t="shared" si="50"/>
        <v>1</v>
      </c>
      <c r="P324" s="46" t="str">
        <f t="shared" si="52"/>
        <v>snd</v>
      </c>
      <c r="Q324" s="47" t="str">
        <f>IF($N324=1,IF(ISERROR(VLOOKUP($P324,'M1'!$A:$C,Q$2,0)),"NOT PRESENT",VLOOKUP($P324,'M1'!$A:$C,Q$2,0)),IF($N324=2,IF(ISERROR(VLOOKUP(main!$P324,'M2'!$A:$C,Q$2,0)),"NOT PRESENT",VLOOKUP(main!$P324,'M2'!$A:$C,Q$2,0)),IF($N324=0,IF(ISERROR(VLOOKUP($P324,'M1'!$A:$C,Q$2,0)),IF(ISERROR(VLOOKUP(main!$P324,'M2'!$A:$C,Q$2,0)),"NOT PRESENT",VLOOKUP(main!$P324,'M2'!$A:$C,Q$2,0)),VLOOKUP($P324,'M1'!$A:$C,Q$2,0)),"SPECIFY METHOD")))</f>
        <v>Survey Not Done</v>
      </c>
      <c r="R324" s="47" t="str">
        <f>IF($N324=1,IF(ISERROR(VLOOKUP($P324,'M1'!$A:$C,R$2,0)),"NOT PRESENT",VLOOKUP($P324,'M1'!$A:$C,R$2,0)),IF($N324=2,IF(ISERROR(VLOOKUP(main!$P324,'M2'!$A:$C,R$2,0)),"NOT PRESENT",VLOOKUP(main!$P324,'M2'!$A:$C,R$2,0)),IF($N324=0,IF(ISERROR(VLOOKUP($P324,'M1'!$A:$C,R$2,0)),IF(ISERROR(VLOOKUP(main!$P324,'M2'!$A:$C,R$2,0)),"NOT PRESENT",VLOOKUP(main!$P324,'M2'!$A:$C,R$2,0)),VLOOKUP($P324,'M1'!$A:$C,R$2,0)),"SPECIFY METHOD")))</f>
        <v>Survey Not Done</v>
      </c>
      <c r="S324" s="55">
        <f t="shared" si="55"/>
        <v>0</v>
      </c>
      <c r="T324" s="56">
        <v>0</v>
      </c>
      <c r="BI324" s="56">
        <f t="shared" ca="1" si="56"/>
        <v>0</v>
      </c>
      <c r="BJ324" s="56">
        <f t="shared" ca="1" si="56"/>
        <v>0</v>
      </c>
      <c r="BK324" s="56">
        <f t="shared" ca="1" si="56"/>
        <v>0</v>
      </c>
      <c r="BL324" s="56" t="str">
        <f t="shared" ca="1" si="57"/>
        <v>No</v>
      </c>
      <c r="BM324" s="56">
        <f t="shared" ca="1" si="58"/>
        <v>0</v>
      </c>
    </row>
    <row r="325" spans="1:65">
      <c r="A325" s="47"/>
      <c r="B325" s="56" t="str">
        <f t="shared" si="41"/>
        <v>eso</v>
      </c>
      <c r="C325" s="56" t="str">
        <f t="shared" si="42"/>
        <v>sdl</v>
      </c>
      <c r="D325" s="56" t="str">
        <f t="shared" si="43"/>
        <v>tas412</v>
      </c>
      <c r="E325" s="47" t="str">
        <f>IF(ISERROR(VLOOKUP($D325,SITES!$A:$E,2,0)),"",VLOOKUP($D325,SITES!$A:$E,2,0))</f>
        <v>St. Helens Island Kelp Bed</v>
      </c>
      <c r="F325" s="48">
        <f>IF(ISERROR(VLOOKUP($D325,SITES!$A:$E,3,0)),"",VLOOKUP($D325,SITES!$A:$E,3,0))</f>
        <v>-41.343859999999999</v>
      </c>
      <c r="G325" s="49">
        <f>IF(ISERROR(VLOOKUP($D325,SITES!$A:$E,4,0)),"",VLOOKUP($D325,SITES!$A:$E,4,0))</f>
        <v>148.34277</v>
      </c>
      <c r="H325" s="50">
        <f t="shared" si="44"/>
        <v>43564</v>
      </c>
      <c r="I325" s="56">
        <f t="shared" si="45"/>
        <v>10</v>
      </c>
      <c r="J325" s="56" t="str">
        <f t="shared" si="46"/>
        <v>E</v>
      </c>
      <c r="K325" s="86">
        <f t="shared" si="47"/>
        <v>0.60416666666666696</v>
      </c>
      <c r="L325" s="56" t="str">
        <f t="shared" si="49"/>
        <v>SDL</v>
      </c>
      <c r="M325" s="56">
        <f t="shared" si="48"/>
        <v>10</v>
      </c>
      <c r="N325" s="56">
        <f t="shared" si="51"/>
        <v>2</v>
      </c>
      <c r="O325" s="56">
        <f t="shared" si="50"/>
        <v>1</v>
      </c>
      <c r="P325" s="46" t="str">
        <f t="shared" si="52"/>
        <v>snd</v>
      </c>
      <c r="Q325" s="47" t="str">
        <f>IF($N325=1,IF(ISERROR(VLOOKUP($P325,'M1'!$A:$C,Q$2,0)),"NOT PRESENT",VLOOKUP($P325,'M1'!$A:$C,Q$2,0)),IF($N325=2,IF(ISERROR(VLOOKUP(main!$P325,'M2'!$A:$C,Q$2,0)),"NOT PRESENT",VLOOKUP(main!$P325,'M2'!$A:$C,Q$2,0)),IF($N325=0,IF(ISERROR(VLOOKUP($P325,'M1'!$A:$C,Q$2,0)),IF(ISERROR(VLOOKUP(main!$P325,'M2'!$A:$C,Q$2,0)),"NOT PRESENT",VLOOKUP(main!$P325,'M2'!$A:$C,Q$2,0)),VLOOKUP($P325,'M1'!$A:$C,Q$2,0)),"SPECIFY METHOD")))</f>
        <v>Survey Not Done</v>
      </c>
      <c r="R325" s="47" t="str">
        <f>IF($N325=1,IF(ISERROR(VLOOKUP($P325,'M1'!$A:$C,R$2,0)),"NOT PRESENT",VLOOKUP($P325,'M1'!$A:$C,R$2,0)),IF($N325=2,IF(ISERROR(VLOOKUP(main!$P325,'M2'!$A:$C,R$2,0)),"NOT PRESENT",VLOOKUP(main!$P325,'M2'!$A:$C,R$2,0)),IF($N325=0,IF(ISERROR(VLOOKUP($P325,'M1'!$A:$C,R$2,0)),IF(ISERROR(VLOOKUP(main!$P325,'M2'!$A:$C,R$2,0)),"NOT PRESENT",VLOOKUP(main!$P325,'M2'!$A:$C,R$2,0)),VLOOKUP($P325,'M1'!$A:$C,R$2,0)),"SPECIFY METHOD")))</f>
        <v>Survey Not Done</v>
      </c>
      <c r="S325" s="55">
        <f t="shared" si="55"/>
        <v>0</v>
      </c>
      <c r="T325" s="56">
        <v>0</v>
      </c>
      <c r="BI325" s="56">
        <f t="shared" ca="1" si="56"/>
        <v>0</v>
      </c>
      <c r="BJ325" s="56">
        <f t="shared" ca="1" si="56"/>
        <v>0</v>
      </c>
      <c r="BK325" s="56">
        <f t="shared" ca="1" si="56"/>
        <v>0</v>
      </c>
      <c r="BL325" s="56" t="str">
        <f t="shared" ca="1" si="57"/>
        <v>No</v>
      </c>
      <c r="BM325" s="56">
        <f t="shared" ca="1" si="58"/>
        <v>0</v>
      </c>
    </row>
    <row r="326" spans="1:65">
      <c r="A326" s="47"/>
      <c r="B326" s="56" t="str">
        <f t="shared" si="41"/>
        <v>eso</v>
      </c>
      <c r="C326" s="56" t="str">
        <f t="shared" si="42"/>
        <v>sdl</v>
      </c>
      <c r="D326" s="56" t="str">
        <f t="shared" si="43"/>
        <v>tas412</v>
      </c>
      <c r="E326" s="47" t="str">
        <f>IF(ISERROR(VLOOKUP($D326,SITES!$A:$E,2,0)),"",VLOOKUP($D326,SITES!$A:$E,2,0))</f>
        <v>St. Helens Island Kelp Bed</v>
      </c>
      <c r="F326" s="48">
        <f>IF(ISERROR(VLOOKUP($D326,SITES!$A:$E,3,0)),"",VLOOKUP($D326,SITES!$A:$E,3,0))</f>
        <v>-41.343859999999999</v>
      </c>
      <c r="G326" s="49">
        <f>IF(ISERROR(VLOOKUP($D326,SITES!$A:$E,4,0)),"",VLOOKUP($D326,SITES!$A:$E,4,0))</f>
        <v>148.34277</v>
      </c>
      <c r="H326" s="50">
        <f t="shared" si="44"/>
        <v>43564</v>
      </c>
      <c r="I326" s="56">
        <f t="shared" si="45"/>
        <v>10</v>
      </c>
      <c r="J326" s="56" t="str">
        <f t="shared" si="46"/>
        <v>E</v>
      </c>
      <c r="K326" s="86">
        <f t="shared" si="47"/>
        <v>0.60416666666666696</v>
      </c>
      <c r="L326" s="56" t="str">
        <f t="shared" si="49"/>
        <v>SDL</v>
      </c>
      <c r="M326" s="56">
        <f t="shared" si="48"/>
        <v>10</v>
      </c>
      <c r="N326" s="56">
        <f t="shared" si="51"/>
        <v>2</v>
      </c>
      <c r="O326" s="56">
        <f t="shared" si="50"/>
        <v>1</v>
      </c>
      <c r="P326" s="46" t="str">
        <f t="shared" si="52"/>
        <v>snd</v>
      </c>
      <c r="Q326" s="47" t="str">
        <f>IF($N326=1,IF(ISERROR(VLOOKUP($P326,'M1'!$A:$C,Q$2,0)),"NOT PRESENT",VLOOKUP($P326,'M1'!$A:$C,Q$2,0)),IF($N326=2,IF(ISERROR(VLOOKUP(main!$P326,'M2'!$A:$C,Q$2,0)),"NOT PRESENT",VLOOKUP(main!$P326,'M2'!$A:$C,Q$2,0)),IF($N326=0,IF(ISERROR(VLOOKUP($P326,'M1'!$A:$C,Q$2,0)),IF(ISERROR(VLOOKUP(main!$P326,'M2'!$A:$C,Q$2,0)),"NOT PRESENT",VLOOKUP(main!$P326,'M2'!$A:$C,Q$2,0)),VLOOKUP($P326,'M1'!$A:$C,Q$2,0)),"SPECIFY METHOD")))</f>
        <v>Survey Not Done</v>
      </c>
      <c r="R326" s="47" t="str">
        <f>IF($N326=1,IF(ISERROR(VLOOKUP($P326,'M1'!$A:$C,R$2,0)),"NOT PRESENT",VLOOKUP($P326,'M1'!$A:$C,R$2,0)),IF($N326=2,IF(ISERROR(VLOOKUP(main!$P326,'M2'!$A:$C,R$2,0)),"NOT PRESENT",VLOOKUP(main!$P326,'M2'!$A:$C,R$2,0)),IF($N326=0,IF(ISERROR(VLOOKUP($P326,'M1'!$A:$C,R$2,0)),IF(ISERROR(VLOOKUP(main!$P326,'M2'!$A:$C,R$2,0)),"NOT PRESENT",VLOOKUP(main!$P326,'M2'!$A:$C,R$2,0)),VLOOKUP($P326,'M1'!$A:$C,R$2,0)),"SPECIFY METHOD")))</f>
        <v>Survey Not Done</v>
      </c>
      <c r="S326" s="55">
        <f t="shared" si="55"/>
        <v>0</v>
      </c>
      <c r="T326" s="56">
        <v>0</v>
      </c>
      <c r="BI326" s="56">
        <f t="shared" ca="1" si="56"/>
        <v>0</v>
      </c>
      <c r="BJ326" s="56">
        <f t="shared" ca="1" si="56"/>
        <v>0</v>
      </c>
      <c r="BK326" s="56">
        <f t="shared" ca="1" si="56"/>
        <v>0</v>
      </c>
      <c r="BL326" s="56" t="str">
        <f t="shared" ca="1" si="57"/>
        <v>No</v>
      </c>
      <c r="BM326" s="56">
        <f t="shared" ca="1" si="58"/>
        <v>0</v>
      </c>
    </row>
    <row r="327" spans="1:65">
      <c r="A327" s="47"/>
      <c r="B327" s="56" t="str">
        <f t="shared" si="41"/>
        <v>eso</v>
      </c>
      <c r="C327" s="56" t="str">
        <f t="shared" si="42"/>
        <v>sdl</v>
      </c>
      <c r="D327" s="56" t="str">
        <f t="shared" si="43"/>
        <v>tas412</v>
      </c>
      <c r="E327" s="47" t="str">
        <f>IF(ISERROR(VLOOKUP($D327,SITES!$A:$E,2,0)),"",VLOOKUP($D327,SITES!$A:$E,2,0))</f>
        <v>St. Helens Island Kelp Bed</v>
      </c>
      <c r="F327" s="48">
        <f>IF(ISERROR(VLOOKUP($D327,SITES!$A:$E,3,0)),"",VLOOKUP($D327,SITES!$A:$E,3,0))</f>
        <v>-41.343859999999999</v>
      </c>
      <c r="G327" s="49">
        <f>IF(ISERROR(VLOOKUP($D327,SITES!$A:$E,4,0)),"",VLOOKUP($D327,SITES!$A:$E,4,0))</f>
        <v>148.34277</v>
      </c>
      <c r="H327" s="50">
        <f t="shared" si="44"/>
        <v>43564</v>
      </c>
      <c r="I327" s="56">
        <f t="shared" si="45"/>
        <v>10</v>
      </c>
      <c r="J327" s="56" t="str">
        <f t="shared" si="46"/>
        <v>E</v>
      </c>
      <c r="K327" s="86">
        <f t="shared" si="47"/>
        <v>0.60416666666666696</v>
      </c>
      <c r="L327" s="56" t="str">
        <f t="shared" si="49"/>
        <v>SDL</v>
      </c>
      <c r="M327" s="56">
        <f t="shared" si="48"/>
        <v>10</v>
      </c>
      <c r="N327" s="56">
        <f t="shared" si="51"/>
        <v>2</v>
      </c>
      <c r="O327" s="56">
        <f t="shared" si="50"/>
        <v>1</v>
      </c>
      <c r="P327" s="46" t="str">
        <f t="shared" si="52"/>
        <v>snd</v>
      </c>
      <c r="Q327" s="47" t="str">
        <f>IF($N327=1,IF(ISERROR(VLOOKUP($P327,'M1'!$A:$C,Q$2,0)),"NOT PRESENT",VLOOKUP($P327,'M1'!$A:$C,Q$2,0)),IF($N327=2,IF(ISERROR(VLOOKUP(main!$P327,'M2'!$A:$C,Q$2,0)),"NOT PRESENT",VLOOKUP(main!$P327,'M2'!$A:$C,Q$2,0)),IF($N327=0,IF(ISERROR(VLOOKUP($P327,'M1'!$A:$C,Q$2,0)),IF(ISERROR(VLOOKUP(main!$P327,'M2'!$A:$C,Q$2,0)),"NOT PRESENT",VLOOKUP(main!$P327,'M2'!$A:$C,Q$2,0)),VLOOKUP($P327,'M1'!$A:$C,Q$2,0)),"SPECIFY METHOD")))</f>
        <v>Survey Not Done</v>
      </c>
      <c r="R327" s="47" t="str">
        <f>IF($N327=1,IF(ISERROR(VLOOKUP($P327,'M1'!$A:$C,R$2,0)),"NOT PRESENT",VLOOKUP($P327,'M1'!$A:$C,R$2,0)),IF($N327=2,IF(ISERROR(VLOOKUP(main!$P327,'M2'!$A:$C,R$2,0)),"NOT PRESENT",VLOOKUP(main!$P327,'M2'!$A:$C,R$2,0)),IF($N327=0,IF(ISERROR(VLOOKUP($P327,'M1'!$A:$C,R$2,0)),IF(ISERROR(VLOOKUP(main!$P327,'M2'!$A:$C,R$2,0)),"NOT PRESENT",VLOOKUP(main!$P327,'M2'!$A:$C,R$2,0)),VLOOKUP($P327,'M1'!$A:$C,R$2,0)),"SPECIFY METHOD")))</f>
        <v>Survey Not Done</v>
      </c>
      <c r="S327" s="55">
        <f t="shared" si="55"/>
        <v>0</v>
      </c>
      <c r="T327" s="56">
        <v>0</v>
      </c>
      <c r="BI327" s="56">
        <f t="shared" ca="1" si="56"/>
        <v>0</v>
      </c>
      <c r="BJ327" s="56">
        <f t="shared" ca="1" si="56"/>
        <v>0</v>
      </c>
      <c r="BK327" s="56">
        <f t="shared" ca="1" si="56"/>
        <v>0</v>
      </c>
      <c r="BL327" s="56" t="str">
        <f t="shared" ca="1" si="57"/>
        <v>No</v>
      </c>
      <c r="BM327" s="56">
        <f t="shared" ca="1" si="58"/>
        <v>0</v>
      </c>
    </row>
    <row r="328" spans="1:65">
      <c r="A328" s="47"/>
      <c r="B328" s="56" t="str">
        <f t="shared" si="41"/>
        <v>eso</v>
      </c>
      <c r="C328" s="56" t="str">
        <f t="shared" si="42"/>
        <v>sdl</v>
      </c>
      <c r="D328" s="56" t="str">
        <f t="shared" si="43"/>
        <v>tas412</v>
      </c>
      <c r="E328" s="47" t="str">
        <f>IF(ISERROR(VLOOKUP($D328,SITES!$A:$E,2,0)),"",VLOOKUP($D328,SITES!$A:$E,2,0))</f>
        <v>St. Helens Island Kelp Bed</v>
      </c>
      <c r="F328" s="48">
        <f>IF(ISERROR(VLOOKUP($D328,SITES!$A:$E,3,0)),"",VLOOKUP($D328,SITES!$A:$E,3,0))</f>
        <v>-41.343859999999999</v>
      </c>
      <c r="G328" s="49">
        <f>IF(ISERROR(VLOOKUP($D328,SITES!$A:$E,4,0)),"",VLOOKUP($D328,SITES!$A:$E,4,0))</f>
        <v>148.34277</v>
      </c>
      <c r="H328" s="50">
        <f t="shared" si="44"/>
        <v>43564</v>
      </c>
      <c r="I328" s="56">
        <f t="shared" si="45"/>
        <v>10</v>
      </c>
      <c r="J328" s="56" t="str">
        <f t="shared" si="46"/>
        <v>E</v>
      </c>
      <c r="K328" s="86">
        <f t="shared" si="47"/>
        <v>0.60416666666666696</v>
      </c>
      <c r="L328" s="56" t="str">
        <f t="shared" si="49"/>
        <v>SDL</v>
      </c>
      <c r="M328" s="56">
        <f t="shared" si="48"/>
        <v>10</v>
      </c>
      <c r="N328" s="56">
        <f t="shared" si="51"/>
        <v>2</v>
      </c>
      <c r="O328" s="56">
        <f t="shared" si="50"/>
        <v>1</v>
      </c>
      <c r="P328" s="46" t="str">
        <f t="shared" si="52"/>
        <v>snd</v>
      </c>
      <c r="Q328" s="47" t="str">
        <f>IF($N328=1,IF(ISERROR(VLOOKUP($P328,'M1'!$A:$C,Q$2,0)),"NOT PRESENT",VLOOKUP($P328,'M1'!$A:$C,Q$2,0)),IF($N328=2,IF(ISERROR(VLOOKUP(main!$P328,'M2'!$A:$C,Q$2,0)),"NOT PRESENT",VLOOKUP(main!$P328,'M2'!$A:$C,Q$2,0)),IF($N328=0,IF(ISERROR(VLOOKUP($P328,'M1'!$A:$C,Q$2,0)),IF(ISERROR(VLOOKUP(main!$P328,'M2'!$A:$C,Q$2,0)),"NOT PRESENT",VLOOKUP(main!$P328,'M2'!$A:$C,Q$2,0)),VLOOKUP($P328,'M1'!$A:$C,Q$2,0)),"SPECIFY METHOD")))</f>
        <v>Survey Not Done</v>
      </c>
      <c r="R328" s="47" t="str">
        <f>IF($N328=1,IF(ISERROR(VLOOKUP($P328,'M1'!$A:$C,R$2,0)),"NOT PRESENT",VLOOKUP($P328,'M1'!$A:$C,R$2,0)),IF($N328=2,IF(ISERROR(VLOOKUP(main!$P328,'M2'!$A:$C,R$2,0)),"NOT PRESENT",VLOOKUP(main!$P328,'M2'!$A:$C,R$2,0)),IF($N328=0,IF(ISERROR(VLOOKUP($P328,'M1'!$A:$C,R$2,0)),IF(ISERROR(VLOOKUP(main!$P328,'M2'!$A:$C,R$2,0)),"NOT PRESENT",VLOOKUP(main!$P328,'M2'!$A:$C,R$2,0)),VLOOKUP($P328,'M1'!$A:$C,R$2,0)),"SPECIFY METHOD")))</f>
        <v>Survey Not Done</v>
      </c>
      <c r="S328" s="55">
        <f t="shared" si="55"/>
        <v>0</v>
      </c>
      <c r="T328" s="56">
        <v>0</v>
      </c>
      <c r="BI328" s="56">
        <f t="shared" ca="1" si="56"/>
        <v>0</v>
      </c>
      <c r="BJ328" s="56">
        <f t="shared" ca="1" si="56"/>
        <v>0</v>
      </c>
      <c r="BK328" s="56">
        <f t="shared" ca="1" si="56"/>
        <v>0</v>
      </c>
      <c r="BL328" s="56" t="str">
        <f t="shared" ca="1" si="57"/>
        <v>No</v>
      </c>
      <c r="BM328" s="56">
        <f t="shared" ca="1" si="58"/>
        <v>0</v>
      </c>
    </row>
    <row r="329" spans="1:65">
      <c r="A329" s="47"/>
      <c r="B329" s="56" t="str">
        <f t="shared" si="41"/>
        <v>eso</v>
      </c>
      <c r="C329" s="56" t="str">
        <f t="shared" si="42"/>
        <v>sdl</v>
      </c>
      <c r="D329" s="56" t="str">
        <f t="shared" si="43"/>
        <v>tas412</v>
      </c>
      <c r="E329" s="47" t="str">
        <f>IF(ISERROR(VLOOKUP($D329,SITES!$A:$E,2,0)),"",VLOOKUP($D329,SITES!$A:$E,2,0))</f>
        <v>St. Helens Island Kelp Bed</v>
      </c>
      <c r="F329" s="48">
        <f>IF(ISERROR(VLOOKUP($D329,SITES!$A:$E,3,0)),"",VLOOKUP($D329,SITES!$A:$E,3,0))</f>
        <v>-41.343859999999999</v>
      </c>
      <c r="G329" s="49">
        <f>IF(ISERROR(VLOOKUP($D329,SITES!$A:$E,4,0)),"",VLOOKUP($D329,SITES!$A:$E,4,0))</f>
        <v>148.34277</v>
      </c>
      <c r="H329" s="50">
        <f t="shared" si="44"/>
        <v>43564</v>
      </c>
      <c r="I329" s="56">
        <f t="shared" si="45"/>
        <v>10</v>
      </c>
      <c r="J329" s="56" t="str">
        <f t="shared" si="46"/>
        <v>E</v>
      </c>
      <c r="K329" s="86">
        <f t="shared" si="47"/>
        <v>0.60416666666666696</v>
      </c>
      <c r="L329" s="56" t="str">
        <f t="shared" si="49"/>
        <v>SDL</v>
      </c>
      <c r="M329" s="56">
        <f t="shared" si="48"/>
        <v>10</v>
      </c>
      <c r="N329" s="56">
        <f t="shared" si="51"/>
        <v>2</v>
      </c>
      <c r="O329" s="56">
        <f t="shared" si="50"/>
        <v>1</v>
      </c>
      <c r="P329" s="46" t="str">
        <f t="shared" si="52"/>
        <v>snd</v>
      </c>
      <c r="Q329" s="47" t="str">
        <f>IF($N329=1,IF(ISERROR(VLOOKUP($P329,'M1'!$A:$C,Q$2,0)),"NOT PRESENT",VLOOKUP($P329,'M1'!$A:$C,Q$2,0)),IF($N329=2,IF(ISERROR(VLOOKUP(main!$P329,'M2'!$A:$C,Q$2,0)),"NOT PRESENT",VLOOKUP(main!$P329,'M2'!$A:$C,Q$2,0)),IF($N329=0,IF(ISERROR(VLOOKUP($P329,'M1'!$A:$C,Q$2,0)),IF(ISERROR(VLOOKUP(main!$P329,'M2'!$A:$C,Q$2,0)),"NOT PRESENT",VLOOKUP(main!$P329,'M2'!$A:$C,Q$2,0)),VLOOKUP($P329,'M1'!$A:$C,Q$2,0)),"SPECIFY METHOD")))</f>
        <v>Survey Not Done</v>
      </c>
      <c r="R329" s="47" t="str">
        <f>IF($N329=1,IF(ISERROR(VLOOKUP($P329,'M1'!$A:$C,R$2,0)),"NOT PRESENT",VLOOKUP($P329,'M1'!$A:$C,R$2,0)),IF($N329=2,IF(ISERROR(VLOOKUP(main!$P329,'M2'!$A:$C,R$2,0)),"NOT PRESENT",VLOOKUP(main!$P329,'M2'!$A:$C,R$2,0)),IF($N329=0,IF(ISERROR(VLOOKUP($P329,'M1'!$A:$C,R$2,0)),IF(ISERROR(VLOOKUP(main!$P329,'M2'!$A:$C,R$2,0)),"NOT PRESENT",VLOOKUP(main!$P329,'M2'!$A:$C,R$2,0)),VLOOKUP($P329,'M1'!$A:$C,R$2,0)),"SPECIFY METHOD")))</f>
        <v>Survey Not Done</v>
      </c>
      <c r="S329" s="55">
        <f t="shared" si="55"/>
        <v>0</v>
      </c>
      <c r="T329" s="56">
        <v>0</v>
      </c>
      <c r="BI329" s="56">
        <f t="shared" ca="1" si="56"/>
        <v>0</v>
      </c>
      <c r="BJ329" s="56">
        <f t="shared" ca="1" si="56"/>
        <v>0</v>
      </c>
      <c r="BK329" s="56">
        <f t="shared" ca="1" si="56"/>
        <v>0</v>
      </c>
      <c r="BL329" s="56" t="str">
        <f t="shared" ca="1" si="57"/>
        <v>No</v>
      </c>
      <c r="BM329" s="56">
        <f t="shared" ca="1" si="58"/>
        <v>0</v>
      </c>
    </row>
    <row r="330" spans="1:65">
      <c r="A330" s="47"/>
      <c r="B330" s="56" t="str">
        <f t="shared" si="41"/>
        <v>eso</v>
      </c>
      <c r="C330" s="56" t="str">
        <f t="shared" si="42"/>
        <v>sdl</v>
      </c>
      <c r="D330" s="56" t="str">
        <f t="shared" si="43"/>
        <v>tas412</v>
      </c>
      <c r="E330" s="47" t="str">
        <f>IF(ISERROR(VLOOKUP($D330,SITES!$A:$E,2,0)),"",VLOOKUP($D330,SITES!$A:$E,2,0))</f>
        <v>St. Helens Island Kelp Bed</v>
      </c>
      <c r="F330" s="48">
        <f>IF(ISERROR(VLOOKUP($D330,SITES!$A:$E,3,0)),"",VLOOKUP($D330,SITES!$A:$E,3,0))</f>
        <v>-41.343859999999999</v>
      </c>
      <c r="G330" s="49">
        <f>IF(ISERROR(VLOOKUP($D330,SITES!$A:$E,4,0)),"",VLOOKUP($D330,SITES!$A:$E,4,0))</f>
        <v>148.34277</v>
      </c>
      <c r="H330" s="50">
        <f t="shared" si="44"/>
        <v>43564</v>
      </c>
      <c r="I330" s="56">
        <f t="shared" si="45"/>
        <v>10</v>
      </c>
      <c r="J330" s="56" t="str">
        <f t="shared" si="46"/>
        <v>E</v>
      </c>
      <c r="K330" s="86">
        <f t="shared" si="47"/>
        <v>0.60416666666666696</v>
      </c>
      <c r="L330" s="56" t="str">
        <f t="shared" si="49"/>
        <v>SDL</v>
      </c>
      <c r="M330" s="56">
        <f t="shared" si="48"/>
        <v>10</v>
      </c>
      <c r="N330" s="56">
        <f t="shared" si="51"/>
        <v>2</v>
      </c>
      <c r="O330" s="56">
        <f t="shared" si="50"/>
        <v>1</v>
      </c>
      <c r="P330" s="46" t="str">
        <f t="shared" si="52"/>
        <v>snd</v>
      </c>
      <c r="Q330" s="47" t="str">
        <f>IF($N330=1,IF(ISERROR(VLOOKUP($P330,'M1'!$A:$C,Q$2,0)),"NOT PRESENT",VLOOKUP($P330,'M1'!$A:$C,Q$2,0)),IF($N330=2,IF(ISERROR(VLOOKUP(main!$P330,'M2'!$A:$C,Q$2,0)),"NOT PRESENT",VLOOKUP(main!$P330,'M2'!$A:$C,Q$2,0)),IF($N330=0,IF(ISERROR(VLOOKUP($P330,'M1'!$A:$C,Q$2,0)),IF(ISERROR(VLOOKUP(main!$P330,'M2'!$A:$C,Q$2,0)),"NOT PRESENT",VLOOKUP(main!$P330,'M2'!$A:$C,Q$2,0)),VLOOKUP($P330,'M1'!$A:$C,Q$2,0)),"SPECIFY METHOD")))</f>
        <v>Survey Not Done</v>
      </c>
      <c r="R330" s="47" t="str">
        <f>IF($N330=1,IF(ISERROR(VLOOKUP($P330,'M1'!$A:$C,R$2,0)),"NOT PRESENT",VLOOKUP($P330,'M1'!$A:$C,R$2,0)),IF($N330=2,IF(ISERROR(VLOOKUP(main!$P330,'M2'!$A:$C,R$2,0)),"NOT PRESENT",VLOOKUP(main!$P330,'M2'!$A:$C,R$2,0)),IF($N330=0,IF(ISERROR(VLOOKUP($P330,'M1'!$A:$C,R$2,0)),IF(ISERROR(VLOOKUP(main!$P330,'M2'!$A:$C,R$2,0)),"NOT PRESENT",VLOOKUP(main!$P330,'M2'!$A:$C,R$2,0)),VLOOKUP($P330,'M1'!$A:$C,R$2,0)),"SPECIFY METHOD")))</f>
        <v>Survey Not Done</v>
      </c>
      <c r="S330" s="55">
        <f t="shared" si="55"/>
        <v>0</v>
      </c>
      <c r="T330" s="56">
        <v>0</v>
      </c>
      <c r="BI330" s="56">
        <f t="shared" ca="1" si="56"/>
        <v>0</v>
      </c>
      <c r="BJ330" s="56">
        <f t="shared" ca="1" si="56"/>
        <v>0</v>
      </c>
      <c r="BK330" s="56">
        <f t="shared" ca="1" si="56"/>
        <v>0</v>
      </c>
      <c r="BL330" s="56" t="str">
        <f t="shared" ca="1" si="57"/>
        <v>No</v>
      </c>
      <c r="BM330" s="56">
        <f t="shared" ca="1" si="58"/>
        <v>0</v>
      </c>
    </row>
    <row r="331" spans="1:65">
      <c r="A331" s="47"/>
      <c r="B331" s="56" t="str">
        <f t="shared" si="41"/>
        <v>eso</v>
      </c>
      <c r="C331" s="56" t="str">
        <f t="shared" si="42"/>
        <v>sdl</v>
      </c>
      <c r="D331" s="56" t="str">
        <f t="shared" si="43"/>
        <v>tas412</v>
      </c>
      <c r="E331" s="47" t="str">
        <f>IF(ISERROR(VLOOKUP($D331,SITES!$A:$E,2,0)),"",VLOOKUP($D331,SITES!$A:$E,2,0))</f>
        <v>St. Helens Island Kelp Bed</v>
      </c>
      <c r="F331" s="48">
        <f>IF(ISERROR(VLOOKUP($D331,SITES!$A:$E,3,0)),"",VLOOKUP($D331,SITES!$A:$E,3,0))</f>
        <v>-41.343859999999999</v>
      </c>
      <c r="G331" s="49">
        <f>IF(ISERROR(VLOOKUP($D331,SITES!$A:$E,4,0)),"",VLOOKUP($D331,SITES!$A:$E,4,0))</f>
        <v>148.34277</v>
      </c>
      <c r="H331" s="50">
        <f t="shared" si="44"/>
        <v>43564</v>
      </c>
      <c r="I331" s="56">
        <f t="shared" si="45"/>
        <v>10</v>
      </c>
      <c r="J331" s="56" t="str">
        <f t="shared" si="46"/>
        <v>E</v>
      </c>
      <c r="K331" s="86">
        <f t="shared" si="47"/>
        <v>0.60416666666666696</v>
      </c>
      <c r="L331" s="56" t="str">
        <f t="shared" si="49"/>
        <v>SDL</v>
      </c>
      <c r="M331" s="56">
        <f t="shared" si="48"/>
        <v>10</v>
      </c>
      <c r="N331" s="56">
        <f t="shared" si="51"/>
        <v>2</v>
      </c>
      <c r="O331" s="56">
        <f t="shared" si="50"/>
        <v>1</v>
      </c>
      <c r="P331" s="46" t="str">
        <f t="shared" si="52"/>
        <v>snd</v>
      </c>
      <c r="Q331" s="47" t="str">
        <f>IF($N331=1,IF(ISERROR(VLOOKUP($P331,'M1'!$A:$C,Q$2,0)),"NOT PRESENT",VLOOKUP($P331,'M1'!$A:$C,Q$2,0)),IF($N331=2,IF(ISERROR(VLOOKUP(main!$P331,'M2'!$A:$C,Q$2,0)),"NOT PRESENT",VLOOKUP(main!$P331,'M2'!$A:$C,Q$2,0)),IF($N331=0,IF(ISERROR(VLOOKUP($P331,'M1'!$A:$C,Q$2,0)),IF(ISERROR(VLOOKUP(main!$P331,'M2'!$A:$C,Q$2,0)),"NOT PRESENT",VLOOKUP(main!$P331,'M2'!$A:$C,Q$2,0)),VLOOKUP($P331,'M1'!$A:$C,Q$2,0)),"SPECIFY METHOD")))</f>
        <v>Survey Not Done</v>
      </c>
      <c r="R331" s="47" t="str">
        <f>IF($N331=1,IF(ISERROR(VLOOKUP($P331,'M1'!$A:$C,R$2,0)),"NOT PRESENT",VLOOKUP($P331,'M1'!$A:$C,R$2,0)),IF($N331=2,IF(ISERROR(VLOOKUP(main!$P331,'M2'!$A:$C,R$2,0)),"NOT PRESENT",VLOOKUP(main!$P331,'M2'!$A:$C,R$2,0)),IF($N331=0,IF(ISERROR(VLOOKUP($P331,'M1'!$A:$C,R$2,0)),IF(ISERROR(VLOOKUP(main!$P331,'M2'!$A:$C,R$2,0)),"NOT PRESENT",VLOOKUP(main!$P331,'M2'!$A:$C,R$2,0)),VLOOKUP($P331,'M1'!$A:$C,R$2,0)),"SPECIFY METHOD")))</f>
        <v>Survey Not Done</v>
      </c>
      <c r="S331" s="55">
        <f t="shared" si="55"/>
        <v>0</v>
      </c>
      <c r="T331" s="56">
        <v>0</v>
      </c>
      <c r="BI331" s="56">
        <f t="shared" ca="1" si="56"/>
        <v>0</v>
      </c>
      <c r="BJ331" s="56">
        <f t="shared" ca="1" si="56"/>
        <v>0</v>
      </c>
      <c r="BK331" s="56">
        <f t="shared" ca="1" si="56"/>
        <v>0</v>
      </c>
      <c r="BL331" s="56" t="str">
        <f t="shared" ca="1" si="57"/>
        <v>No</v>
      </c>
      <c r="BM331" s="56">
        <f t="shared" ca="1" si="58"/>
        <v>0</v>
      </c>
    </row>
    <row r="332" spans="1:65">
      <c r="A332" s="47"/>
      <c r="B332" s="56" t="str">
        <f t="shared" si="41"/>
        <v>eso</v>
      </c>
      <c r="C332" s="56" t="str">
        <f t="shared" si="42"/>
        <v>sdl</v>
      </c>
      <c r="D332" s="56" t="str">
        <f t="shared" si="43"/>
        <v>tas412</v>
      </c>
      <c r="E332" s="47" t="str">
        <f>IF(ISERROR(VLOOKUP($D332,SITES!$A:$E,2,0)),"",VLOOKUP($D332,SITES!$A:$E,2,0))</f>
        <v>St. Helens Island Kelp Bed</v>
      </c>
      <c r="F332" s="48">
        <f>IF(ISERROR(VLOOKUP($D332,SITES!$A:$E,3,0)),"",VLOOKUP($D332,SITES!$A:$E,3,0))</f>
        <v>-41.343859999999999</v>
      </c>
      <c r="G332" s="49">
        <f>IF(ISERROR(VLOOKUP($D332,SITES!$A:$E,4,0)),"",VLOOKUP($D332,SITES!$A:$E,4,0))</f>
        <v>148.34277</v>
      </c>
      <c r="H332" s="50">
        <f t="shared" si="44"/>
        <v>43564</v>
      </c>
      <c r="I332" s="56">
        <f t="shared" si="45"/>
        <v>10</v>
      </c>
      <c r="J332" s="56" t="str">
        <f t="shared" si="46"/>
        <v>E</v>
      </c>
      <c r="K332" s="86">
        <f t="shared" si="47"/>
        <v>0.60416666666666696</v>
      </c>
      <c r="L332" s="56" t="str">
        <f t="shared" si="49"/>
        <v>SDL</v>
      </c>
      <c r="M332" s="56">
        <f t="shared" si="48"/>
        <v>10</v>
      </c>
      <c r="N332" s="56">
        <f t="shared" si="51"/>
        <v>2</v>
      </c>
      <c r="O332" s="56">
        <f t="shared" si="50"/>
        <v>1</v>
      </c>
      <c r="P332" s="46" t="str">
        <f t="shared" si="52"/>
        <v>snd</v>
      </c>
      <c r="Q332" s="47" t="str">
        <f>IF($N332=1,IF(ISERROR(VLOOKUP($P332,'M1'!$A:$C,Q$2,0)),"NOT PRESENT",VLOOKUP($P332,'M1'!$A:$C,Q$2,0)),IF($N332=2,IF(ISERROR(VLOOKUP(main!$P332,'M2'!$A:$C,Q$2,0)),"NOT PRESENT",VLOOKUP(main!$P332,'M2'!$A:$C,Q$2,0)),IF($N332=0,IF(ISERROR(VLOOKUP($P332,'M1'!$A:$C,Q$2,0)),IF(ISERROR(VLOOKUP(main!$P332,'M2'!$A:$C,Q$2,0)),"NOT PRESENT",VLOOKUP(main!$P332,'M2'!$A:$C,Q$2,0)),VLOOKUP($P332,'M1'!$A:$C,Q$2,0)),"SPECIFY METHOD")))</f>
        <v>Survey Not Done</v>
      </c>
      <c r="R332" s="47" t="str">
        <f>IF($N332=1,IF(ISERROR(VLOOKUP($P332,'M1'!$A:$C,R$2,0)),"NOT PRESENT",VLOOKUP($P332,'M1'!$A:$C,R$2,0)),IF($N332=2,IF(ISERROR(VLOOKUP(main!$P332,'M2'!$A:$C,R$2,0)),"NOT PRESENT",VLOOKUP(main!$P332,'M2'!$A:$C,R$2,0)),IF($N332=0,IF(ISERROR(VLOOKUP($P332,'M1'!$A:$C,R$2,0)),IF(ISERROR(VLOOKUP(main!$P332,'M2'!$A:$C,R$2,0)),"NOT PRESENT",VLOOKUP(main!$P332,'M2'!$A:$C,R$2,0)),VLOOKUP($P332,'M1'!$A:$C,R$2,0)),"SPECIFY METHOD")))</f>
        <v>Survey Not Done</v>
      </c>
      <c r="S332" s="55">
        <f t="shared" si="55"/>
        <v>0</v>
      </c>
      <c r="T332" s="56">
        <v>0</v>
      </c>
      <c r="BI332" s="56">
        <f t="shared" ca="1" si="56"/>
        <v>0</v>
      </c>
      <c r="BJ332" s="56">
        <f t="shared" ca="1" si="56"/>
        <v>0</v>
      </c>
      <c r="BK332" s="56">
        <f t="shared" ca="1" si="56"/>
        <v>0</v>
      </c>
      <c r="BL332" s="56" t="str">
        <f t="shared" ca="1" si="57"/>
        <v>No</v>
      </c>
      <c r="BM332" s="56">
        <f t="shared" ca="1" si="58"/>
        <v>0</v>
      </c>
    </row>
    <row r="333" spans="1:65">
      <c r="A333" s="47"/>
      <c r="B333" s="56" t="str">
        <f t="shared" si="41"/>
        <v>eso</v>
      </c>
      <c r="C333" s="56" t="str">
        <f t="shared" si="42"/>
        <v>sdl</v>
      </c>
      <c r="D333" s="56" t="str">
        <f t="shared" si="43"/>
        <v>tas412</v>
      </c>
      <c r="E333" s="47" t="str">
        <f>IF(ISERROR(VLOOKUP($D333,SITES!$A:$E,2,0)),"",VLOOKUP($D333,SITES!$A:$E,2,0))</f>
        <v>St. Helens Island Kelp Bed</v>
      </c>
      <c r="F333" s="48">
        <f>IF(ISERROR(VLOOKUP($D333,SITES!$A:$E,3,0)),"",VLOOKUP($D333,SITES!$A:$E,3,0))</f>
        <v>-41.343859999999999</v>
      </c>
      <c r="G333" s="49">
        <f>IF(ISERROR(VLOOKUP($D333,SITES!$A:$E,4,0)),"",VLOOKUP($D333,SITES!$A:$E,4,0))</f>
        <v>148.34277</v>
      </c>
      <c r="H333" s="50">
        <f t="shared" si="44"/>
        <v>43564</v>
      </c>
      <c r="I333" s="56">
        <f t="shared" si="45"/>
        <v>10</v>
      </c>
      <c r="J333" s="56" t="str">
        <f t="shared" si="46"/>
        <v>E</v>
      </c>
      <c r="K333" s="86">
        <f t="shared" si="47"/>
        <v>0.60416666666666696</v>
      </c>
      <c r="L333" s="56" t="str">
        <f t="shared" si="49"/>
        <v>SDL</v>
      </c>
      <c r="M333" s="56">
        <f t="shared" si="48"/>
        <v>10</v>
      </c>
      <c r="N333" s="56">
        <f t="shared" si="51"/>
        <v>2</v>
      </c>
      <c r="O333" s="56">
        <f t="shared" si="50"/>
        <v>1</v>
      </c>
      <c r="P333" s="46" t="str">
        <f t="shared" si="52"/>
        <v>snd</v>
      </c>
      <c r="Q333" s="47" t="str">
        <f>IF($N333=1,IF(ISERROR(VLOOKUP($P333,'M1'!$A:$C,Q$2,0)),"NOT PRESENT",VLOOKUP($P333,'M1'!$A:$C,Q$2,0)),IF($N333=2,IF(ISERROR(VLOOKUP(main!$P333,'M2'!$A:$C,Q$2,0)),"NOT PRESENT",VLOOKUP(main!$P333,'M2'!$A:$C,Q$2,0)),IF($N333=0,IF(ISERROR(VLOOKUP($P333,'M1'!$A:$C,Q$2,0)),IF(ISERROR(VLOOKUP(main!$P333,'M2'!$A:$C,Q$2,0)),"NOT PRESENT",VLOOKUP(main!$P333,'M2'!$A:$C,Q$2,0)),VLOOKUP($P333,'M1'!$A:$C,Q$2,0)),"SPECIFY METHOD")))</f>
        <v>Survey Not Done</v>
      </c>
      <c r="R333" s="47" t="str">
        <f>IF($N333=1,IF(ISERROR(VLOOKUP($P333,'M1'!$A:$C,R$2,0)),"NOT PRESENT",VLOOKUP($P333,'M1'!$A:$C,R$2,0)),IF($N333=2,IF(ISERROR(VLOOKUP(main!$P333,'M2'!$A:$C,R$2,0)),"NOT PRESENT",VLOOKUP(main!$P333,'M2'!$A:$C,R$2,0)),IF($N333=0,IF(ISERROR(VLOOKUP($P333,'M1'!$A:$C,R$2,0)),IF(ISERROR(VLOOKUP(main!$P333,'M2'!$A:$C,R$2,0)),"NOT PRESENT",VLOOKUP(main!$P333,'M2'!$A:$C,R$2,0)),VLOOKUP($P333,'M1'!$A:$C,R$2,0)),"SPECIFY METHOD")))</f>
        <v>Survey Not Done</v>
      </c>
      <c r="S333" s="55">
        <f t="shared" si="55"/>
        <v>0</v>
      </c>
      <c r="T333" s="56">
        <v>0</v>
      </c>
      <c r="BI333" s="56">
        <f t="shared" ca="1" si="56"/>
        <v>0</v>
      </c>
      <c r="BJ333" s="56">
        <f t="shared" ca="1" si="56"/>
        <v>0</v>
      </c>
      <c r="BK333" s="56">
        <f t="shared" ca="1" si="56"/>
        <v>0</v>
      </c>
      <c r="BL333" s="56" t="str">
        <f t="shared" ca="1" si="57"/>
        <v>No</v>
      </c>
      <c r="BM333" s="56">
        <f t="shared" ca="1" si="58"/>
        <v>0</v>
      </c>
    </row>
    <row r="334" spans="1:65">
      <c r="A334" s="47"/>
      <c r="B334" s="56" t="str">
        <f t="shared" si="41"/>
        <v>eso</v>
      </c>
      <c r="C334" s="56" t="str">
        <f t="shared" si="42"/>
        <v>sdl</v>
      </c>
      <c r="D334" s="56" t="str">
        <f t="shared" si="43"/>
        <v>tas412</v>
      </c>
      <c r="E334" s="47" t="str">
        <f>IF(ISERROR(VLOOKUP($D334,SITES!$A:$E,2,0)),"",VLOOKUP($D334,SITES!$A:$E,2,0))</f>
        <v>St. Helens Island Kelp Bed</v>
      </c>
      <c r="F334" s="48">
        <f>IF(ISERROR(VLOOKUP($D334,SITES!$A:$E,3,0)),"",VLOOKUP($D334,SITES!$A:$E,3,0))</f>
        <v>-41.343859999999999</v>
      </c>
      <c r="G334" s="49">
        <f>IF(ISERROR(VLOOKUP($D334,SITES!$A:$E,4,0)),"",VLOOKUP($D334,SITES!$A:$E,4,0))</f>
        <v>148.34277</v>
      </c>
      <c r="H334" s="50">
        <f t="shared" si="44"/>
        <v>43564</v>
      </c>
      <c r="I334" s="56">
        <f t="shared" si="45"/>
        <v>10</v>
      </c>
      <c r="J334" s="56" t="str">
        <f t="shared" si="46"/>
        <v>E</v>
      </c>
      <c r="K334" s="86">
        <f t="shared" si="47"/>
        <v>0.60416666666666696</v>
      </c>
      <c r="L334" s="56" t="str">
        <f t="shared" si="49"/>
        <v>SDL</v>
      </c>
      <c r="M334" s="56">
        <f t="shared" si="48"/>
        <v>10</v>
      </c>
      <c r="N334" s="56">
        <f t="shared" si="51"/>
        <v>2</v>
      </c>
      <c r="O334" s="56">
        <f t="shared" si="50"/>
        <v>1</v>
      </c>
      <c r="P334" s="46" t="str">
        <f t="shared" si="52"/>
        <v>snd</v>
      </c>
      <c r="Q334" s="47" t="str">
        <f>IF($N334=1,IF(ISERROR(VLOOKUP($P334,'M1'!$A:$C,Q$2,0)),"NOT PRESENT",VLOOKUP($P334,'M1'!$A:$C,Q$2,0)),IF($N334=2,IF(ISERROR(VLOOKUP(main!$P334,'M2'!$A:$C,Q$2,0)),"NOT PRESENT",VLOOKUP(main!$P334,'M2'!$A:$C,Q$2,0)),IF($N334=0,IF(ISERROR(VLOOKUP($P334,'M1'!$A:$C,Q$2,0)),IF(ISERROR(VLOOKUP(main!$P334,'M2'!$A:$C,Q$2,0)),"NOT PRESENT",VLOOKUP(main!$P334,'M2'!$A:$C,Q$2,0)),VLOOKUP($P334,'M1'!$A:$C,Q$2,0)),"SPECIFY METHOD")))</f>
        <v>Survey Not Done</v>
      </c>
      <c r="R334" s="47" t="str">
        <f>IF($N334=1,IF(ISERROR(VLOOKUP($P334,'M1'!$A:$C,R$2,0)),"NOT PRESENT",VLOOKUP($P334,'M1'!$A:$C,R$2,0)),IF($N334=2,IF(ISERROR(VLOOKUP(main!$P334,'M2'!$A:$C,R$2,0)),"NOT PRESENT",VLOOKUP(main!$P334,'M2'!$A:$C,R$2,0)),IF($N334=0,IF(ISERROR(VLOOKUP($P334,'M1'!$A:$C,R$2,0)),IF(ISERROR(VLOOKUP(main!$P334,'M2'!$A:$C,R$2,0)),"NOT PRESENT",VLOOKUP(main!$P334,'M2'!$A:$C,R$2,0)),VLOOKUP($P334,'M1'!$A:$C,R$2,0)),"SPECIFY METHOD")))</f>
        <v>Survey Not Done</v>
      </c>
      <c r="S334" s="55">
        <f t="shared" si="55"/>
        <v>0</v>
      </c>
      <c r="T334" s="56">
        <v>0</v>
      </c>
      <c r="BI334" s="56">
        <f t="shared" ca="1" si="56"/>
        <v>0</v>
      </c>
      <c r="BJ334" s="56">
        <f t="shared" ca="1" si="56"/>
        <v>0</v>
      </c>
      <c r="BK334" s="56">
        <f t="shared" ca="1" si="56"/>
        <v>0</v>
      </c>
      <c r="BL334" s="56" t="str">
        <f t="shared" ca="1" si="57"/>
        <v>No</v>
      </c>
      <c r="BM334" s="56">
        <f t="shared" ca="1" si="58"/>
        <v>0</v>
      </c>
    </row>
    <row r="335" spans="1:65">
      <c r="A335" s="47"/>
      <c r="B335" s="56" t="str">
        <f t="shared" si="41"/>
        <v>eso</v>
      </c>
      <c r="C335" s="56" t="str">
        <f t="shared" si="42"/>
        <v>sdl</v>
      </c>
      <c r="D335" s="56" t="str">
        <f t="shared" si="43"/>
        <v>tas412</v>
      </c>
      <c r="E335" s="47" t="str">
        <f>IF(ISERROR(VLOOKUP($D335,SITES!$A:$E,2,0)),"",VLOOKUP($D335,SITES!$A:$E,2,0))</f>
        <v>St. Helens Island Kelp Bed</v>
      </c>
      <c r="F335" s="48">
        <f>IF(ISERROR(VLOOKUP($D335,SITES!$A:$E,3,0)),"",VLOOKUP($D335,SITES!$A:$E,3,0))</f>
        <v>-41.343859999999999</v>
      </c>
      <c r="G335" s="49">
        <f>IF(ISERROR(VLOOKUP($D335,SITES!$A:$E,4,0)),"",VLOOKUP($D335,SITES!$A:$E,4,0))</f>
        <v>148.34277</v>
      </c>
      <c r="H335" s="50">
        <f t="shared" si="44"/>
        <v>43564</v>
      </c>
      <c r="I335" s="56">
        <f t="shared" si="45"/>
        <v>10</v>
      </c>
      <c r="J335" s="56" t="str">
        <f t="shared" si="46"/>
        <v>E</v>
      </c>
      <c r="K335" s="86">
        <f t="shared" si="47"/>
        <v>0.60416666666666696</v>
      </c>
      <c r="L335" s="56" t="str">
        <f t="shared" si="49"/>
        <v>SDL</v>
      </c>
      <c r="M335" s="56">
        <f t="shared" si="48"/>
        <v>10</v>
      </c>
      <c r="N335" s="56">
        <f t="shared" si="51"/>
        <v>2</v>
      </c>
      <c r="O335" s="56">
        <f t="shared" si="50"/>
        <v>1</v>
      </c>
      <c r="P335" s="46" t="str">
        <f t="shared" si="52"/>
        <v>snd</v>
      </c>
      <c r="Q335" s="47" t="str">
        <f>IF($N335=1,IF(ISERROR(VLOOKUP($P335,'M1'!$A:$C,Q$2,0)),"NOT PRESENT",VLOOKUP($P335,'M1'!$A:$C,Q$2,0)),IF($N335=2,IF(ISERROR(VLOOKUP(main!$P335,'M2'!$A:$C,Q$2,0)),"NOT PRESENT",VLOOKUP(main!$P335,'M2'!$A:$C,Q$2,0)),IF($N335=0,IF(ISERROR(VLOOKUP($P335,'M1'!$A:$C,Q$2,0)),IF(ISERROR(VLOOKUP(main!$P335,'M2'!$A:$C,Q$2,0)),"NOT PRESENT",VLOOKUP(main!$P335,'M2'!$A:$C,Q$2,0)),VLOOKUP($P335,'M1'!$A:$C,Q$2,0)),"SPECIFY METHOD")))</f>
        <v>Survey Not Done</v>
      </c>
      <c r="R335" s="47" t="str">
        <f>IF($N335=1,IF(ISERROR(VLOOKUP($P335,'M1'!$A:$C,R$2,0)),"NOT PRESENT",VLOOKUP($P335,'M1'!$A:$C,R$2,0)),IF($N335=2,IF(ISERROR(VLOOKUP(main!$P335,'M2'!$A:$C,R$2,0)),"NOT PRESENT",VLOOKUP(main!$P335,'M2'!$A:$C,R$2,0)),IF($N335=0,IF(ISERROR(VLOOKUP($P335,'M1'!$A:$C,R$2,0)),IF(ISERROR(VLOOKUP(main!$P335,'M2'!$A:$C,R$2,0)),"NOT PRESENT",VLOOKUP(main!$P335,'M2'!$A:$C,R$2,0)),VLOOKUP($P335,'M1'!$A:$C,R$2,0)),"SPECIFY METHOD")))</f>
        <v>Survey Not Done</v>
      </c>
      <c r="S335" s="55">
        <f t="shared" si="55"/>
        <v>0</v>
      </c>
      <c r="T335" s="56">
        <v>0</v>
      </c>
      <c r="BI335" s="56">
        <f t="shared" ca="1" si="56"/>
        <v>0</v>
      </c>
      <c r="BJ335" s="56">
        <f t="shared" ca="1" si="56"/>
        <v>0</v>
      </c>
      <c r="BK335" s="56">
        <f t="shared" ca="1" si="56"/>
        <v>0</v>
      </c>
      <c r="BL335" s="56" t="str">
        <f t="shared" ca="1" si="57"/>
        <v>No</v>
      </c>
      <c r="BM335" s="56">
        <f t="shared" ca="1" si="58"/>
        <v>0</v>
      </c>
    </row>
    <row r="336" spans="1:65">
      <c r="A336" s="47"/>
      <c r="B336" s="56" t="str">
        <f t="shared" si="41"/>
        <v>eso</v>
      </c>
      <c r="C336" s="56" t="str">
        <f t="shared" si="42"/>
        <v>sdl</v>
      </c>
      <c r="D336" s="56" t="str">
        <f t="shared" si="43"/>
        <v>tas412</v>
      </c>
      <c r="E336" s="47" t="str">
        <f>IF(ISERROR(VLOOKUP($D336,SITES!$A:$E,2,0)),"",VLOOKUP($D336,SITES!$A:$E,2,0))</f>
        <v>St. Helens Island Kelp Bed</v>
      </c>
      <c r="F336" s="48">
        <f>IF(ISERROR(VLOOKUP($D336,SITES!$A:$E,3,0)),"",VLOOKUP($D336,SITES!$A:$E,3,0))</f>
        <v>-41.343859999999999</v>
      </c>
      <c r="G336" s="49">
        <f>IF(ISERROR(VLOOKUP($D336,SITES!$A:$E,4,0)),"",VLOOKUP($D336,SITES!$A:$E,4,0))</f>
        <v>148.34277</v>
      </c>
      <c r="H336" s="50">
        <f t="shared" si="44"/>
        <v>43564</v>
      </c>
      <c r="I336" s="56">
        <f t="shared" si="45"/>
        <v>10</v>
      </c>
      <c r="J336" s="56" t="str">
        <f t="shared" si="46"/>
        <v>E</v>
      </c>
      <c r="K336" s="86">
        <f t="shared" si="47"/>
        <v>0.60416666666666696</v>
      </c>
      <c r="L336" s="56" t="str">
        <f t="shared" si="49"/>
        <v>SDL</v>
      </c>
      <c r="M336" s="56">
        <f t="shared" si="48"/>
        <v>10</v>
      </c>
      <c r="N336" s="56">
        <f t="shared" si="51"/>
        <v>2</v>
      </c>
      <c r="O336" s="56">
        <f t="shared" si="50"/>
        <v>1</v>
      </c>
      <c r="P336" s="46" t="str">
        <f t="shared" si="52"/>
        <v>snd</v>
      </c>
      <c r="Q336" s="47" t="str">
        <f>IF($N336=1,IF(ISERROR(VLOOKUP($P336,'M1'!$A:$C,Q$2,0)),"NOT PRESENT",VLOOKUP($P336,'M1'!$A:$C,Q$2,0)),IF($N336=2,IF(ISERROR(VLOOKUP(main!$P336,'M2'!$A:$C,Q$2,0)),"NOT PRESENT",VLOOKUP(main!$P336,'M2'!$A:$C,Q$2,0)),IF($N336=0,IF(ISERROR(VLOOKUP($P336,'M1'!$A:$C,Q$2,0)),IF(ISERROR(VLOOKUP(main!$P336,'M2'!$A:$C,Q$2,0)),"NOT PRESENT",VLOOKUP(main!$P336,'M2'!$A:$C,Q$2,0)),VLOOKUP($P336,'M1'!$A:$C,Q$2,0)),"SPECIFY METHOD")))</f>
        <v>Survey Not Done</v>
      </c>
      <c r="R336" s="47" t="str">
        <f>IF($N336=1,IF(ISERROR(VLOOKUP($P336,'M1'!$A:$C,R$2,0)),"NOT PRESENT",VLOOKUP($P336,'M1'!$A:$C,R$2,0)),IF($N336=2,IF(ISERROR(VLOOKUP(main!$P336,'M2'!$A:$C,R$2,0)),"NOT PRESENT",VLOOKUP(main!$P336,'M2'!$A:$C,R$2,0)),IF($N336=0,IF(ISERROR(VLOOKUP($P336,'M1'!$A:$C,R$2,0)),IF(ISERROR(VLOOKUP(main!$P336,'M2'!$A:$C,R$2,0)),"NOT PRESENT",VLOOKUP(main!$P336,'M2'!$A:$C,R$2,0)),VLOOKUP($P336,'M1'!$A:$C,R$2,0)),"SPECIFY METHOD")))</f>
        <v>Survey Not Done</v>
      </c>
      <c r="S336" s="55">
        <f t="shared" si="55"/>
        <v>0</v>
      </c>
      <c r="T336" s="56">
        <v>0</v>
      </c>
      <c r="BI336" s="56">
        <f t="shared" ca="1" si="56"/>
        <v>0</v>
      </c>
      <c r="BJ336" s="56">
        <f t="shared" ca="1" si="56"/>
        <v>0</v>
      </c>
      <c r="BK336" s="56">
        <f t="shared" ca="1" si="56"/>
        <v>0</v>
      </c>
      <c r="BL336" s="56" t="str">
        <f t="shared" ca="1" si="57"/>
        <v>No</v>
      </c>
      <c r="BM336" s="56">
        <f t="shared" ca="1" si="58"/>
        <v>0</v>
      </c>
    </row>
    <row r="337" spans="1:65">
      <c r="A337" s="47"/>
      <c r="B337" s="56" t="str">
        <f t="shared" si="41"/>
        <v>eso</v>
      </c>
      <c r="C337" s="56" t="str">
        <f t="shared" si="42"/>
        <v>sdl</v>
      </c>
      <c r="D337" s="56" t="str">
        <f t="shared" si="43"/>
        <v>tas412</v>
      </c>
      <c r="E337" s="47" t="str">
        <f>IF(ISERROR(VLOOKUP($D337,SITES!$A:$E,2,0)),"",VLOOKUP($D337,SITES!$A:$E,2,0))</f>
        <v>St. Helens Island Kelp Bed</v>
      </c>
      <c r="F337" s="48">
        <f>IF(ISERROR(VLOOKUP($D337,SITES!$A:$E,3,0)),"",VLOOKUP($D337,SITES!$A:$E,3,0))</f>
        <v>-41.343859999999999</v>
      </c>
      <c r="G337" s="49">
        <f>IF(ISERROR(VLOOKUP($D337,SITES!$A:$E,4,0)),"",VLOOKUP($D337,SITES!$A:$E,4,0))</f>
        <v>148.34277</v>
      </c>
      <c r="H337" s="50">
        <f t="shared" si="44"/>
        <v>43564</v>
      </c>
      <c r="I337" s="56">
        <f t="shared" si="45"/>
        <v>10</v>
      </c>
      <c r="J337" s="56" t="str">
        <f t="shared" si="46"/>
        <v>E</v>
      </c>
      <c r="K337" s="86">
        <f t="shared" si="47"/>
        <v>0.60416666666666696</v>
      </c>
      <c r="L337" s="56" t="str">
        <f t="shared" si="49"/>
        <v>SDL</v>
      </c>
      <c r="M337" s="56">
        <f t="shared" si="48"/>
        <v>10</v>
      </c>
      <c r="N337" s="56">
        <f t="shared" si="51"/>
        <v>2</v>
      </c>
      <c r="O337" s="56">
        <f t="shared" si="50"/>
        <v>1</v>
      </c>
      <c r="P337" s="46" t="str">
        <f t="shared" si="52"/>
        <v>snd</v>
      </c>
      <c r="Q337" s="47" t="str">
        <f>IF($N337=1,IF(ISERROR(VLOOKUP($P337,'M1'!$A:$C,Q$2,0)),"NOT PRESENT",VLOOKUP($P337,'M1'!$A:$C,Q$2,0)),IF($N337=2,IF(ISERROR(VLOOKUP(main!$P337,'M2'!$A:$C,Q$2,0)),"NOT PRESENT",VLOOKUP(main!$P337,'M2'!$A:$C,Q$2,0)),IF($N337=0,IF(ISERROR(VLOOKUP($P337,'M1'!$A:$C,Q$2,0)),IF(ISERROR(VLOOKUP(main!$P337,'M2'!$A:$C,Q$2,0)),"NOT PRESENT",VLOOKUP(main!$P337,'M2'!$A:$C,Q$2,0)),VLOOKUP($P337,'M1'!$A:$C,Q$2,0)),"SPECIFY METHOD")))</f>
        <v>Survey Not Done</v>
      </c>
      <c r="R337" s="47" t="str">
        <f>IF($N337=1,IF(ISERROR(VLOOKUP($P337,'M1'!$A:$C,R$2,0)),"NOT PRESENT",VLOOKUP($P337,'M1'!$A:$C,R$2,0)),IF($N337=2,IF(ISERROR(VLOOKUP(main!$P337,'M2'!$A:$C,R$2,0)),"NOT PRESENT",VLOOKUP(main!$P337,'M2'!$A:$C,R$2,0)),IF($N337=0,IF(ISERROR(VLOOKUP($P337,'M1'!$A:$C,R$2,0)),IF(ISERROR(VLOOKUP(main!$P337,'M2'!$A:$C,R$2,0)),"NOT PRESENT",VLOOKUP(main!$P337,'M2'!$A:$C,R$2,0)),VLOOKUP($P337,'M1'!$A:$C,R$2,0)),"SPECIFY METHOD")))</f>
        <v>Survey Not Done</v>
      </c>
      <c r="S337" s="55">
        <f t="shared" si="55"/>
        <v>0</v>
      </c>
      <c r="T337" s="56">
        <v>0</v>
      </c>
      <c r="BI337" s="56">
        <f t="shared" ca="1" si="56"/>
        <v>0</v>
      </c>
      <c r="BJ337" s="56">
        <f t="shared" ca="1" si="56"/>
        <v>0</v>
      </c>
      <c r="BK337" s="56">
        <f t="shared" ca="1" si="56"/>
        <v>0</v>
      </c>
      <c r="BL337" s="56" t="str">
        <f t="shared" ca="1" si="57"/>
        <v>No</v>
      </c>
      <c r="BM337" s="56">
        <f t="shared" ca="1" si="58"/>
        <v>0</v>
      </c>
    </row>
    <row r="338" spans="1:65">
      <c r="A338" s="47"/>
      <c r="B338" s="56" t="str">
        <f t="shared" si="41"/>
        <v>eso</v>
      </c>
      <c r="C338" s="56" t="str">
        <f t="shared" si="42"/>
        <v>sdl</v>
      </c>
      <c r="D338" s="56" t="str">
        <f t="shared" si="43"/>
        <v>tas412</v>
      </c>
      <c r="E338" s="47" t="str">
        <f>IF(ISERROR(VLOOKUP($D338,SITES!$A:$E,2,0)),"",VLOOKUP($D338,SITES!$A:$E,2,0))</f>
        <v>St. Helens Island Kelp Bed</v>
      </c>
      <c r="F338" s="48">
        <f>IF(ISERROR(VLOOKUP($D338,SITES!$A:$E,3,0)),"",VLOOKUP($D338,SITES!$A:$E,3,0))</f>
        <v>-41.343859999999999</v>
      </c>
      <c r="G338" s="49">
        <f>IF(ISERROR(VLOOKUP($D338,SITES!$A:$E,4,0)),"",VLOOKUP($D338,SITES!$A:$E,4,0))</f>
        <v>148.34277</v>
      </c>
      <c r="H338" s="50">
        <f t="shared" si="44"/>
        <v>43564</v>
      </c>
      <c r="I338" s="56">
        <f t="shared" si="45"/>
        <v>10</v>
      </c>
      <c r="J338" s="56" t="str">
        <f t="shared" si="46"/>
        <v>E</v>
      </c>
      <c r="K338" s="86">
        <f t="shared" si="47"/>
        <v>0.60416666666666696</v>
      </c>
      <c r="L338" s="56" t="str">
        <f t="shared" si="49"/>
        <v>SDL</v>
      </c>
      <c r="M338" s="56">
        <f t="shared" si="48"/>
        <v>10</v>
      </c>
      <c r="N338" s="56">
        <f t="shared" si="51"/>
        <v>2</v>
      </c>
      <c r="O338" s="56">
        <f t="shared" si="50"/>
        <v>1</v>
      </c>
      <c r="P338" s="46" t="str">
        <f t="shared" si="52"/>
        <v>snd</v>
      </c>
      <c r="Q338" s="47" t="str">
        <f>IF($N338=1,IF(ISERROR(VLOOKUP($P338,'M1'!$A:$C,Q$2,0)),"NOT PRESENT",VLOOKUP($P338,'M1'!$A:$C,Q$2,0)),IF($N338=2,IF(ISERROR(VLOOKUP(main!$P338,'M2'!$A:$C,Q$2,0)),"NOT PRESENT",VLOOKUP(main!$P338,'M2'!$A:$C,Q$2,0)),IF($N338=0,IF(ISERROR(VLOOKUP($P338,'M1'!$A:$C,Q$2,0)),IF(ISERROR(VLOOKUP(main!$P338,'M2'!$A:$C,Q$2,0)),"NOT PRESENT",VLOOKUP(main!$P338,'M2'!$A:$C,Q$2,0)),VLOOKUP($P338,'M1'!$A:$C,Q$2,0)),"SPECIFY METHOD")))</f>
        <v>Survey Not Done</v>
      </c>
      <c r="R338" s="47" t="str">
        <f>IF($N338=1,IF(ISERROR(VLOOKUP($P338,'M1'!$A:$C,R$2,0)),"NOT PRESENT",VLOOKUP($P338,'M1'!$A:$C,R$2,0)),IF($N338=2,IF(ISERROR(VLOOKUP(main!$P338,'M2'!$A:$C,R$2,0)),"NOT PRESENT",VLOOKUP(main!$P338,'M2'!$A:$C,R$2,0)),IF($N338=0,IF(ISERROR(VLOOKUP($P338,'M1'!$A:$C,R$2,0)),IF(ISERROR(VLOOKUP(main!$P338,'M2'!$A:$C,R$2,0)),"NOT PRESENT",VLOOKUP(main!$P338,'M2'!$A:$C,R$2,0)),VLOOKUP($P338,'M1'!$A:$C,R$2,0)),"SPECIFY METHOD")))</f>
        <v>Survey Not Done</v>
      </c>
      <c r="S338" s="55">
        <f t="shared" si="55"/>
        <v>0</v>
      </c>
      <c r="T338" s="56">
        <v>0</v>
      </c>
      <c r="BI338" s="56">
        <f t="shared" ca="1" si="56"/>
        <v>0</v>
      </c>
      <c r="BJ338" s="56">
        <f t="shared" ca="1" si="56"/>
        <v>0</v>
      </c>
      <c r="BK338" s="56">
        <f t="shared" ca="1" si="56"/>
        <v>0</v>
      </c>
      <c r="BL338" s="56" t="str">
        <f t="shared" ca="1" si="57"/>
        <v>No</v>
      </c>
      <c r="BM338" s="56">
        <f t="shared" ca="1" si="58"/>
        <v>0</v>
      </c>
    </row>
    <row r="339" spans="1:65">
      <c r="A339" s="47"/>
      <c r="B339" s="56" t="str">
        <f t="shared" ref="B339:B402" si="59">IF(ISERROR(B338),IF(ISERROR(B337),IF(ISERROR(B336),"BLANK",B336),B337),B338)</f>
        <v>eso</v>
      </c>
      <c r="C339" s="56" t="str">
        <f t="shared" ref="C339:C402" si="60">IF(ISERROR(C338),IF(ISERROR(C337),IF(ISERROR(C336),"BLANK",C336),C337),C338)</f>
        <v>sdl</v>
      </c>
      <c r="D339" s="56" t="str">
        <f t="shared" ref="D339:D402" si="61">IF(ISERROR(D338),IF(ISERROR(D337),IF(ISERROR(D336),"BLANK",D336),D337),D338)</f>
        <v>tas412</v>
      </c>
      <c r="E339" s="47" t="str">
        <f>IF(ISERROR(VLOOKUP($D339,SITES!$A:$E,2,0)),"",VLOOKUP($D339,SITES!$A:$E,2,0))</f>
        <v>St. Helens Island Kelp Bed</v>
      </c>
      <c r="F339" s="48">
        <f>IF(ISERROR(VLOOKUP($D339,SITES!$A:$E,3,0)),"",VLOOKUP($D339,SITES!$A:$E,3,0))</f>
        <v>-41.343859999999999</v>
      </c>
      <c r="G339" s="49">
        <f>IF(ISERROR(VLOOKUP($D339,SITES!$A:$E,4,0)),"",VLOOKUP($D339,SITES!$A:$E,4,0))</f>
        <v>148.34277</v>
      </c>
      <c r="H339" s="50">
        <f t="shared" ref="H339:H402" si="62">IF(ISERROR(H338),IF(ISERROR(H337),IF(ISERROR(H336),"BLANK",H336),H337),H338)</f>
        <v>43564</v>
      </c>
      <c r="I339" s="56">
        <f t="shared" ref="I339:I402" si="63">IF(ISERROR(I338),IF(ISERROR(I337),IF(ISERROR(I336),"BLANK",I336),I337),I338)</f>
        <v>10</v>
      </c>
      <c r="J339" s="56" t="str">
        <f t="shared" ref="J339:J402" si="64">IF(ISERROR(J338),IF(ISERROR(J337),IF(ISERROR(J336),"BLANK",J336),J337),J338)</f>
        <v>E</v>
      </c>
      <c r="K339" s="86">
        <f t="shared" ref="K339:K402" si="65">IF(ISERROR(K338),IF(ISERROR(K337),IF(ISERROR(K336),"BLANK",K336),K337),K338)</f>
        <v>0.60416666666666696</v>
      </c>
      <c r="L339" s="56" t="str">
        <f t="shared" si="49"/>
        <v>SDL</v>
      </c>
      <c r="M339" s="56">
        <f t="shared" ref="M339:M402" si="66">IF(ISERROR(M338),IF(ISERROR(M337),IF(ISERROR(M336),"BLANK",M336),M337),M338)</f>
        <v>10</v>
      </c>
      <c r="N339" s="56">
        <f t="shared" si="51"/>
        <v>2</v>
      </c>
      <c r="O339" s="56">
        <f t="shared" si="50"/>
        <v>1</v>
      </c>
      <c r="P339" s="46" t="str">
        <f t="shared" si="52"/>
        <v>snd</v>
      </c>
      <c r="Q339" s="47" t="str">
        <f>IF($N339=1,IF(ISERROR(VLOOKUP($P339,'M1'!$A:$C,Q$2,0)),"NOT PRESENT",VLOOKUP($P339,'M1'!$A:$C,Q$2,0)),IF($N339=2,IF(ISERROR(VLOOKUP(main!$P339,'M2'!$A:$C,Q$2,0)),"NOT PRESENT",VLOOKUP(main!$P339,'M2'!$A:$C,Q$2,0)),IF($N339=0,IF(ISERROR(VLOOKUP($P339,'M1'!$A:$C,Q$2,0)),IF(ISERROR(VLOOKUP(main!$P339,'M2'!$A:$C,Q$2,0)),"NOT PRESENT",VLOOKUP(main!$P339,'M2'!$A:$C,Q$2,0)),VLOOKUP($P339,'M1'!$A:$C,Q$2,0)),"SPECIFY METHOD")))</f>
        <v>Survey Not Done</v>
      </c>
      <c r="R339" s="47" t="str">
        <f>IF($N339=1,IF(ISERROR(VLOOKUP($P339,'M1'!$A:$C,R$2,0)),"NOT PRESENT",VLOOKUP($P339,'M1'!$A:$C,R$2,0)),IF($N339=2,IF(ISERROR(VLOOKUP(main!$P339,'M2'!$A:$C,R$2,0)),"NOT PRESENT",VLOOKUP(main!$P339,'M2'!$A:$C,R$2,0)),IF($N339=0,IF(ISERROR(VLOOKUP($P339,'M1'!$A:$C,R$2,0)),IF(ISERROR(VLOOKUP(main!$P339,'M2'!$A:$C,R$2,0)),"NOT PRESENT",VLOOKUP(main!$P339,'M2'!$A:$C,R$2,0)),VLOOKUP($P339,'M1'!$A:$C,R$2,0)),"SPECIFY METHOD")))</f>
        <v>Survey Not Done</v>
      </c>
      <c r="S339" s="55">
        <f t="shared" si="55"/>
        <v>0</v>
      </c>
      <c r="T339" s="56">
        <v>0</v>
      </c>
      <c r="BI339" s="56">
        <f t="shared" ca="1" si="56"/>
        <v>0</v>
      </c>
      <c r="BJ339" s="56">
        <f t="shared" ca="1" si="56"/>
        <v>0</v>
      </c>
      <c r="BK339" s="56">
        <f t="shared" ca="1" si="56"/>
        <v>0</v>
      </c>
      <c r="BL339" s="56" t="str">
        <f t="shared" ca="1" si="57"/>
        <v>No</v>
      </c>
      <c r="BM339" s="56">
        <f t="shared" ca="1" si="58"/>
        <v>0</v>
      </c>
    </row>
    <row r="340" spans="1:65">
      <c r="A340" s="47"/>
      <c r="B340" s="56" t="str">
        <f t="shared" si="59"/>
        <v>eso</v>
      </c>
      <c r="C340" s="56" t="str">
        <f t="shared" si="60"/>
        <v>sdl</v>
      </c>
      <c r="D340" s="56" t="str">
        <f t="shared" si="61"/>
        <v>tas412</v>
      </c>
      <c r="E340" s="47" t="str">
        <f>IF(ISERROR(VLOOKUP($D340,SITES!$A:$E,2,0)),"",VLOOKUP($D340,SITES!$A:$E,2,0))</f>
        <v>St. Helens Island Kelp Bed</v>
      </c>
      <c r="F340" s="48">
        <f>IF(ISERROR(VLOOKUP($D340,SITES!$A:$E,3,0)),"",VLOOKUP($D340,SITES!$A:$E,3,0))</f>
        <v>-41.343859999999999</v>
      </c>
      <c r="G340" s="49">
        <f>IF(ISERROR(VLOOKUP($D340,SITES!$A:$E,4,0)),"",VLOOKUP($D340,SITES!$A:$E,4,0))</f>
        <v>148.34277</v>
      </c>
      <c r="H340" s="50">
        <f t="shared" si="62"/>
        <v>43564</v>
      </c>
      <c r="I340" s="56">
        <f t="shared" si="63"/>
        <v>10</v>
      </c>
      <c r="J340" s="56" t="str">
        <f t="shared" si="64"/>
        <v>E</v>
      </c>
      <c r="K340" s="86">
        <f t="shared" si="65"/>
        <v>0.60416666666666696</v>
      </c>
      <c r="L340" s="56" t="str">
        <f t="shared" ref="L340:L403" si="67">IF(ISERROR(L339),IF(ISERROR(L338),IF(ISERROR(L337),"BLANK",L337),L338),L339)</f>
        <v>SDL</v>
      </c>
      <c r="M340" s="56">
        <f t="shared" si="66"/>
        <v>10</v>
      </c>
      <c r="N340" s="56">
        <f t="shared" si="51"/>
        <v>2</v>
      </c>
      <c r="O340" s="56">
        <f t="shared" ref="O340:O403" si="68">IF(ISERROR(O339),IF(ISERROR(O338),IF(ISERROR(O337),"BLANK",O337),O338),O339)</f>
        <v>1</v>
      </c>
      <c r="P340" s="46" t="str">
        <f t="shared" si="52"/>
        <v>snd</v>
      </c>
      <c r="Q340" s="47" t="str">
        <f>IF($N340=1,IF(ISERROR(VLOOKUP($P340,'M1'!$A:$C,Q$2,0)),"NOT PRESENT",VLOOKUP($P340,'M1'!$A:$C,Q$2,0)),IF($N340=2,IF(ISERROR(VLOOKUP(main!$P340,'M2'!$A:$C,Q$2,0)),"NOT PRESENT",VLOOKUP(main!$P340,'M2'!$A:$C,Q$2,0)),IF($N340=0,IF(ISERROR(VLOOKUP($P340,'M1'!$A:$C,Q$2,0)),IF(ISERROR(VLOOKUP(main!$P340,'M2'!$A:$C,Q$2,0)),"NOT PRESENT",VLOOKUP(main!$P340,'M2'!$A:$C,Q$2,0)),VLOOKUP($P340,'M1'!$A:$C,Q$2,0)),"SPECIFY METHOD")))</f>
        <v>Survey Not Done</v>
      </c>
      <c r="R340" s="47" t="str">
        <f>IF($N340=1,IF(ISERROR(VLOOKUP($P340,'M1'!$A:$C,R$2,0)),"NOT PRESENT",VLOOKUP($P340,'M1'!$A:$C,R$2,0)),IF($N340=2,IF(ISERROR(VLOOKUP(main!$P340,'M2'!$A:$C,R$2,0)),"NOT PRESENT",VLOOKUP(main!$P340,'M2'!$A:$C,R$2,0)),IF($N340=0,IF(ISERROR(VLOOKUP($P340,'M1'!$A:$C,R$2,0)),IF(ISERROR(VLOOKUP(main!$P340,'M2'!$A:$C,R$2,0)),"NOT PRESENT",VLOOKUP(main!$P340,'M2'!$A:$C,R$2,0)),VLOOKUP($P340,'M1'!$A:$C,R$2,0)),"SPECIFY METHOD")))</f>
        <v>Survey Not Done</v>
      </c>
      <c r="S340" s="55">
        <f t="shared" si="55"/>
        <v>0</v>
      </c>
      <c r="T340" s="56">
        <v>0</v>
      </c>
      <c r="BI340" s="56">
        <f t="shared" ca="1" si="56"/>
        <v>0</v>
      </c>
      <c r="BJ340" s="56">
        <f t="shared" ca="1" si="56"/>
        <v>0</v>
      </c>
      <c r="BK340" s="56">
        <f t="shared" ca="1" si="56"/>
        <v>0</v>
      </c>
      <c r="BL340" s="56" t="str">
        <f t="shared" ca="1" si="57"/>
        <v>No</v>
      </c>
      <c r="BM340" s="56">
        <f t="shared" ca="1" si="58"/>
        <v>0</v>
      </c>
    </row>
    <row r="341" spans="1:65">
      <c r="A341" s="47"/>
      <c r="B341" s="56" t="str">
        <f t="shared" si="59"/>
        <v>eso</v>
      </c>
      <c r="C341" s="56" t="str">
        <f t="shared" si="60"/>
        <v>sdl</v>
      </c>
      <c r="D341" s="56" t="str">
        <f t="shared" si="61"/>
        <v>tas412</v>
      </c>
      <c r="E341" s="47" t="str">
        <f>IF(ISERROR(VLOOKUP($D341,SITES!$A:$E,2,0)),"",VLOOKUP($D341,SITES!$A:$E,2,0))</f>
        <v>St. Helens Island Kelp Bed</v>
      </c>
      <c r="F341" s="48">
        <f>IF(ISERROR(VLOOKUP($D341,SITES!$A:$E,3,0)),"",VLOOKUP($D341,SITES!$A:$E,3,0))</f>
        <v>-41.343859999999999</v>
      </c>
      <c r="G341" s="49">
        <f>IF(ISERROR(VLOOKUP($D341,SITES!$A:$E,4,0)),"",VLOOKUP($D341,SITES!$A:$E,4,0))</f>
        <v>148.34277</v>
      </c>
      <c r="H341" s="50">
        <f t="shared" si="62"/>
        <v>43564</v>
      </c>
      <c r="I341" s="56">
        <f t="shared" si="63"/>
        <v>10</v>
      </c>
      <c r="J341" s="56" t="str">
        <f t="shared" si="64"/>
        <v>E</v>
      </c>
      <c r="K341" s="86">
        <f t="shared" si="65"/>
        <v>0.60416666666666696</v>
      </c>
      <c r="L341" s="56" t="str">
        <f t="shared" si="67"/>
        <v>SDL</v>
      </c>
      <c r="M341" s="56">
        <f t="shared" si="66"/>
        <v>10</v>
      </c>
      <c r="N341" s="56">
        <f t="shared" ref="N341:N404" si="69">IF(ISERROR(N340),IF(ISERROR(N339),IF(ISERROR(N338),"BLANK",N338),N339),N340)</f>
        <v>2</v>
      </c>
      <c r="O341" s="56">
        <f t="shared" si="68"/>
        <v>1</v>
      </c>
      <c r="P341" s="46" t="str">
        <f t="shared" ref="P341:P404" si="70">+P340</f>
        <v>snd</v>
      </c>
      <c r="Q341" s="47" t="str">
        <f>IF($N341=1,IF(ISERROR(VLOOKUP($P341,'M1'!$A:$C,Q$2,0)),"NOT PRESENT",VLOOKUP($P341,'M1'!$A:$C,Q$2,0)),IF($N341=2,IF(ISERROR(VLOOKUP(main!$P341,'M2'!$A:$C,Q$2,0)),"NOT PRESENT",VLOOKUP(main!$P341,'M2'!$A:$C,Q$2,0)),IF($N341=0,IF(ISERROR(VLOOKUP($P341,'M1'!$A:$C,Q$2,0)),IF(ISERROR(VLOOKUP(main!$P341,'M2'!$A:$C,Q$2,0)),"NOT PRESENT",VLOOKUP(main!$P341,'M2'!$A:$C,Q$2,0)),VLOOKUP($P341,'M1'!$A:$C,Q$2,0)),"SPECIFY METHOD")))</f>
        <v>Survey Not Done</v>
      </c>
      <c r="R341" s="47" t="str">
        <f>IF($N341=1,IF(ISERROR(VLOOKUP($P341,'M1'!$A:$C,R$2,0)),"NOT PRESENT",VLOOKUP($P341,'M1'!$A:$C,R$2,0)),IF($N341=2,IF(ISERROR(VLOOKUP(main!$P341,'M2'!$A:$C,R$2,0)),"NOT PRESENT",VLOOKUP(main!$P341,'M2'!$A:$C,R$2,0)),IF($N341=0,IF(ISERROR(VLOOKUP($P341,'M1'!$A:$C,R$2,0)),IF(ISERROR(VLOOKUP(main!$P341,'M2'!$A:$C,R$2,0)),"NOT PRESENT",VLOOKUP(main!$P341,'M2'!$A:$C,R$2,0)),VLOOKUP($P341,'M1'!$A:$C,R$2,0)),"SPECIFY METHOD")))</f>
        <v>Survey Not Done</v>
      </c>
      <c r="S341" s="55">
        <f t="shared" si="55"/>
        <v>0</v>
      </c>
      <c r="T341" s="56">
        <v>0</v>
      </c>
      <c r="BI341" s="56">
        <f t="shared" ca="1" si="56"/>
        <v>0</v>
      </c>
      <c r="BJ341" s="56">
        <f t="shared" ca="1" si="56"/>
        <v>0</v>
      </c>
      <c r="BK341" s="56">
        <f t="shared" ca="1" si="56"/>
        <v>0</v>
      </c>
      <c r="BL341" s="56" t="str">
        <f t="shared" ca="1" si="57"/>
        <v>No</v>
      </c>
      <c r="BM341" s="56">
        <f t="shared" ca="1" si="58"/>
        <v>0</v>
      </c>
    </row>
    <row r="342" spans="1:65">
      <c r="A342" s="47"/>
      <c r="B342" s="56" t="str">
        <f t="shared" si="59"/>
        <v>eso</v>
      </c>
      <c r="C342" s="56" t="str">
        <f t="shared" si="60"/>
        <v>sdl</v>
      </c>
      <c r="D342" s="56" t="str">
        <f t="shared" si="61"/>
        <v>tas412</v>
      </c>
      <c r="E342" s="47" t="str">
        <f>IF(ISERROR(VLOOKUP($D342,SITES!$A:$E,2,0)),"",VLOOKUP($D342,SITES!$A:$E,2,0))</f>
        <v>St. Helens Island Kelp Bed</v>
      </c>
      <c r="F342" s="48">
        <f>IF(ISERROR(VLOOKUP($D342,SITES!$A:$E,3,0)),"",VLOOKUP($D342,SITES!$A:$E,3,0))</f>
        <v>-41.343859999999999</v>
      </c>
      <c r="G342" s="49">
        <f>IF(ISERROR(VLOOKUP($D342,SITES!$A:$E,4,0)),"",VLOOKUP($D342,SITES!$A:$E,4,0))</f>
        <v>148.34277</v>
      </c>
      <c r="H342" s="50">
        <f t="shared" si="62"/>
        <v>43564</v>
      </c>
      <c r="I342" s="56">
        <f t="shared" si="63"/>
        <v>10</v>
      </c>
      <c r="J342" s="56" t="str">
        <f t="shared" si="64"/>
        <v>E</v>
      </c>
      <c r="K342" s="86">
        <f t="shared" si="65"/>
        <v>0.60416666666666696</v>
      </c>
      <c r="L342" s="56" t="str">
        <f t="shared" si="67"/>
        <v>SDL</v>
      </c>
      <c r="M342" s="56">
        <f t="shared" si="66"/>
        <v>10</v>
      </c>
      <c r="N342" s="56">
        <f t="shared" si="69"/>
        <v>2</v>
      </c>
      <c r="O342" s="56">
        <f t="shared" si="68"/>
        <v>1</v>
      </c>
      <c r="P342" s="46" t="str">
        <f t="shared" si="70"/>
        <v>snd</v>
      </c>
      <c r="Q342" s="47" t="str">
        <f>IF($N342=1,IF(ISERROR(VLOOKUP($P342,'M1'!$A:$C,Q$2,0)),"NOT PRESENT",VLOOKUP($P342,'M1'!$A:$C,Q$2,0)),IF($N342=2,IF(ISERROR(VLOOKUP(main!$P342,'M2'!$A:$C,Q$2,0)),"NOT PRESENT",VLOOKUP(main!$P342,'M2'!$A:$C,Q$2,0)),IF($N342=0,IF(ISERROR(VLOOKUP($P342,'M1'!$A:$C,Q$2,0)),IF(ISERROR(VLOOKUP(main!$P342,'M2'!$A:$C,Q$2,0)),"NOT PRESENT",VLOOKUP(main!$P342,'M2'!$A:$C,Q$2,0)),VLOOKUP($P342,'M1'!$A:$C,Q$2,0)),"SPECIFY METHOD")))</f>
        <v>Survey Not Done</v>
      </c>
      <c r="R342" s="47" t="str">
        <f>IF($N342=1,IF(ISERROR(VLOOKUP($P342,'M1'!$A:$C,R$2,0)),"NOT PRESENT",VLOOKUP($P342,'M1'!$A:$C,R$2,0)),IF($N342=2,IF(ISERROR(VLOOKUP(main!$P342,'M2'!$A:$C,R$2,0)),"NOT PRESENT",VLOOKUP(main!$P342,'M2'!$A:$C,R$2,0)),IF($N342=0,IF(ISERROR(VLOOKUP($P342,'M1'!$A:$C,R$2,0)),IF(ISERROR(VLOOKUP(main!$P342,'M2'!$A:$C,R$2,0)),"NOT PRESENT",VLOOKUP(main!$P342,'M2'!$A:$C,R$2,0)),VLOOKUP($P342,'M1'!$A:$C,R$2,0)),"SPECIFY METHOD")))</f>
        <v>Survey Not Done</v>
      </c>
      <c r="S342" s="55">
        <f t="shared" si="55"/>
        <v>0</v>
      </c>
      <c r="T342" s="56">
        <v>0</v>
      </c>
      <c r="BI342" s="56">
        <f t="shared" ca="1" si="56"/>
        <v>0</v>
      </c>
      <c r="BJ342" s="56">
        <f t="shared" ca="1" si="56"/>
        <v>0</v>
      </c>
      <c r="BK342" s="56">
        <f t="shared" ca="1" si="56"/>
        <v>0</v>
      </c>
      <c r="BL342" s="56" t="str">
        <f t="shared" ca="1" si="57"/>
        <v>No</v>
      </c>
      <c r="BM342" s="56">
        <f t="shared" ca="1" si="58"/>
        <v>0</v>
      </c>
    </row>
    <row r="343" spans="1:65">
      <c r="A343" s="47"/>
      <c r="B343" s="56" t="str">
        <f t="shared" si="59"/>
        <v>eso</v>
      </c>
      <c r="C343" s="56" t="str">
        <f t="shared" si="60"/>
        <v>sdl</v>
      </c>
      <c r="D343" s="56" t="str">
        <f t="shared" si="61"/>
        <v>tas412</v>
      </c>
      <c r="E343" s="47" t="str">
        <f>IF(ISERROR(VLOOKUP($D343,SITES!$A:$E,2,0)),"",VLOOKUP($D343,SITES!$A:$E,2,0))</f>
        <v>St. Helens Island Kelp Bed</v>
      </c>
      <c r="F343" s="48">
        <f>IF(ISERROR(VLOOKUP($D343,SITES!$A:$E,3,0)),"",VLOOKUP($D343,SITES!$A:$E,3,0))</f>
        <v>-41.343859999999999</v>
      </c>
      <c r="G343" s="49">
        <f>IF(ISERROR(VLOOKUP($D343,SITES!$A:$E,4,0)),"",VLOOKUP($D343,SITES!$A:$E,4,0))</f>
        <v>148.34277</v>
      </c>
      <c r="H343" s="50">
        <f t="shared" si="62"/>
        <v>43564</v>
      </c>
      <c r="I343" s="56">
        <f t="shared" si="63"/>
        <v>10</v>
      </c>
      <c r="J343" s="56" t="str">
        <f t="shared" si="64"/>
        <v>E</v>
      </c>
      <c r="K343" s="86">
        <f t="shared" si="65"/>
        <v>0.60416666666666696</v>
      </c>
      <c r="L343" s="56" t="str">
        <f t="shared" si="67"/>
        <v>SDL</v>
      </c>
      <c r="M343" s="56">
        <f t="shared" si="66"/>
        <v>10</v>
      </c>
      <c r="N343" s="56">
        <f t="shared" si="69"/>
        <v>2</v>
      </c>
      <c r="O343" s="56">
        <f t="shared" si="68"/>
        <v>1</v>
      </c>
      <c r="P343" s="46" t="str">
        <f t="shared" si="70"/>
        <v>snd</v>
      </c>
      <c r="Q343" s="47" t="str">
        <f>IF($N343=1,IF(ISERROR(VLOOKUP($P343,'M1'!$A:$C,Q$2,0)),"NOT PRESENT",VLOOKUP($P343,'M1'!$A:$C,Q$2,0)),IF($N343=2,IF(ISERROR(VLOOKUP(main!$P343,'M2'!$A:$C,Q$2,0)),"NOT PRESENT",VLOOKUP(main!$P343,'M2'!$A:$C,Q$2,0)),IF($N343=0,IF(ISERROR(VLOOKUP($P343,'M1'!$A:$C,Q$2,0)),IF(ISERROR(VLOOKUP(main!$P343,'M2'!$A:$C,Q$2,0)),"NOT PRESENT",VLOOKUP(main!$P343,'M2'!$A:$C,Q$2,0)),VLOOKUP($P343,'M1'!$A:$C,Q$2,0)),"SPECIFY METHOD")))</f>
        <v>Survey Not Done</v>
      </c>
      <c r="R343" s="47" t="str">
        <f>IF($N343=1,IF(ISERROR(VLOOKUP($P343,'M1'!$A:$C,R$2,0)),"NOT PRESENT",VLOOKUP($P343,'M1'!$A:$C,R$2,0)),IF($N343=2,IF(ISERROR(VLOOKUP(main!$P343,'M2'!$A:$C,R$2,0)),"NOT PRESENT",VLOOKUP(main!$P343,'M2'!$A:$C,R$2,0)),IF($N343=0,IF(ISERROR(VLOOKUP($P343,'M1'!$A:$C,R$2,0)),IF(ISERROR(VLOOKUP(main!$P343,'M2'!$A:$C,R$2,0)),"NOT PRESENT",VLOOKUP(main!$P343,'M2'!$A:$C,R$2,0)),VLOOKUP($P343,'M1'!$A:$C,R$2,0)),"SPECIFY METHOD")))</f>
        <v>Survey Not Done</v>
      </c>
      <c r="S343" s="55">
        <f t="shared" si="55"/>
        <v>0</v>
      </c>
      <c r="T343" s="56">
        <v>0</v>
      </c>
      <c r="BI343" s="56">
        <f t="shared" ref="BI343:BK362" ca="1" si="71">VLOOKUP($P343,INDIRECT("'M" &amp; $N343 &amp; "'!$A:$G"),BI$2,0)</f>
        <v>0</v>
      </c>
      <c r="BJ343" s="56">
        <f t="shared" ca="1" si="71"/>
        <v>0</v>
      </c>
      <c r="BK343" s="56">
        <f t="shared" ca="1" si="71"/>
        <v>0</v>
      </c>
      <c r="BL343" s="56" t="str">
        <f t="shared" ca="1" si="57"/>
        <v>No</v>
      </c>
      <c r="BM343" s="56">
        <f t="shared" ca="1" si="58"/>
        <v>0</v>
      </c>
    </row>
    <row r="344" spans="1:65">
      <c r="A344" s="47"/>
      <c r="B344" s="56" t="str">
        <f t="shared" si="59"/>
        <v>eso</v>
      </c>
      <c r="C344" s="56" t="str">
        <f t="shared" si="60"/>
        <v>sdl</v>
      </c>
      <c r="D344" s="56" t="str">
        <f t="shared" si="61"/>
        <v>tas412</v>
      </c>
      <c r="E344" s="47" t="str">
        <f>IF(ISERROR(VLOOKUP($D344,SITES!$A:$E,2,0)),"",VLOOKUP($D344,SITES!$A:$E,2,0))</f>
        <v>St. Helens Island Kelp Bed</v>
      </c>
      <c r="F344" s="48">
        <f>IF(ISERROR(VLOOKUP($D344,SITES!$A:$E,3,0)),"",VLOOKUP($D344,SITES!$A:$E,3,0))</f>
        <v>-41.343859999999999</v>
      </c>
      <c r="G344" s="49">
        <f>IF(ISERROR(VLOOKUP($D344,SITES!$A:$E,4,0)),"",VLOOKUP($D344,SITES!$A:$E,4,0))</f>
        <v>148.34277</v>
      </c>
      <c r="H344" s="50">
        <f t="shared" si="62"/>
        <v>43564</v>
      </c>
      <c r="I344" s="56">
        <f t="shared" si="63"/>
        <v>10</v>
      </c>
      <c r="J344" s="56" t="str">
        <f t="shared" si="64"/>
        <v>E</v>
      </c>
      <c r="K344" s="86">
        <f t="shared" si="65"/>
        <v>0.60416666666666696</v>
      </c>
      <c r="L344" s="56" t="str">
        <f t="shared" si="67"/>
        <v>SDL</v>
      </c>
      <c r="M344" s="56">
        <f t="shared" si="66"/>
        <v>10</v>
      </c>
      <c r="N344" s="56">
        <f t="shared" si="69"/>
        <v>2</v>
      </c>
      <c r="O344" s="56">
        <f t="shared" si="68"/>
        <v>1</v>
      </c>
      <c r="P344" s="46" t="str">
        <f t="shared" si="70"/>
        <v>snd</v>
      </c>
      <c r="Q344" s="47" t="str">
        <f>IF($N344=1,IF(ISERROR(VLOOKUP($P344,'M1'!$A:$C,Q$2,0)),"NOT PRESENT",VLOOKUP($P344,'M1'!$A:$C,Q$2,0)),IF($N344=2,IF(ISERROR(VLOOKUP(main!$P344,'M2'!$A:$C,Q$2,0)),"NOT PRESENT",VLOOKUP(main!$P344,'M2'!$A:$C,Q$2,0)),IF($N344=0,IF(ISERROR(VLOOKUP($P344,'M1'!$A:$C,Q$2,0)),IF(ISERROR(VLOOKUP(main!$P344,'M2'!$A:$C,Q$2,0)),"NOT PRESENT",VLOOKUP(main!$P344,'M2'!$A:$C,Q$2,0)),VLOOKUP($P344,'M1'!$A:$C,Q$2,0)),"SPECIFY METHOD")))</f>
        <v>Survey Not Done</v>
      </c>
      <c r="R344" s="47" t="str">
        <f>IF($N344=1,IF(ISERROR(VLOOKUP($P344,'M1'!$A:$C,R$2,0)),"NOT PRESENT",VLOOKUP($P344,'M1'!$A:$C,R$2,0)),IF($N344=2,IF(ISERROR(VLOOKUP(main!$P344,'M2'!$A:$C,R$2,0)),"NOT PRESENT",VLOOKUP(main!$P344,'M2'!$A:$C,R$2,0)),IF($N344=0,IF(ISERROR(VLOOKUP($P344,'M1'!$A:$C,R$2,0)),IF(ISERROR(VLOOKUP(main!$P344,'M2'!$A:$C,R$2,0)),"NOT PRESENT",VLOOKUP(main!$P344,'M2'!$A:$C,R$2,0)),VLOOKUP($P344,'M1'!$A:$C,R$2,0)),"SPECIFY METHOD")))</f>
        <v>Survey Not Done</v>
      </c>
      <c r="S344" s="55">
        <f t="shared" si="55"/>
        <v>0</v>
      </c>
      <c r="T344" s="56">
        <v>0</v>
      </c>
      <c r="BI344" s="56">
        <f t="shared" ca="1" si="71"/>
        <v>0</v>
      </c>
      <c r="BJ344" s="56">
        <f t="shared" ca="1" si="71"/>
        <v>0</v>
      </c>
      <c r="BK344" s="56">
        <f t="shared" ca="1" si="71"/>
        <v>0</v>
      </c>
      <c r="BL344" s="56" t="str">
        <f t="shared" ca="1" si="57"/>
        <v>No</v>
      </c>
      <c r="BM344" s="56">
        <f t="shared" ca="1" si="58"/>
        <v>0</v>
      </c>
    </row>
    <row r="345" spans="1:65">
      <c r="A345" s="47"/>
      <c r="B345" s="56" t="str">
        <f t="shared" si="59"/>
        <v>eso</v>
      </c>
      <c r="C345" s="56" t="str">
        <f t="shared" si="60"/>
        <v>sdl</v>
      </c>
      <c r="D345" s="56" t="str">
        <f t="shared" si="61"/>
        <v>tas412</v>
      </c>
      <c r="E345" s="47" t="str">
        <f>IF(ISERROR(VLOOKUP($D345,SITES!$A:$E,2,0)),"",VLOOKUP($D345,SITES!$A:$E,2,0))</f>
        <v>St. Helens Island Kelp Bed</v>
      </c>
      <c r="F345" s="48">
        <f>IF(ISERROR(VLOOKUP($D345,SITES!$A:$E,3,0)),"",VLOOKUP($D345,SITES!$A:$E,3,0))</f>
        <v>-41.343859999999999</v>
      </c>
      <c r="G345" s="49">
        <f>IF(ISERROR(VLOOKUP($D345,SITES!$A:$E,4,0)),"",VLOOKUP($D345,SITES!$A:$E,4,0))</f>
        <v>148.34277</v>
      </c>
      <c r="H345" s="50">
        <f t="shared" si="62"/>
        <v>43564</v>
      </c>
      <c r="I345" s="56">
        <f t="shared" si="63"/>
        <v>10</v>
      </c>
      <c r="J345" s="56" t="str">
        <f t="shared" si="64"/>
        <v>E</v>
      </c>
      <c r="K345" s="86">
        <f t="shared" si="65"/>
        <v>0.60416666666666696</v>
      </c>
      <c r="L345" s="56" t="str">
        <f t="shared" si="67"/>
        <v>SDL</v>
      </c>
      <c r="M345" s="56">
        <f t="shared" si="66"/>
        <v>10</v>
      </c>
      <c r="N345" s="56">
        <f t="shared" si="69"/>
        <v>2</v>
      </c>
      <c r="O345" s="56">
        <f t="shared" si="68"/>
        <v>1</v>
      </c>
      <c r="P345" s="46" t="str">
        <f t="shared" si="70"/>
        <v>snd</v>
      </c>
      <c r="Q345" s="47" t="str">
        <f>IF($N345=1,IF(ISERROR(VLOOKUP($P345,'M1'!$A:$C,Q$2,0)),"NOT PRESENT",VLOOKUP($P345,'M1'!$A:$C,Q$2,0)),IF($N345=2,IF(ISERROR(VLOOKUP(main!$P345,'M2'!$A:$C,Q$2,0)),"NOT PRESENT",VLOOKUP(main!$P345,'M2'!$A:$C,Q$2,0)),IF($N345=0,IF(ISERROR(VLOOKUP($P345,'M1'!$A:$C,Q$2,0)),IF(ISERROR(VLOOKUP(main!$P345,'M2'!$A:$C,Q$2,0)),"NOT PRESENT",VLOOKUP(main!$P345,'M2'!$A:$C,Q$2,0)),VLOOKUP($P345,'M1'!$A:$C,Q$2,0)),"SPECIFY METHOD")))</f>
        <v>Survey Not Done</v>
      </c>
      <c r="R345" s="47" t="str">
        <f>IF($N345=1,IF(ISERROR(VLOOKUP($P345,'M1'!$A:$C,R$2,0)),"NOT PRESENT",VLOOKUP($P345,'M1'!$A:$C,R$2,0)),IF($N345=2,IF(ISERROR(VLOOKUP(main!$P345,'M2'!$A:$C,R$2,0)),"NOT PRESENT",VLOOKUP(main!$P345,'M2'!$A:$C,R$2,0)),IF($N345=0,IF(ISERROR(VLOOKUP($P345,'M1'!$A:$C,R$2,0)),IF(ISERROR(VLOOKUP(main!$P345,'M2'!$A:$C,R$2,0)),"NOT PRESENT",VLOOKUP(main!$P345,'M2'!$A:$C,R$2,0)),VLOOKUP($P345,'M1'!$A:$C,R$2,0)),"SPECIFY METHOD")))</f>
        <v>Survey Not Done</v>
      </c>
      <c r="S345" s="55">
        <f t="shared" si="55"/>
        <v>0</v>
      </c>
      <c r="T345" s="56">
        <v>0</v>
      </c>
      <c r="BI345" s="56">
        <f t="shared" ca="1" si="71"/>
        <v>0</v>
      </c>
      <c r="BJ345" s="56">
        <f t="shared" ca="1" si="71"/>
        <v>0</v>
      </c>
      <c r="BK345" s="56">
        <f t="shared" ca="1" si="71"/>
        <v>0</v>
      </c>
      <c r="BL345" s="56" t="str">
        <f t="shared" ca="1" si="57"/>
        <v>No</v>
      </c>
      <c r="BM345" s="56">
        <f t="shared" ca="1" si="58"/>
        <v>0</v>
      </c>
    </row>
    <row r="346" spans="1:65">
      <c r="A346" s="47"/>
      <c r="B346" s="56" t="str">
        <f t="shared" si="59"/>
        <v>eso</v>
      </c>
      <c r="C346" s="56" t="str">
        <f t="shared" si="60"/>
        <v>sdl</v>
      </c>
      <c r="D346" s="56" t="str">
        <f t="shared" si="61"/>
        <v>tas412</v>
      </c>
      <c r="E346" s="47" t="str">
        <f>IF(ISERROR(VLOOKUP($D346,SITES!$A:$E,2,0)),"",VLOOKUP($D346,SITES!$A:$E,2,0))</f>
        <v>St. Helens Island Kelp Bed</v>
      </c>
      <c r="F346" s="48">
        <f>IF(ISERROR(VLOOKUP($D346,SITES!$A:$E,3,0)),"",VLOOKUP($D346,SITES!$A:$E,3,0))</f>
        <v>-41.343859999999999</v>
      </c>
      <c r="G346" s="49">
        <f>IF(ISERROR(VLOOKUP($D346,SITES!$A:$E,4,0)),"",VLOOKUP($D346,SITES!$A:$E,4,0))</f>
        <v>148.34277</v>
      </c>
      <c r="H346" s="50">
        <f t="shared" si="62"/>
        <v>43564</v>
      </c>
      <c r="I346" s="56">
        <f t="shared" si="63"/>
        <v>10</v>
      </c>
      <c r="J346" s="56" t="str">
        <f t="shared" si="64"/>
        <v>E</v>
      </c>
      <c r="K346" s="86">
        <f t="shared" si="65"/>
        <v>0.60416666666666696</v>
      </c>
      <c r="L346" s="56" t="str">
        <f t="shared" si="67"/>
        <v>SDL</v>
      </c>
      <c r="M346" s="56">
        <f t="shared" si="66"/>
        <v>10</v>
      </c>
      <c r="N346" s="56">
        <f t="shared" si="69"/>
        <v>2</v>
      </c>
      <c r="O346" s="56">
        <f t="shared" si="68"/>
        <v>1</v>
      </c>
      <c r="P346" s="46" t="str">
        <f t="shared" si="70"/>
        <v>snd</v>
      </c>
      <c r="Q346" s="47" t="str">
        <f>IF($N346=1,IF(ISERROR(VLOOKUP($P346,'M1'!$A:$C,Q$2,0)),"NOT PRESENT",VLOOKUP($P346,'M1'!$A:$C,Q$2,0)),IF($N346=2,IF(ISERROR(VLOOKUP(main!$P346,'M2'!$A:$C,Q$2,0)),"NOT PRESENT",VLOOKUP(main!$P346,'M2'!$A:$C,Q$2,0)),IF($N346=0,IF(ISERROR(VLOOKUP($P346,'M1'!$A:$C,Q$2,0)),IF(ISERROR(VLOOKUP(main!$P346,'M2'!$A:$C,Q$2,0)),"NOT PRESENT",VLOOKUP(main!$P346,'M2'!$A:$C,Q$2,0)),VLOOKUP($P346,'M1'!$A:$C,Q$2,0)),"SPECIFY METHOD")))</f>
        <v>Survey Not Done</v>
      </c>
      <c r="R346" s="47" t="str">
        <f>IF($N346=1,IF(ISERROR(VLOOKUP($P346,'M1'!$A:$C,R$2,0)),"NOT PRESENT",VLOOKUP($P346,'M1'!$A:$C,R$2,0)),IF($N346=2,IF(ISERROR(VLOOKUP(main!$P346,'M2'!$A:$C,R$2,0)),"NOT PRESENT",VLOOKUP(main!$P346,'M2'!$A:$C,R$2,0)),IF($N346=0,IF(ISERROR(VLOOKUP($P346,'M1'!$A:$C,R$2,0)),IF(ISERROR(VLOOKUP(main!$P346,'M2'!$A:$C,R$2,0)),"NOT PRESENT",VLOOKUP(main!$P346,'M2'!$A:$C,R$2,0)),VLOOKUP($P346,'M1'!$A:$C,R$2,0)),"SPECIFY METHOD")))</f>
        <v>Survey Not Done</v>
      </c>
      <c r="S346" s="55">
        <f t="shared" si="55"/>
        <v>0</v>
      </c>
      <c r="T346" s="56">
        <v>0</v>
      </c>
      <c r="BI346" s="56">
        <f t="shared" ca="1" si="71"/>
        <v>0</v>
      </c>
      <c r="BJ346" s="56">
        <f t="shared" ca="1" si="71"/>
        <v>0</v>
      </c>
      <c r="BK346" s="56">
        <f t="shared" ca="1" si="71"/>
        <v>0</v>
      </c>
      <c r="BL346" s="56" t="str">
        <f t="shared" ca="1" si="57"/>
        <v>No</v>
      </c>
      <c r="BM346" s="56">
        <f t="shared" ca="1" si="58"/>
        <v>0</v>
      </c>
    </row>
    <row r="347" spans="1:65">
      <c r="A347" s="47"/>
      <c r="B347" s="56" t="str">
        <f t="shared" si="59"/>
        <v>eso</v>
      </c>
      <c r="C347" s="56" t="str">
        <f t="shared" si="60"/>
        <v>sdl</v>
      </c>
      <c r="D347" s="56" t="str">
        <f t="shared" si="61"/>
        <v>tas412</v>
      </c>
      <c r="E347" s="47" t="str">
        <f>IF(ISERROR(VLOOKUP($D347,SITES!$A:$E,2,0)),"",VLOOKUP($D347,SITES!$A:$E,2,0))</f>
        <v>St. Helens Island Kelp Bed</v>
      </c>
      <c r="F347" s="48">
        <f>IF(ISERROR(VLOOKUP($D347,SITES!$A:$E,3,0)),"",VLOOKUP($D347,SITES!$A:$E,3,0))</f>
        <v>-41.343859999999999</v>
      </c>
      <c r="G347" s="49">
        <f>IF(ISERROR(VLOOKUP($D347,SITES!$A:$E,4,0)),"",VLOOKUP($D347,SITES!$A:$E,4,0))</f>
        <v>148.34277</v>
      </c>
      <c r="H347" s="50">
        <f t="shared" si="62"/>
        <v>43564</v>
      </c>
      <c r="I347" s="56">
        <f t="shared" si="63"/>
        <v>10</v>
      </c>
      <c r="J347" s="56" t="str">
        <f t="shared" si="64"/>
        <v>E</v>
      </c>
      <c r="K347" s="86">
        <f t="shared" si="65"/>
        <v>0.60416666666666696</v>
      </c>
      <c r="L347" s="56" t="str">
        <f t="shared" si="67"/>
        <v>SDL</v>
      </c>
      <c r="M347" s="56">
        <f t="shared" si="66"/>
        <v>10</v>
      </c>
      <c r="N347" s="56">
        <f t="shared" si="69"/>
        <v>2</v>
      </c>
      <c r="O347" s="56">
        <f t="shared" si="68"/>
        <v>1</v>
      </c>
      <c r="P347" s="46" t="str">
        <f t="shared" si="70"/>
        <v>snd</v>
      </c>
      <c r="Q347" s="47" t="str">
        <f>IF($N347=1,IF(ISERROR(VLOOKUP($P347,'M1'!$A:$C,Q$2,0)),"NOT PRESENT",VLOOKUP($P347,'M1'!$A:$C,Q$2,0)),IF($N347=2,IF(ISERROR(VLOOKUP(main!$P347,'M2'!$A:$C,Q$2,0)),"NOT PRESENT",VLOOKUP(main!$P347,'M2'!$A:$C,Q$2,0)),IF($N347=0,IF(ISERROR(VLOOKUP($P347,'M1'!$A:$C,Q$2,0)),IF(ISERROR(VLOOKUP(main!$P347,'M2'!$A:$C,Q$2,0)),"NOT PRESENT",VLOOKUP(main!$P347,'M2'!$A:$C,Q$2,0)),VLOOKUP($P347,'M1'!$A:$C,Q$2,0)),"SPECIFY METHOD")))</f>
        <v>Survey Not Done</v>
      </c>
      <c r="R347" s="47" t="str">
        <f>IF($N347=1,IF(ISERROR(VLOOKUP($P347,'M1'!$A:$C,R$2,0)),"NOT PRESENT",VLOOKUP($P347,'M1'!$A:$C,R$2,0)),IF($N347=2,IF(ISERROR(VLOOKUP(main!$P347,'M2'!$A:$C,R$2,0)),"NOT PRESENT",VLOOKUP(main!$P347,'M2'!$A:$C,R$2,0)),IF($N347=0,IF(ISERROR(VLOOKUP($P347,'M1'!$A:$C,R$2,0)),IF(ISERROR(VLOOKUP(main!$P347,'M2'!$A:$C,R$2,0)),"NOT PRESENT",VLOOKUP(main!$P347,'M2'!$A:$C,R$2,0)),VLOOKUP($P347,'M1'!$A:$C,R$2,0)),"SPECIFY METHOD")))</f>
        <v>Survey Not Done</v>
      </c>
      <c r="S347" s="55">
        <f t="shared" si="55"/>
        <v>0</v>
      </c>
      <c r="T347" s="56">
        <v>0</v>
      </c>
      <c r="BI347" s="56">
        <f t="shared" ca="1" si="71"/>
        <v>0</v>
      </c>
      <c r="BJ347" s="56">
        <f t="shared" ca="1" si="71"/>
        <v>0</v>
      </c>
      <c r="BK347" s="56">
        <f t="shared" ca="1" si="71"/>
        <v>0</v>
      </c>
      <c r="BL347" s="56" t="str">
        <f t="shared" ca="1" si="57"/>
        <v>No</v>
      </c>
      <c r="BM347" s="56">
        <f t="shared" ca="1" si="58"/>
        <v>0</v>
      </c>
    </row>
    <row r="348" spans="1:65">
      <c r="A348" s="47"/>
      <c r="B348" s="56" t="str">
        <f t="shared" si="59"/>
        <v>eso</v>
      </c>
      <c r="C348" s="56" t="str">
        <f t="shared" si="60"/>
        <v>sdl</v>
      </c>
      <c r="D348" s="56" t="str">
        <f t="shared" si="61"/>
        <v>tas412</v>
      </c>
      <c r="E348" s="47" t="str">
        <f>IF(ISERROR(VLOOKUP($D348,SITES!$A:$E,2,0)),"",VLOOKUP($D348,SITES!$A:$E,2,0))</f>
        <v>St. Helens Island Kelp Bed</v>
      </c>
      <c r="F348" s="48">
        <f>IF(ISERROR(VLOOKUP($D348,SITES!$A:$E,3,0)),"",VLOOKUP($D348,SITES!$A:$E,3,0))</f>
        <v>-41.343859999999999</v>
      </c>
      <c r="G348" s="49">
        <f>IF(ISERROR(VLOOKUP($D348,SITES!$A:$E,4,0)),"",VLOOKUP($D348,SITES!$A:$E,4,0))</f>
        <v>148.34277</v>
      </c>
      <c r="H348" s="50">
        <f t="shared" si="62"/>
        <v>43564</v>
      </c>
      <c r="I348" s="56">
        <f t="shared" si="63"/>
        <v>10</v>
      </c>
      <c r="J348" s="56" t="str">
        <f t="shared" si="64"/>
        <v>E</v>
      </c>
      <c r="K348" s="86">
        <f t="shared" si="65"/>
        <v>0.60416666666666696</v>
      </c>
      <c r="L348" s="56" t="str">
        <f t="shared" si="67"/>
        <v>SDL</v>
      </c>
      <c r="M348" s="56">
        <f t="shared" si="66"/>
        <v>10</v>
      </c>
      <c r="N348" s="56">
        <f t="shared" si="69"/>
        <v>2</v>
      </c>
      <c r="O348" s="56">
        <f t="shared" si="68"/>
        <v>1</v>
      </c>
      <c r="P348" s="46" t="str">
        <f t="shared" si="70"/>
        <v>snd</v>
      </c>
      <c r="Q348" s="47" t="str">
        <f>IF($N348=1,IF(ISERROR(VLOOKUP($P348,'M1'!$A:$C,Q$2,0)),"NOT PRESENT",VLOOKUP($P348,'M1'!$A:$C,Q$2,0)),IF($N348=2,IF(ISERROR(VLOOKUP(main!$P348,'M2'!$A:$C,Q$2,0)),"NOT PRESENT",VLOOKUP(main!$P348,'M2'!$A:$C,Q$2,0)),IF($N348=0,IF(ISERROR(VLOOKUP($P348,'M1'!$A:$C,Q$2,0)),IF(ISERROR(VLOOKUP(main!$P348,'M2'!$A:$C,Q$2,0)),"NOT PRESENT",VLOOKUP(main!$P348,'M2'!$A:$C,Q$2,0)),VLOOKUP($P348,'M1'!$A:$C,Q$2,0)),"SPECIFY METHOD")))</f>
        <v>Survey Not Done</v>
      </c>
      <c r="R348" s="47" t="str">
        <f>IF($N348=1,IF(ISERROR(VLOOKUP($P348,'M1'!$A:$C,R$2,0)),"NOT PRESENT",VLOOKUP($P348,'M1'!$A:$C,R$2,0)),IF($N348=2,IF(ISERROR(VLOOKUP(main!$P348,'M2'!$A:$C,R$2,0)),"NOT PRESENT",VLOOKUP(main!$P348,'M2'!$A:$C,R$2,0)),IF($N348=0,IF(ISERROR(VLOOKUP($P348,'M1'!$A:$C,R$2,0)),IF(ISERROR(VLOOKUP(main!$P348,'M2'!$A:$C,R$2,0)),"NOT PRESENT",VLOOKUP(main!$P348,'M2'!$A:$C,R$2,0)),VLOOKUP($P348,'M1'!$A:$C,R$2,0)),"SPECIFY METHOD")))</f>
        <v>Survey Not Done</v>
      </c>
      <c r="S348" s="55">
        <f t="shared" si="55"/>
        <v>0</v>
      </c>
      <c r="T348" s="56">
        <v>0</v>
      </c>
      <c r="BI348" s="56">
        <f t="shared" ca="1" si="71"/>
        <v>0</v>
      </c>
      <c r="BJ348" s="56">
        <f t="shared" ca="1" si="71"/>
        <v>0</v>
      </c>
      <c r="BK348" s="56">
        <f t="shared" ca="1" si="71"/>
        <v>0</v>
      </c>
      <c r="BL348" s="56" t="str">
        <f t="shared" ca="1" si="57"/>
        <v>No</v>
      </c>
      <c r="BM348" s="56">
        <f t="shared" ca="1" si="58"/>
        <v>0</v>
      </c>
    </row>
    <row r="349" spans="1:65">
      <c r="A349" s="47"/>
      <c r="B349" s="56" t="str">
        <f t="shared" si="59"/>
        <v>eso</v>
      </c>
      <c r="C349" s="56" t="str">
        <f t="shared" si="60"/>
        <v>sdl</v>
      </c>
      <c r="D349" s="56" t="str">
        <f t="shared" si="61"/>
        <v>tas412</v>
      </c>
      <c r="E349" s="47" t="str">
        <f>IF(ISERROR(VLOOKUP($D349,SITES!$A:$E,2,0)),"",VLOOKUP($D349,SITES!$A:$E,2,0))</f>
        <v>St. Helens Island Kelp Bed</v>
      </c>
      <c r="F349" s="48">
        <f>IF(ISERROR(VLOOKUP($D349,SITES!$A:$E,3,0)),"",VLOOKUP($D349,SITES!$A:$E,3,0))</f>
        <v>-41.343859999999999</v>
      </c>
      <c r="G349" s="49">
        <f>IF(ISERROR(VLOOKUP($D349,SITES!$A:$E,4,0)),"",VLOOKUP($D349,SITES!$A:$E,4,0))</f>
        <v>148.34277</v>
      </c>
      <c r="H349" s="50">
        <f t="shared" si="62"/>
        <v>43564</v>
      </c>
      <c r="I349" s="56">
        <f t="shared" si="63"/>
        <v>10</v>
      </c>
      <c r="J349" s="56" t="str">
        <f t="shared" si="64"/>
        <v>E</v>
      </c>
      <c r="K349" s="86">
        <f t="shared" si="65"/>
        <v>0.60416666666666696</v>
      </c>
      <c r="L349" s="56" t="str">
        <f t="shared" si="67"/>
        <v>SDL</v>
      </c>
      <c r="M349" s="56">
        <f t="shared" si="66"/>
        <v>10</v>
      </c>
      <c r="N349" s="56">
        <f t="shared" si="69"/>
        <v>2</v>
      </c>
      <c r="O349" s="56">
        <f t="shared" si="68"/>
        <v>1</v>
      </c>
      <c r="P349" s="46" t="str">
        <f t="shared" si="70"/>
        <v>snd</v>
      </c>
      <c r="Q349" s="47" t="str">
        <f>IF($N349=1,IF(ISERROR(VLOOKUP($P349,'M1'!$A:$C,Q$2,0)),"NOT PRESENT",VLOOKUP($P349,'M1'!$A:$C,Q$2,0)),IF($N349=2,IF(ISERROR(VLOOKUP(main!$P349,'M2'!$A:$C,Q$2,0)),"NOT PRESENT",VLOOKUP(main!$P349,'M2'!$A:$C,Q$2,0)),IF($N349=0,IF(ISERROR(VLOOKUP($P349,'M1'!$A:$C,Q$2,0)),IF(ISERROR(VLOOKUP(main!$P349,'M2'!$A:$C,Q$2,0)),"NOT PRESENT",VLOOKUP(main!$P349,'M2'!$A:$C,Q$2,0)),VLOOKUP($P349,'M1'!$A:$C,Q$2,0)),"SPECIFY METHOD")))</f>
        <v>Survey Not Done</v>
      </c>
      <c r="R349" s="47" t="str">
        <f>IF($N349=1,IF(ISERROR(VLOOKUP($P349,'M1'!$A:$C,R$2,0)),"NOT PRESENT",VLOOKUP($P349,'M1'!$A:$C,R$2,0)),IF($N349=2,IF(ISERROR(VLOOKUP(main!$P349,'M2'!$A:$C,R$2,0)),"NOT PRESENT",VLOOKUP(main!$P349,'M2'!$A:$C,R$2,0)),IF($N349=0,IF(ISERROR(VLOOKUP($P349,'M1'!$A:$C,R$2,0)),IF(ISERROR(VLOOKUP(main!$P349,'M2'!$A:$C,R$2,0)),"NOT PRESENT",VLOOKUP(main!$P349,'M2'!$A:$C,R$2,0)),VLOOKUP($P349,'M1'!$A:$C,R$2,0)),"SPECIFY METHOD")))</f>
        <v>Survey Not Done</v>
      </c>
      <c r="S349" s="55">
        <f t="shared" si="55"/>
        <v>0</v>
      </c>
      <c r="T349" s="56">
        <v>0</v>
      </c>
      <c r="BI349" s="56">
        <f t="shared" ca="1" si="71"/>
        <v>0</v>
      </c>
      <c r="BJ349" s="56">
        <f t="shared" ca="1" si="71"/>
        <v>0</v>
      </c>
      <c r="BK349" s="56">
        <f t="shared" ca="1" si="71"/>
        <v>0</v>
      </c>
      <c r="BL349" s="56" t="str">
        <f t="shared" ca="1" si="57"/>
        <v>No</v>
      </c>
      <c r="BM349" s="56">
        <f t="shared" ca="1" si="58"/>
        <v>0</v>
      </c>
    </row>
    <row r="350" spans="1:65">
      <c r="A350" s="47"/>
      <c r="B350" s="56" t="str">
        <f t="shared" si="59"/>
        <v>eso</v>
      </c>
      <c r="C350" s="56" t="str">
        <f t="shared" si="60"/>
        <v>sdl</v>
      </c>
      <c r="D350" s="56" t="str">
        <f t="shared" si="61"/>
        <v>tas412</v>
      </c>
      <c r="E350" s="47" t="str">
        <f>IF(ISERROR(VLOOKUP($D350,SITES!$A:$E,2,0)),"",VLOOKUP($D350,SITES!$A:$E,2,0))</f>
        <v>St. Helens Island Kelp Bed</v>
      </c>
      <c r="F350" s="48">
        <f>IF(ISERROR(VLOOKUP($D350,SITES!$A:$E,3,0)),"",VLOOKUP($D350,SITES!$A:$E,3,0))</f>
        <v>-41.343859999999999</v>
      </c>
      <c r="G350" s="49">
        <f>IF(ISERROR(VLOOKUP($D350,SITES!$A:$E,4,0)),"",VLOOKUP($D350,SITES!$A:$E,4,0))</f>
        <v>148.34277</v>
      </c>
      <c r="H350" s="50">
        <f t="shared" si="62"/>
        <v>43564</v>
      </c>
      <c r="I350" s="56">
        <f t="shared" si="63"/>
        <v>10</v>
      </c>
      <c r="J350" s="56" t="str">
        <f t="shared" si="64"/>
        <v>E</v>
      </c>
      <c r="K350" s="86">
        <f t="shared" si="65"/>
        <v>0.60416666666666696</v>
      </c>
      <c r="L350" s="56" t="str">
        <f t="shared" si="67"/>
        <v>SDL</v>
      </c>
      <c r="M350" s="56">
        <f t="shared" si="66"/>
        <v>10</v>
      </c>
      <c r="N350" s="56">
        <f t="shared" si="69"/>
        <v>2</v>
      </c>
      <c r="O350" s="56">
        <f t="shared" si="68"/>
        <v>1</v>
      </c>
      <c r="P350" s="46" t="str">
        <f t="shared" si="70"/>
        <v>snd</v>
      </c>
      <c r="Q350" s="47" t="str">
        <f>IF($N350=1,IF(ISERROR(VLOOKUP($P350,'M1'!$A:$C,Q$2,0)),"NOT PRESENT",VLOOKUP($P350,'M1'!$A:$C,Q$2,0)),IF($N350=2,IF(ISERROR(VLOOKUP(main!$P350,'M2'!$A:$C,Q$2,0)),"NOT PRESENT",VLOOKUP(main!$P350,'M2'!$A:$C,Q$2,0)),IF($N350=0,IF(ISERROR(VLOOKUP($P350,'M1'!$A:$C,Q$2,0)),IF(ISERROR(VLOOKUP(main!$P350,'M2'!$A:$C,Q$2,0)),"NOT PRESENT",VLOOKUP(main!$P350,'M2'!$A:$C,Q$2,0)),VLOOKUP($P350,'M1'!$A:$C,Q$2,0)),"SPECIFY METHOD")))</f>
        <v>Survey Not Done</v>
      </c>
      <c r="R350" s="47" t="str">
        <f>IF($N350=1,IF(ISERROR(VLOOKUP($P350,'M1'!$A:$C,R$2,0)),"NOT PRESENT",VLOOKUP($P350,'M1'!$A:$C,R$2,0)),IF($N350=2,IF(ISERROR(VLOOKUP(main!$P350,'M2'!$A:$C,R$2,0)),"NOT PRESENT",VLOOKUP(main!$P350,'M2'!$A:$C,R$2,0)),IF($N350=0,IF(ISERROR(VLOOKUP($P350,'M1'!$A:$C,R$2,0)),IF(ISERROR(VLOOKUP(main!$P350,'M2'!$A:$C,R$2,0)),"NOT PRESENT",VLOOKUP(main!$P350,'M2'!$A:$C,R$2,0)),VLOOKUP($P350,'M1'!$A:$C,R$2,0)),"SPECIFY METHOD")))</f>
        <v>Survey Not Done</v>
      </c>
      <c r="S350" s="55">
        <f t="shared" si="55"/>
        <v>0</v>
      </c>
      <c r="T350" s="56">
        <v>0</v>
      </c>
      <c r="BI350" s="56">
        <f t="shared" ca="1" si="71"/>
        <v>0</v>
      </c>
      <c r="BJ350" s="56">
        <f t="shared" ca="1" si="71"/>
        <v>0</v>
      </c>
      <c r="BK350" s="56">
        <f t="shared" ca="1" si="71"/>
        <v>0</v>
      </c>
      <c r="BL350" s="56" t="str">
        <f t="shared" ca="1" si="57"/>
        <v>No</v>
      </c>
      <c r="BM350" s="56">
        <f t="shared" ca="1" si="58"/>
        <v>0</v>
      </c>
    </row>
    <row r="351" spans="1:65">
      <c r="A351" s="47"/>
      <c r="B351" s="56" t="str">
        <f t="shared" si="59"/>
        <v>eso</v>
      </c>
      <c r="C351" s="56" t="str">
        <f t="shared" si="60"/>
        <v>sdl</v>
      </c>
      <c r="D351" s="56" t="str">
        <f t="shared" si="61"/>
        <v>tas412</v>
      </c>
      <c r="E351" s="47" t="str">
        <f>IF(ISERROR(VLOOKUP($D351,SITES!$A:$E,2,0)),"",VLOOKUP($D351,SITES!$A:$E,2,0))</f>
        <v>St. Helens Island Kelp Bed</v>
      </c>
      <c r="F351" s="48">
        <f>IF(ISERROR(VLOOKUP($D351,SITES!$A:$E,3,0)),"",VLOOKUP($D351,SITES!$A:$E,3,0))</f>
        <v>-41.343859999999999</v>
      </c>
      <c r="G351" s="49">
        <f>IF(ISERROR(VLOOKUP($D351,SITES!$A:$E,4,0)),"",VLOOKUP($D351,SITES!$A:$E,4,0))</f>
        <v>148.34277</v>
      </c>
      <c r="H351" s="50">
        <f t="shared" si="62"/>
        <v>43564</v>
      </c>
      <c r="I351" s="56">
        <f t="shared" si="63"/>
        <v>10</v>
      </c>
      <c r="J351" s="56" t="str">
        <f t="shared" si="64"/>
        <v>E</v>
      </c>
      <c r="K351" s="86">
        <f t="shared" si="65"/>
        <v>0.60416666666666696</v>
      </c>
      <c r="L351" s="56" t="str">
        <f t="shared" si="67"/>
        <v>SDL</v>
      </c>
      <c r="M351" s="56">
        <f t="shared" si="66"/>
        <v>10</v>
      </c>
      <c r="N351" s="56">
        <f t="shared" si="69"/>
        <v>2</v>
      </c>
      <c r="O351" s="56">
        <f t="shared" si="68"/>
        <v>1</v>
      </c>
      <c r="P351" s="46" t="str">
        <f t="shared" si="70"/>
        <v>snd</v>
      </c>
      <c r="Q351" s="47" t="str">
        <f>IF($N351=1,IF(ISERROR(VLOOKUP($P351,'M1'!$A:$C,Q$2,0)),"NOT PRESENT",VLOOKUP($P351,'M1'!$A:$C,Q$2,0)),IF($N351=2,IF(ISERROR(VLOOKUP(main!$P351,'M2'!$A:$C,Q$2,0)),"NOT PRESENT",VLOOKUP(main!$P351,'M2'!$A:$C,Q$2,0)),IF($N351=0,IF(ISERROR(VLOOKUP($P351,'M1'!$A:$C,Q$2,0)),IF(ISERROR(VLOOKUP(main!$P351,'M2'!$A:$C,Q$2,0)),"NOT PRESENT",VLOOKUP(main!$P351,'M2'!$A:$C,Q$2,0)),VLOOKUP($P351,'M1'!$A:$C,Q$2,0)),"SPECIFY METHOD")))</f>
        <v>Survey Not Done</v>
      </c>
      <c r="R351" s="47" t="str">
        <f>IF($N351=1,IF(ISERROR(VLOOKUP($P351,'M1'!$A:$C,R$2,0)),"NOT PRESENT",VLOOKUP($P351,'M1'!$A:$C,R$2,0)),IF($N351=2,IF(ISERROR(VLOOKUP(main!$P351,'M2'!$A:$C,R$2,0)),"NOT PRESENT",VLOOKUP(main!$P351,'M2'!$A:$C,R$2,0)),IF($N351=0,IF(ISERROR(VLOOKUP($P351,'M1'!$A:$C,R$2,0)),IF(ISERROR(VLOOKUP(main!$P351,'M2'!$A:$C,R$2,0)),"NOT PRESENT",VLOOKUP(main!$P351,'M2'!$A:$C,R$2,0)),VLOOKUP($P351,'M1'!$A:$C,R$2,0)),"SPECIFY METHOD")))</f>
        <v>Survey Not Done</v>
      </c>
      <c r="S351" s="55">
        <f t="shared" si="55"/>
        <v>0</v>
      </c>
      <c r="T351" s="56">
        <v>0</v>
      </c>
      <c r="BI351" s="56">
        <f t="shared" ca="1" si="71"/>
        <v>0</v>
      </c>
      <c r="BJ351" s="56">
        <f t="shared" ca="1" si="71"/>
        <v>0</v>
      </c>
      <c r="BK351" s="56">
        <f t="shared" ca="1" si="71"/>
        <v>0</v>
      </c>
      <c r="BL351" s="56" t="str">
        <f t="shared" ca="1" si="57"/>
        <v>No</v>
      </c>
      <c r="BM351" s="56">
        <f t="shared" ca="1" si="58"/>
        <v>0</v>
      </c>
    </row>
    <row r="352" spans="1:65">
      <c r="A352" s="47"/>
      <c r="B352" s="56" t="str">
        <f t="shared" si="59"/>
        <v>eso</v>
      </c>
      <c r="C352" s="56" t="str">
        <f t="shared" si="60"/>
        <v>sdl</v>
      </c>
      <c r="D352" s="56" t="str">
        <f t="shared" si="61"/>
        <v>tas412</v>
      </c>
      <c r="E352" s="47" t="str">
        <f>IF(ISERROR(VLOOKUP($D352,SITES!$A:$E,2,0)),"",VLOOKUP($D352,SITES!$A:$E,2,0))</f>
        <v>St. Helens Island Kelp Bed</v>
      </c>
      <c r="F352" s="48">
        <f>IF(ISERROR(VLOOKUP($D352,SITES!$A:$E,3,0)),"",VLOOKUP($D352,SITES!$A:$E,3,0))</f>
        <v>-41.343859999999999</v>
      </c>
      <c r="G352" s="49">
        <f>IF(ISERROR(VLOOKUP($D352,SITES!$A:$E,4,0)),"",VLOOKUP($D352,SITES!$A:$E,4,0))</f>
        <v>148.34277</v>
      </c>
      <c r="H352" s="50">
        <f t="shared" si="62"/>
        <v>43564</v>
      </c>
      <c r="I352" s="56">
        <f t="shared" si="63"/>
        <v>10</v>
      </c>
      <c r="J352" s="56" t="str">
        <f t="shared" si="64"/>
        <v>E</v>
      </c>
      <c r="K352" s="86">
        <f t="shared" si="65"/>
        <v>0.60416666666666696</v>
      </c>
      <c r="L352" s="56" t="str">
        <f t="shared" si="67"/>
        <v>SDL</v>
      </c>
      <c r="M352" s="56">
        <f t="shared" si="66"/>
        <v>10</v>
      </c>
      <c r="N352" s="56">
        <f t="shared" si="69"/>
        <v>2</v>
      </c>
      <c r="O352" s="56">
        <f t="shared" si="68"/>
        <v>1</v>
      </c>
      <c r="P352" s="46" t="str">
        <f t="shared" si="70"/>
        <v>snd</v>
      </c>
      <c r="Q352" s="47" t="str">
        <f>IF($N352=1,IF(ISERROR(VLOOKUP($P352,'M1'!$A:$C,Q$2,0)),"NOT PRESENT",VLOOKUP($P352,'M1'!$A:$C,Q$2,0)),IF($N352=2,IF(ISERROR(VLOOKUP(main!$P352,'M2'!$A:$C,Q$2,0)),"NOT PRESENT",VLOOKUP(main!$P352,'M2'!$A:$C,Q$2,0)),IF($N352=0,IF(ISERROR(VLOOKUP($P352,'M1'!$A:$C,Q$2,0)),IF(ISERROR(VLOOKUP(main!$P352,'M2'!$A:$C,Q$2,0)),"NOT PRESENT",VLOOKUP(main!$P352,'M2'!$A:$C,Q$2,0)),VLOOKUP($P352,'M1'!$A:$C,Q$2,0)),"SPECIFY METHOD")))</f>
        <v>Survey Not Done</v>
      </c>
      <c r="R352" s="47" t="str">
        <f>IF($N352=1,IF(ISERROR(VLOOKUP($P352,'M1'!$A:$C,R$2,0)),"NOT PRESENT",VLOOKUP($P352,'M1'!$A:$C,R$2,0)),IF($N352=2,IF(ISERROR(VLOOKUP(main!$P352,'M2'!$A:$C,R$2,0)),"NOT PRESENT",VLOOKUP(main!$P352,'M2'!$A:$C,R$2,0)),IF($N352=0,IF(ISERROR(VLOOKUP($P352,'M1'!$A:$C,R$2,0)),IF(ISERROR(VLOOKUP(main!$P352,'M2'!$A:$C,R$2,0)),"NOT PRESENT",VLOOKUP(main!$P352,'M2'!$A:$C,R$2,0)),VLOOKUP($P352,'M1'!$A:$C,R$2,0)),"SPECIFY METHOD")))</f>
        <v>Survey Not Done</v>
      </c>
      <c r="S352" s="55">
        <f t="shared" si="55"/>
        <v>0</v>
      </c>
      <c r="T352" s="56">
        <v>0</v>
      </c>
      <c r="BI352" s="56">
        <f t="shared" ca="1" si="71"/>
        <v>0</v>
      </c>
      <c r="BJ352" s="56">
        <f t="shared" ca="1" si="71"/>
        <v>0</v>
      </c>
      <c r="BK352" s="56">
        <f t="shared" ca="1" si="71"/>
        <v>0</v>
      </c>
      <c r="BL352" s="56" t="str">
        <f t="shared" ca="1" si="57"/>
        <v>No</v>
      </c>
      <c r="BM352" s="56">
        <f t="shared" ca="1" si="58"/>
        <v>0</v>
      </c>
    </row>
    <row r="353" spans="1:65">
      <c r="A353" s="47"/>
      <c r="B353" s="56" t="str">
        <f t="shared" si="59"/>
        <v>eso</v>
      </c>
      <c r="C353" s="56" t="str">
        <f t="shared" si="60"/>
        <v>sdl</v>
      </c>
      <c r="D353" s="56" t="str">
        <f t="shared" si="61"/>
        <v>tas412</v>
      </c>
      <c r="E353" s="47" t="str">
        <f>IF(ISERROR(VLOOKUP($D353,SITES!$A:$E,2,0)),"",VLOOKUP($D353,SITES!$A:$E,2,0))</f>
        <v>St. Helens Island Kelp Bed</v>
      </c>
      <c r="F353" s="48">
        <f>IF(ISERROR(VLOOKUP($D353,SITES!$A:$E,3,0)),"",VLOOKUP($D353,SITES!$A:$E,3,0))</f>
        <v>-41.343859999999999</v>
      </c>
      <c r="G353" s="49">
        <f>IF(ISERROR(VLOOKUP($D353,SITES!$A:$E,4,0)),"",VLOOKUP($D353,SITES!$A:$E,4,0))</f>
        <v>148.34277</v>
      </c>
      <c r="H353" s="50">
        <f t="shared" si="62"/>
        <v>43564</v>
      </c>
      <c r="I353" s="56">
        <f t="shared" si="63"/>
        <v>10</v>
      </c>
      <c r="J353" s="56" t="str">
        <f t="shared" si="64"/>
        <v>E</v>
      </c>
      <c r="K353" s="86">
        <f t="shared" si="65"/>
        <v>0.60416666666666696</v>
      </c>
      <c r="L353" s="56" t="str">
        <f t="shared" si="67"/>
        <v>SDL</v>
      </c>
      <c r="M353" s="56">
        <f t="shared" si="66"/>
        <v>10</v>
      </c>
      <c r="N353" s="56">
        <f t="shared" si="69"/>
        <v>2</v>
      </c>
      <c r="O353" s="56">
        <f t="shared" si="68"/>
        <v>1</v>
      </c>
      <c r="P353" s="46" t="str">
        <f t="shared" si="70"/>
        <v>snd</v>
      </c>
      <c r="Q353" s="47" t="str">
        <f>IF($N353=1,IF(ISERROR(VLOOKUP($P353,'M1'!$A:$C,Q$2,0)),"NOT PRESENT",VLOOKUP($P353,'M1'!$A:$C,Q$2,0)),IF($N353=2,IF(ISERROR(VLOOKUP(main!$P353,'M2'!$A:$C,Q$2,0)),"NOT PRESENT",VLOOKUP(main!$P353,'M2'!$A:$C,Q$2,0)),IF($N353=0,IF(ISERROR(VLOOKUP($P353,'M1'!$A:$C,Q$2,0)),IF(ISERROR(VLOOKUP(main!$P353,'M2'!$A:$C,Q$2,0)),"NOT PRESENT",VLOOKUP(main!$P353,'M2'!$A:$C,Q$2,0)),VLOOKUP($P353,'M1'!$A:$C,Q$2,0)),"SPECIFY METHOD")))</f>
        <v>Survey Not Done</v>
      </c>
      <c r="R353" s="47" t="str">
        <f>IF($N353=1,IF(ISERROR(VLOOKUP($P353,'M1'!$A:$C,R$2,0)),"NOT PRESENT",VLOOKUP($P353,'M1'!$A:$C,R$2,0)),IF($N353=2,IF(ISERROR(VLOOKUP(main!$P353,'M2'!$A:$C,R$2,0)),"NOT PRESENT",VLOOKUP(main!$P353,'M2'!$A:$C,R$2,0)),IF($N353=0,IF(ISERROR(VLOOKUP($P353,'M1'!$A:$C,R$2,0)),IF(ISERROR(VLOOKUP(main!$P353,'M2'!$A:$C,R$2,0)),"NOT PRESENT",VLOOKUP(main!$P353,'M2'!$A:$C,R$2,0)),VLOOKUP($P353,'M1'!$A:$C,R$2,0)),"SPECIFY METHOD")))</f>
        <v>Survey Not Done</v>
      </c>
      <c r="S353" s="55">
        <f t="shared" si="55"/>
        <v>0</v>
      </c>
      <c r="T353" s="56">
        <v>0</v>
      </c>
      <c r="BI353" s="56">
        <f t="shared" ca="1" si="71"/>
        <v>0</v>
      </c>
      <c r="BJ353" s="56">
        <f t="shared" ca="1" si="71"/>
        <v>0</v>
      </c>
      <c r="BK353" s="56">
        <f t="shared" ca="1" si="71"/>
        <v>0</v>
      </c>
      <c r="BL353" s="56" t="str">
        <f t="shared" ca="1" si="57"/>
        <v>No</v>
      </c>
      <c r="BM353" s="56">
        <f t="shared" ca="1" si="58"/>
        <v>0</v>
      </c>
    </row>
    <row r="354" spans="1:65">
      <c r="A354" s="47"/>
      <c r="B354" s="56" t="str">
        <f t="shared" si="59"/>
        <v>eso</v>
      </c>
      <c r="C354" s="56" t="str">
        <f t="shared" si="60"/>
        <v>sdl</v>
      </c>
      <c r="D354" s="56" t="str">
        <f t="shared" si="61"/>
        <v>tas412</v>
      </c>
      <c r="E354" s="47" t="str">
        <f>IF(ISERROR(VLOOKUP($D354,SITES!$A:$E,2,0)),"",VLOOKUP($D354,SITES!$A:$E,2,0))</f>
        <v>St. Helens Island Kelp Bed</v>
      </c>
      <c r="F354" s="48">
        <f>IF(ISERROR(VLOOKUP($D354,SITES!$A:$E,3,0)),"",VLOOKUP($D354,SITES!$A:$E,3,0))</f>
        <v>-41.343859999999999</v>
      </c>
      <c r="G354" s="49">
        <f>IF(ISERROR(VLOOKUP($D354,SITES!$A:$E,4,0)),"",VLOOKUP($D354,SITES!$A:$E,4,0))</f>
        <v>148.34277</v>
      </c>
      <c r="H354" s="50">
        <f t="shared" si="62"/>
        <v>43564</v>
      </c>
      <c r="I354" s="56">
        <f t="shared" si="63"/>
        <v>10</v>
      </c>
      <c r="J354" s="56" t="str">
        <f t="shared" si="64"/>
        <v>E</v>
      </c>
      <c r="K354" s="86">
        <f t="shared" si="65"/>
        <v>0.60416666666666696</v>
      </c>
      <c r="L354" s="56" t="str">
        <f t="shared" si="67"/>
        <v>SDL</v>
      </c>
      <c r="M354" s="56">
        <f t="shared" si="66"/>
        <v>10</v>
      </c>
      <c r="N354" s="56">
        <f t="shared" si="69"/>
        <v>2</v>
      </c>
      <c r="O354" s="56">
        <f t="shared" si="68"/>
        <v>1</v>
      </c>
      <c r="P354" s="46" t="str">
        <f t="shared" si="70"/>
        <v>snd</v>
      </c>
      <c r="Q354" s="47" t="str">
        <f>IF($N354=1,IF(ISERROR(VLOOKUP($P354,'M1'!$A:$C,Q$2,0)),"NOT PRESENT",VLOOKUP($P354,'M1'!$A:$C,Q$2,0)),IF($N354=2,IF(ISERROR(VLOOKUP(main!$P354,'M2'!$A:$C,Q$2,0)),"NOT PRESENT",VLOOKUP(main!$P354,'M2'!$A:$C,Q$2,0)),IF($N354=0,IF(ISERROR(VLOOKUP($P354,'M1'!$A:$C,Q$2,0)),IF(ISERROR(VLOOKUP(main!$P354,'M2'!$A:$C,Q$2,0)),"NOT PRESENT",VLOOKUP(main!$P354,'M2'!$A:$C,Q$2,0)),VLOOKUP($P354,'M1'!$A:$C,Q$2,0)),"SPECIFY METHOD")))</f>
        <v>Survey Not Done</v>
      </c>
      <c r="R354" s="47" t="str">
        <f>IF($N354=1,IF(ISERROR(VLOOKUP($P354,'M1'!$A:$C,R$2,0)),"NOT PRESENT",VLOOKUP($P354,'M1'!$A:$C,R$2,0)),IF($N354=2,IF(ISERROR(VLOOKUP(main!$P354,'M2'!$A:$C,R$2,0)),"NOT PRESENT",VLOOKUP(main!$P354,'M2'!$A:$C,R$2,0)),IF($N354=0,IF(ISERROR(VLOOKUP($P354,'M1'!$A:$C,R$2,0)),IF(ISERROR(VLOOKUP(main!$P354,'M2'!$A:$C,R$2,0)),"NOT PRESENT",VLOOKUP(main!$P354,'M2'!$A:$C,R$2,0)),VLOOKUP($P354,'M1'!$A:$C,R$2,0)),"SPECIFY METHOD")))</f>
        <v>Survey Not Done</v>
      </c>
      <c r="S354" s="55">
        <f t="shared" si="55"/>
        <v>0</v>
      </c>
      <c r="T354" s="56">
        <v>0</v>
      </c>
      <c r="BI354" s="56">
        <f t="shared" ca="1" si="71"/>
        <v>0</v>
      </c>
      <c r="BJ354" s="56">
        <f t="shared" ca="1" si="71"/>
        <v>0</v>
      </c>
      <c r="BK354" s="56">
        <f t="shared" ca="1" si="71"/>
        <v>0</v>
      </c>
      <c r="BL354" s="56" t="str">
        <f t="shared" ca="1" si="57"/>
        <v>No</v>
      </c>
      <c r="BM354" s="56">
        <f t="shared" ca="1" si="58"/>
        <v>0</v>
      </c>
    </row>
    <row r="355" spans="1:65">
      <c r="A355" s="47"/>
      <c r="B355" s="56" t="str">
        <f t="shared" si="59"/>
        <v>eso</v>
      </c>
      <c r="C355" s="56" t="str">
        <f t="shared" si="60"/>
        <v>sdl</v>
      </c>
      <c r="D355" s="56" t="str">
        <f t="shared" si="61"/>
        <v>tas412</v>
      </c>
      <c r="E355" s="47" t="str">
        <f>IF(ISERROR(VLOOKUP($D355,SITES!$A:$E,2,0)),"",VLOOKUP($D355,SITES!$A:$E,2,0))</f>
        <v>St. Helens Island Kelp Bed</v>
      </c>
      <c r="F355" s="48">
        <f>IF(ISERROR(VLOOKUP($D355,SITES!$A:$E,3,0)),"",VLOOKUP($D355,SITES!$A:$E,3,0))</f>
        <v>-41.343859999999999</v>
      </c>
      <c r="G355" s="49">
        <f>IF(ISERROR(VLOOKUP($D355,SITES!$A:$E,4,0)),"",VLOOKUP($D355,SITES!$A:$E,4,0))</f>
        <v>148.34277</v>
      </c>
      <c r="H355" s="50">
        <f t="shared" si="62"/>
        <v>43564</v>
      </c>
      <c r="I355" s="56">
        <f t="shared" si="63"/>
        <v>10</v>
      </c>
      <c r="J355" s="56" t="str">
        <f t="shared" si="64"/>
        <v>E</v>
      </c>
      <c r="K355" s="86">
        <f t="shared" si="65"/>
        <v>0.60416666666666696</v>
      </c>
      <c r="L355" s="56" t="str">
        <f t="shared" si="67"/>
        <v>SDL</v>
      </c>
      <c r="M355" s="56">
        <f t="shared" si="66"/>
        <v>10</v>
      </c>
      <c r="N355" s="56">
        <f t="shared" si="69"/>
        <v>2</v>
      </c>
      <c r="O355" s="56">
        <f t="shared" si="68"/>
        <v>1</v>
      </c>
      <c r="P355" s="46" t="str">
        <f t="shared" si="70"/>
        <v>snd</v>
      </c>
      <c r="Q355" s="47" t="str">
        <f>IF($N355=1,IF(ISERROR(VLOOKUP($P355,'M1'!$A:$C,Q$2,0)),"NOT PRESENT",VLOOKUP($P355,'M1'!$A:$C,Q$2,0)),IF($N355=2,IF(ISERROR(VLOOKUP(main!$P355,'M2'!$A:$C,Q$2,0)),"NOT PRESENT",VLOOKUP(main!$P355,'M2'!$A:$C,Q$2,0)),IF($N355=0,IF(ISERROR(VLOOKUP($P355,'M1'!$A:$C,Q$2,0)),IF(ISERROR(VLOOKUP(main!$P355,'M2'!$A:$C,Q$2,0)),"NOT PRESENT",VLOOKUP(main!$P355,'M2'!$A:$C,Q$2,0)),VLOOKUP($P355,'M1'!$A:$C,Q$2,0)),"SPECIFY METHOD")))</f>
        <v>Survey Not Done</v>
      </c>
      <c r="R355" s="47" t="str">
        <f>IF($N355=1,IF(ISERROR(VLOOKUP($P355,'M1'!$A:$C,R$2,0)),"NOT PRESENT",VLOOKUP($P355,'M1'!$A:$C,R$2,0)),IF($N355=2,IF(ISERROR(VLOOKUP(main!$P355,'M2'!$A:$C,R$2,0)),"NOT PRESENT",VLOOKUP(main!$P355,'M2'!$A:$C,R$2,0)),IF($N355=0,IF(ISERROR(VLOOKUP($P355,'M1'!$A:$C,R$2,0)),IF(ISERROR(VLOOKUP(main!$P355,'M2'!$A:$C,R$2,0)),"NOT PRESENT",VLOOKUP(main!$P355,'M2'!$A:$C,R$2,0)),VLOOKUP($P355,'M1'!$A:$C,R$2,0)),"SPECIFY METHOD")))</f>
        <v>Survey Not Done</v>
      </c>
      <c r="S355" s="55">
        <f t="shared" si="55"/>
        <v>0</v>
      </c>
      <c r="T355" s="56">
        <v>0</v>
      </c>
      <c r="BI355" s="56">
        <f t="shared" ca="1" si="71"/>
        <v>0</v>
      </c>
      <c r="BJ355" s="56">
        <f t="shared" ca="1" si="71"/>
        <v>0</v>
      </c>
      <c r="BK355" s="56">
        <f t="shared" ca="1" si="71"/>
        <v>0</v>
      </c>
      <c r="BL355" s="56" t="str">
        <f t="shared" ca="1" si="57"/>
        <v>No</v>
      </c>
      <c r="BM355" s="56">
        <f t="shared" ca="1" si="58"/>
        <v>0</v>
      </c>
    </row>
    <row r="356" spans="1:65">
      <c r="A356" s="47"/>
      <c r="B356" s="56" t="str">
        <f t="shared" si="59"/>
        <v>eso</v>
      </c>
      <c r="C356" s="56" t="str">
        <f t="shared" si="60"/>
        <v>sdl</v>
      </c>
      <c r="D356" s="56" t="str">
        <f t="shared" si="61"/>
        <v>tas412</v>
      </c>
      <c r="E356" s="47" t="str">
        <f>IF(ISERROR(VLOOKUP($D356,SITES!$A:$E,2,0)),"",VLOOKUP($D356,SITES!$A:$E,2,0))</f>
        <v>St. Helens Island Kelp Bed</v>
      </c>
      <c r="F356" s="48">
        <f>IF(ISERROR(VLOOKUP($D356,SITES!$A:$E,3,0)),"",VLOOKUP($D356,SITES!$A:$E,3,0))</f>
        <v>-41.343859999999999</v>
      </c>
      <c r="G356" s="49">
        <f>IF(ISERROR(VLOOKUP($D356,SITES!$A:$E,4,0)),"",VLOOKUP($D356,SITES!$A:$E,4,0))</f>
        <v>148.34277</v>
      </c>
      <c r="H356" s="50">
        <f t="shared" si="62"/>
        <v>43564</v>
      </c>
      <c r="I356" s="56">
        <f t="shared" si="63"/>
        <v>10</v>
      </c>
      <c r="J356" s="56" t="str">
        <f t="shared" si="64"/>
        <v>E</v>
      </c>
      <c r="K356" s="86">
        <f t="shared" si="65"/>
        <v>0.60416666666666696</v>
      </c>
      <c r="L356" s="56" t="str">
        <f t="shared" si="67"/>
        <v>SDL</v>
      </c>
      <c r="M356" s="56">
        <f t="shared" si="66"/>
        <v>10</v>
      </c>
      <c r="N356" s="56">
        <f t="shared" si="69"/>
        <v>2</v>
      </c>
      <c r="O356" s="56">
        <f t="shared" si="68"/>
        <v>1</v>
      </c>
      <c r="P356" s="46" t="str">
        <f t="shared" si="70"/>
        <v>snd</v>
      </c>
      <c r="Q356" s="47" t="str">
        <f>IF($N356=1,IF(ISERROR(VLOOKUP($P356,'M1'!$A:$C,Q$2,0)),"NOT PRESENT",VLOOKUP($P356,'M1'!$A:$C,Q$2,0)),IF($N356=2,IF(ISERROR(VLOOKUP(main!$P356,'M2'!$A:$C,Q$2,0)),"NOT PRESENT",VLOOKUP(main!$P356,'M2'!$A:$C,Q$2,0)),IF($N356=0,IF(ISERROR(VLOOKUP($P356,'M1'!$A:$C,Q$2,0)),IF(ISERROR(VLOOKUP(main!$P356,'M2'!$A:$C,Q$2,0)),"NOT PRESENT",VLOOKUP(main!$P356,'M2'!$A:$C,Q$2,0)),VLOOKUP($P356,'M1'!$A:$C,Q$2,0)),"SPECIFY METHOD")))</f>
        <v>Survey Not Done</v>
      </c>
      <c r="R356" s="47" t="str">
        <f>IF($N356=1,IF(ISERROR(VLOOKUP($P356,'M1'!$A:$C,R$2,0)),"NOT PRESENT",VLOOKUP($P356,'M1'!$A:$C,R$2,0)),IF($N356=2,IF(ISERROR(VLOOKUP(main!$P356,'M2'!$A:$C,R$2,0)),"NOT PRESENT",VLOOKUP(main!$P356,'M2'!$A:$C,R$2,0)),IF($N356=0,IF(ISERROR(VLOOKUP($P356,'M1'!$A:$C,R$2,0)),IF(ISERROR(VLOOKUP(main!$P356,'M2'!$A:$C,R$2,0)),"NOT PRESENT",VLOOKUP(main!$P356,'M2'!$A:$C,R$2,0)),VLOOKUP($P356,'M1'!$A:$C,R$2,0)),"SPECIFY METHOD")))</f>
        <v>Survey Not Done</v>
      </c>
      <c r="S356" s="55">
        <f t="shared" si="55"/>
        <v>0</v>
      </c>
      <c r="T356" s="56">
        <v>0</v>
      </c>
      <c r="BI356" s="56">
        <f t="shared" ca="1" si="71"/>
        <v>0</v>
      </c>
      <c r="BJ356" s="56">
        <f t="shared" ca="1" si="71"/>
        <v>0</v>
      </c>
      <c r="BK356" s="56">
        <f t="shared" ca="1" si="71"/>
        <v>0</v>
      </c>
      <c r="BL356" s="56" t="str">
        <f t="shared" ca="1" si="57"/>
        <v>No</v>
      </c>
      <c r="BM356" s="56">
        <f t="shared" ca="1" si="58"/>
        <v>0</v>
      </c>
    </row>
    <row r="357" spans="1:65">
      <c r="A357" s="47"/>
      <c r="B357" s="56" t="str">
        <f t="shared" si="59"/>
        <v>eso</v>
      </c>
      <c r="C357" s="56" t="str">
        <f t="shared" si="60"/>
        <v>sdl</v>
      </c>
      <c r="D357" s="56" t="str">
        <f t="shared" si="61"/>
        <v>tas412</v>
      </c>
      <c r="E357" s="47" t="str">
        <f>IF(ISERROR(VLOOKUP($D357,SITES!$A:$E,2,0)),"",VLOOKUP($D357,SITES!$A:$E,2,0))</f>
        <v>St. Helens Island Kelp Bed</v>
      </c>
      <c r="F357" s="48">
        <f>IF(ISERROR(VLOOKUP($D357,SITES!$A:$E,3,0)),"",VLOOKUP($D357,SITES!$A:$E,3,0))</f>
        <v>-41.343859999999999</v>
      </c>
      <c r="G357" s="49">
        <f>IF(ISERROR(VLOOKUP($D357,SITES!$A:$E,4,0)),"",VLOOKUP($D357,SITES!$A:$E,4,0))</f>
        <v>148.34277</v>
      </c>
      <c r="H357" s="50">
        <f t="shared" si="62"/>
        <v>43564</v>
      </c>
      <c r="I357" s="56">
        <f t="shared" si="63"/>
        <v>10</v>
      </c>
      <c r="J357" s="56" t="str">
        <f t="shared" si="64"/>
        <v>E</v>
      </c>
      <c r="K357" s="86">
        <f t="shared" si="65"/>
        <v>0.60416666666666696</v>
      </c>
      <c r="L357" s="56" t="str">
        <f t="shared" si="67"/>
        <v>SDL</v>
      </c>
      <c r="M357" s="56">
        <f t="shared" si="66"/>
        <v>10</v>
      </c>
      <c r="N357" s="56">
        <f t="shared" si="69"/>
        <v>2</v>
      </c>
      <c r="O357" s="56">
        <f t="shared" si="68"/>
        <v>1</v>
      </c>
      <c r="P357" s="46" t="str">
        <f t="shared" si="70"/>
        <v>snd</v>
      </c>
      <c r="Q357" s="47" t="str">
        <f>IF($N357=1,IF(ISERROR(VLOOKUP($P357,'M1'!$A:$C,Q$2,0)),"NOT PRESENT",VLOOKUP($P357,'M1'!$A:$C,Q$2,0)),IF($N357=2,IF(ISERROR(VLOOKUP(main!$P357,'M2'!$A:$C,Q$2,0)),"NOT PRESENT",VLOOKUP(main!$P357,'M2'!$A:$C,Q$2,0)),IF($N357=0,IF(ISERROR(VLOOKUP($P357,'M1'!$A:$C,Q$2,0)),IF(ISERROR(VLOOKUP(main!$P357,'M2'!$A:$C,Q$2,0)),"NOT PRESENT",VLOOKUP(main!$P357,'M2'!$A:$C,Q$2,0)),VLOOKUP($P357,'M1'!$A:$C,Q$2,0)),"SPECIFY METHOD")))</f>
        <v>Survey Not Done</v>
      </c>
      <c r="R357" s="47" t="str">
        <f>IF($N357=1,IF(ISERROR(VLOOKUP($P357,'M1'!$A:$C,R$2,0)),"NOT PRESENT",VLOOKUP($P357,'M1'!$A:$C,R$2,0)),IF($N357=2,IF(ISERROR(VLOOKUP(main!$P357,'M2'!$A:$C,R$2,0)),"NOT PRESENT",VLOOKUP(main!$P357,'M2'!$A:$C,R$2,0)),IF($N357=0,IF(ISERROR(VLOOKUP($P357,'M1'!$A:$C,R$2,0)),IF(ISERROR(VLOOKUP(main!$P357,'M2'!$A:$C,R$2,0)),"NOT PRESENT",VLOOKUP(main!$P357,'M2'!$A:$C,R$2,0)),VLOOKUP($P357,'M1'!$A:$C,R$2,0)),"SPECIFY METHOD")))</f>
        <v>Survey Not Done</v>
      </c>
      <c r="S357" s="55">
        <f t="shared" si="55"/>
        <v>0</v>
      </c>
      <c r="T357" s="56">
        <v>0</v>
      </c>
      <c r="BI357" s="56">
        <f t="shared" ca="1" si="71"/>
        <v>0</v>
      </c>
      <c r="BJ357" s="56">
        <f t="shared" ca="1" si="71"/>
        <v>0</v>
      </c>
      <c r="BK357" s="56">
        <f t="shared" ca="1" si="71"/>
        <v>0</v>
      </c>
      <c r="BL357" s="56" t="str">
        <f t="shared" ca="1" si="57"/>
        <v>No</v>
      </c>
      <c r="BM357" s="56">
        <f t="shared" ca="1" si="58"/>
        <v>0</v>
      </c>
    </row>
    <row r="358" spans="1:65">
      <c r="A358" s="47"/>
      <c r="B358" s="56" t="str">
        <f t="shared" si="59"/>
        <v>eso</v>
      </c>
      <c r="C358" s="56" t="str">
        <f t="shared" si="60"/>
        <v>sdl</v>
      </c>
      <c r="D358" s="56" t="str">
        <f t="shared" si="61"/>
        <v>tas412</v>
      </c>
      <c r="E358" s="47" t="str">
        <f>IF(ISERROR(VLOOKUP($D358,SITES!$A:$E,2,0)),"",VLOOKUP($D358,SITES!$A:$E,2,0))</f>
        <v>St. Helens Island Kelp Bed</v>
      </c>
      <c r="F358" s="48">
        <f>IF(ISERROR(VLOOKUP($D358,SITES!$A:$E,3,0)),"",VLOOKUP($D358,SITES!$A:$E,3,0))</f>
        <v>-41.343859999999999</v>
      </c>
      <c r="G358" s="49">
        <f>IF(ISERROR(VLOOKUP($D358,SITES!$A:$E,4,0)),"",VLOOKUP($D358,SITES!$A:$E,4,0))</f>
        <v>148.34277</v>
      </c>
      <c r="H358" s="50">
        <f t="shared" si="62"/>
        <v>43564</v>
      </c>
      <c r="I358" s="56">
        <f t="shared" si="63"/>
        <v>10</v>
      </c>
      <c r="J358" s="56" t="str">
        <f t="shared" si="64"/>
        <v>E</v>
      </c>
      <c r="K358" s="86">
        <f t="shared" si="65"/>
        <v>0.60416666666666696</v>
      </c>
      <c r="L358" s="56" t="str">
        <f t="shared" si="67"/>
        <v>SDL</v>
      </c>
      <c r="M358" s="56">
        <f t="shared" si="66"/>
        <v>10</v>
      </c>
      <c r="N358" s="56">
        <f t="shared" si="69"/>
        <v>2</v>
      </c>
      <c r="O358" s="56">
        <f t="shared" si="68"/>
        <v>1</v>
      </c>
      <c r="P358" s="46" t="str">
        <f t="shared" si="70"/>
        <v>snd</v>
      </c>
      <c r="Q358" s="47" t="str">
        <f>IF($N358=1,IF(ISERROR(VLOOKUP($P358,'M1'!$A:$C,Q$2,0)),"NOT PRESENT",VLOOKUP($P358,'M1'!$A:$C,Q$2,0)),IF($N358=2,IF(ISERROR(VLOOKUP(main!$P358,'M2'!$A:$C,Q$2,0)),"NOT PRESENT",VLOOKUP(main!$P358,'M2'!$A:$C,Q$2,0)),IF($N358=0,IF(ISERROR(VLOOKUP($P358,'M1'!$A:$C,Q$2,0)),IF(ISERROR(VLOOKUP(main!$P358,'M2'!$A:$C,Q$2,0)),"NOT PRESENT",VLOOKUP(main!$P358,'M2'!$A:$C,Q$2,0)),VLOOKUP($P358,'M1'!$A:$C,Q$2,0)),"SPECIFY METHOD")))</f>
        <v>Survey Not Done</v>
      </c>
      <c r="R358" s="47" t="str">
        <f>IF($N358=1,IF(ISERROR(VLOOKUP($P358,'M1'!$A:$C,R$2,0)),"NOT PRESENT",VLOOKUP($P358,'M1'!$A:$C,R$2,0)),IF($N358=2,IF(ISERROR(VLOOKUP(main!$P358,'M2'!$A:$C,R$2,0)),"NOT PRESENT",VLOOKUP(main!$P358,'M2'!$A:$C,R$2,0)),IF($N358=0,IF(ISERROR(VLOOKUP($P358,'M1'!$A:$C,R$2,0)),IF(ISERROR(VLOOKUP(main!$P358,'M2'!$A:$C,R$2,0)),"NOT PRESENT",VLOOKUP(main!$P358,'M2'!$A:$C,R$2,0)),VLOOKUP($P358,'M1'!$A:$C,R$2,0)),"SPECIFY METHOD")))</f>
        <v>Survey Not Done</v>
      </c>
      <c r="S358" s="55">
        <f t="shared" si="55"/>
        <v>0</v>
      </c>
      <c r="T358" s="56">
        <v>0</v>
      </c>
      <c r="BI358" s="56">
        <f t="shared" ca="1" si="71"/>
        <v>0</v>
      </c>
      <c r="BJ358" s="56">
        <f t="shared" ca="1" si="71"/>
        <v>0</v>
      </c>
      <c r="BK358" s="56">
        <f t="shared" ca="1" si="71"/>
        <v>0</v>
      </c>
      <c r="BL358" s="56" t="str">
        <f t="shared" ca="1" si="57"/>
        <v>No</v>
      </c>
      <c r="BM358" s="56">
        <f t="shared" ca="1" si="58"/>
        <v>0</v>
      </c>
    </row>
    <row r="359" spans="1:65">
      <c r="A359" s="47"/>
      <c r="B359" s="56" t="str">
        <f t="shared" si="59"/>
        <v>eso</v>
      </c>
      <c r="C359" s="56" t="str">
        <f t="shared" si="60"/>
        <v>sdl</v>
      </c>
      <c r="D359" s="56" t="str">
        <f t="shared" si="61"/>
        <v>tas412</v>
      </c>
      <c r="E359" s="47" t="str">
        <f>IF(ISERROR(VLOOKUP($D359,SITES!$A:$E,2,0)),"",VLOOKUP($D359,SITES!$A:$E,2,0))</f>
        <v>St. Helens Island Kelp Bed</v>
      </c>
      <c r="F359" s="48">
        <f>IF(ISERROR(VLOOKUP($D359,SITES!$A:$E,3,0)),"",VLOOKUP($D359,SITES!$A:$E,3,0))</f>
        <v>-41.343859999999999</v>
      </c>
      <c r="G359" s="49">
        <f>IF(ISERROR(VLOOKUP($D359,SITES!$A:$E,4,0)),"",VLOOKUP($D359,SITES!$A:$E,4,0))</f>
        <v>148.34277</v>
      </c>
      <c r="H359" s="50">
        <f t="shared" si="62"/>
        <v>43564</v>
      </c>
      <c r="I359" s="56">
        <f t="shared" si="63"/>
        <v>10</v>
      </c>
      <c r="J359" s="56" t="str">
        <f t="shared" si="64"/>
        <v>E</v>
      </c>
      <c r="K359" s="86">
        <f t="shared" si="65"/>
        <v>0.60416666666666696</v>
      </c>
      <c r="L359" s="56" t="str">
        <f t="shared" si="67"/>
        <v>SDL</v>
      </c>
      <c r="M359" s="56">
        <f t="shared" si="66"/>
        <v>10</v>
      </c>
      <c r="N359" s="56">
        <f t="shared" si="69"/>
        <v>2</v>
      </c>
      <c r="O359" s="56">
        <f t="shared" si="68"/>
        <v>1</v>
      </c>
      <c r="P359" s="46" t="str">
        <f t="shared" si="70"/>
        <v>snd</v>
      </c>
      <c r="Q359" s="47" t="str">
        <f>IF($N359=1,IF(ISERROR(VLOOKUP($P359,'M1'!$A:$C,Q$2,0)),"NOT PRESENT",VLOOKUP($P359,'M1'!$A:$C,Q$2,0)),IF($N359=2,IF(ISERROR(VLOOKUP(main!$P359,'M2'!$A:$C,Q$2,0)),"NOT PRESENT",VLOOKUP(main!$P359,'M2'!$A:$C,Q$2,0)),IF($N359=0,IF(ISERROR(VLOOKUP($P359,'M1'!$A:$C,Q$2,0)),IF(ISERROR(VLOOKUP(main!$P359,'M2'!$A:$C,Q$2,0)),"NOT PRESENT",VLOOKUP(main!$P359,'M2'!$A:$C,Q$2,0)),VLOOKUP($P359,'M1'!$A:$C,Q$2,0)),"SPECIFY METHOD")))</f>
        <v>Survey Not Done</v>
      </c>
      <c r="R359" s="47" t="str">
        <f>IF($N359=1,IF(ISERROR(VLOOKUP($P359,'M1'!$A:$C,R$2,0)),"NOT PRESENT",VLOOKUP($P359,'M1'!$A:$C,R$2,0)),IF($N359=2,IF(ISERROR(VLOOKUP(main!$P359,'M2'!$A:$C,R$2,0)),"NOT PRESENT",VLOOKUP(main!$P359,'M2'!$A:$C,R$2,0)),IF($N359=0,IF(ISERROR(VLOOKUP($P359,'M1'!$A:$C,R$2,0)),IF(ISERROR(VLOOKUP(main!$P359,'M2'!$A:$C,R$2,0)),"NOT PRESENT",VLOOKUP(main!$P359,'M2'!$A:$C,R$2,0)),VLOOKUP($P359,'M1'!$A:$C,R$2,0)),"SPECIFY METHOD")))</f>
        <v>Survey Not Done</v>
      </c>
      <c r="S359" s="55">
        <f t="shared" si="55"/>
        <v>0</v>
      </c>
      <c r="T359" s="56">
        <v>0</v>
      </c>
      <c r="BI359" s="56">
        <f t="shared" ca="1" si="71"/>
        <v>0</v>
      </c>
      <c r="BJ359" s="56">
        <f t="shared" ca="1" si="71"/>
        <v>0</v>
      </c>
      <c r="BK359" s="56">
        <f t="shared" ca="1" si="71"/>
        <v>0</v>
      </c>
      <c r="BL359" s="56" t="str">
        <f t="shared" ca="1" si="57"/>
        <v>No</v>
      </c>
      <c r="BM359" s="56">
        <f t="shared" ca="1" si="58"/>
        <v>0</v>
      </c>
    </row>
    <row r="360" spans="1:65">
      <c r="A360" s="47"/>
      <c r="B360" s="56" t="str">
        <f t="shared" si="59"/>
        <v>eso</v>
      </c>
      <c r="C360" s="56" t="str">
        <f t="shared" si="60"/>
        <v>sdl</v>
      </c>
      <c r="D360" s="56" t="str">
        <f t="shared" si="61"/>
        <v>tas412</v>
      </c>
      <c r="E360" s="47" t="str">
        <f>IF(ISERROR(VLOOKUP($D360,SITES!$A:$E,2,0)),"",VLOOKUP($D360,SITES!$A:$E,2,0))</f>
        <v>St. Helens Island Kelp Bed</v>
      </c>
      <c r="F360" s="48">
        <f>IF(ISERROR(VLOOKUP($D360,SITES!$A:$E,3,0)),"",VLOOKUP($D360,SITES!$A:$E,3,0))</f>
        <v>-41.343859999999999</v>
      </c>
      <c r="G360" s="49">
        <f>IF(ISERROR(VLOOKUP($D360,SITES!$A:$E,4,0)),"",VLOOKUP($D360,SITES!$A:$E,4,0))</f>
        <v>148.34277</v>
      </c>
      <c r="H360" s="50">
        <f t="shared" si="62"/>
        <v>43564</v>
      </c>
      <c r="I360" s="56">
        <f t="shared" si="63"/>
        <v>10</v>
      </c>
      <c r="J360" s="56" t="str">
        <f t="shared" si="64"/>
        <v>E</v>
      </c>
      <c r="K360" s="86">
        <f t="shared" si="65"/>
        <v>0.60416666666666696</v>
      </c>
      <c r="L360" s="56" t="str">
        <f t="shared" si="67"/>
        <v>SDL</v>
      </c>
      <c r="M360" s="56">
        <f t="shared" si="66"/>
        <v>10</v>
      </c>
      <c r="N360" s="56">
        <f t="shared" si="69"/>
        <v>2</v>
      </c>
      <c r="O360" s="56">
        <f t="shared" si="68"/>
        <v>1</v>
      </c>
      <c r="P360" s="46" t="str">
        <f t="shared" si="70"/>
        <v>snd</v>
      </c>
      <c r="Q360" s="47" t="str">
        <f>IF($N360=1,IF(ISERROR(VLOOKUP($P360,'M1'!$A:$C,Q$2,0)),"NOT PRESENT",VLOOKUP($P360,'M1'!$A:$C,Q$2,0)),IF($N360=2,IF(ISERROR(VLOOKUP(main!$P360,'M2'!$A:$C,Q$2,0)),"NOT PRESENT",VLOOKUP(main!$P360,'M2'!$A:$C,Q$2,0)),IF($N360=0,IF(ISERROR(VLOOKUP($P360,'M1'!$A:$C,Q$2,0)),IF(ISERROR(VLOOKUP(main!$P360,'M2'!$A:$C,Q$2,0)),"NOT PRESENT",VLOOKUP(main!$P360,'M2'!$A:$C,Q$2,0)),VLOOKUP($P360,'M1'!$A:$C,Q$2,0)),"SPECIFY METHOD")))</f>
        <v>Survey Not Done</v>
      </c>
      <c r="R360" s="47" t="str">
        <f>IF($N360=1,IF(ISERROR(VLOOKUP($P360,'M1'!$A:$C,R$2,0)),"NOT PRESENT",VLOOKUP($P360,'M1'!$A:$C,R$2,0)),IF($N360=2,IF(ISERROR(VLOOKUP(main!$P360,'M2'!$A:$C,R$2,0)),"NOT PRESENT",VLOOKUP(main!$P360,'M2'!$A:$C,R$2,0)),IF($N360=0,IF(ISERROR(VLOOKUP($P360,'M1'!$A:$C,R$2,0)),IF(ISERROR(VLOOKUP(main!$P360,'M2'!$A:$C,R$2,0)),"NOT PRESENT",VLOOKUP(main!$P360,'M2'!$A:$C,R$2,0)),VLOOKUP($P360,'M1'!$A:$C,R$2,0)),"SPECIFY METHOD")))</f>
        <v>Survey Not Done</v>
      </c>
      <c r="S360" s="55">
        <f t="shared" si="55"/>
        <v>0</v>
      </c>
      <c r="T360" s="56">
        <v>0</v>
      </c>
      <c r="BI360" s="56">
        <f t="shared" ca="1" si="71"/>
        <v>0</v>
      </c>
      <c r="BJ360" s="56">
        <f t="shared" ca="1" si="71"/>
        <v>0</v>
      </c>
      <c r="BK360" s="56">
        <f t="shared" ca="1" si="71"/>
        <v>0</v>
      </c>
      <c r="BL360" s="56" t="str">
        <f t="shared" ca="1" si="57"/>
        <v>No</v>
      </c>
      <c r="BM360" s="56">
        <f t="shared" ca="1" si="58"/>
        <v>0</v>
      </c>
    </row>
    <row r="361" spans="1:65">
      <c r="A361" s="47"/>
      <c r="B361" s="56" t="str">
        <f t="shared" si="59"/>
        <v>eso</v>
      </c>
      <c r="C361" s="56" t="str">
        <f t="shared" si="60"/>
        <v>sdl</v>
      </c>
      <c r="D361" s="56" t="str">
        <f t="shared" si="61"/>
        <v>tas412</v>
      </c>
      <c r="E361" s="47" t="str">
        <f>IF(ISERROR(VLOOKUP($D361,SITES!$A:$E,2,0)),"",VLOOKUP($D361,SITES!$A:$E,2,0))</f>
        <v>St. Helens Island Kelp Bed</v>
      </c>
      <c r="F361" s="48">
        <f>IF(ISERROR(VLOOKUP($D361,SITES!$A:$E,3,0)),"",VLOOKUP($D361,SITES!$A:$E,3,0))</f>
        <v>-41.343859999999999</v>
      </c>
      <c r="G361" s="49">
        <f>IF(ISERROR(VLOOKUP($D361,SITES!$A:$E,4,0)),"",VLOOKUP($D361,SITES!$A:$E,4,0))</f>
        <v>148.34277</v>
      </c>
      <c r="H361" s="50">
        <f t="shared" si="62"/>
        <v>43564</v>
      </c>
      <c r="I361" s="56">
        <f t="shared" si="63"/>
        <v>10</v>
      </c>
      <c r="J361" s="56" t="str">
        <f t="shared" si="64"/>
        <v>E</v>
      </c>
      <c r="K361" s="86">
        <f t="shared" si="65"/>
        <v>0.60416666666666696</v>
      </c>
      <c r="L361" s="56" t="str">
        <f t="shared" si="67"/>
        <v>SDL</v>
      </c>
      <c r="M361" s="56">
        <f t="shared" si="66"/>
        <v>10</v>
      </c>
      <c r="N361" s="56">
        <f t="shared" si="69"/>
        <v>2</v>
      </c>
      <c r="O361" s="56">
        <f t="shared" si="68"/>
        <v>1</v>
      </c>
      <c r="P361" s="46" t="str">
        <f t="shared" si="70"/>
        <v>snd</v>
      </c>
      <c r="Q361" s="47" t="str">
        <f>IF($N361=1,IF(ISERROR(VLOOKUP($P361,'M1'!$A:$C,Q$2,0)),"NOT PRESENT",VLOOKUP($P361,'M1'!$A:$C,Q$2,0)),IF($N361=2,IF(ISERROR(VLOOKUP(main!$P361,'M2'!$A:$C,Q$2,0)),"NOT PRESENT",VLOOKUP(main!$P361,'M2'!$A:$C,Q$2,0)),IF($N361=0,IF(ISERROR(VLOOKUP($P361,'M1'!$A:$C,Q$2,0)),IF(ISERROR(VLOOKUP(main!$P361,'M2'!$A:$C,Q$2,0)),"NOT PRESENT",VLOOKUP(main!$P361,'M2'!$A:$C,Q$2,0)),VLOOKUP($P361,'M1'!$A:$C,Q$2,0)),"SPECIFY METHOD")))</f>
        <v>Survey Not Done</v>
      </c>
      <c r="R361" s="47" t="str">
        <f>IF($N361=1,IF(ISERROR(VLOOKUP($P361,'M1'!$A:$C,R$2,0)),"NOT PRESENT",VLOOKUP($P361,'M1'!$A:$C,R$2,0)),IF($N361=2,IF(ISERROR(VLOOKUP(main!$P361,'M2'!$A:$C,R$2,0)),"NOT PRESENT",VLOOKUP(main!$P361,'M2'!$A:$C,R$2,0)),IF($N361=0,IF(ISERROR(VLOOKUP($P361,'M1'!$A:$C,R$2,0)),IF(ISERROR(VLOOKUP(main!$P361,'M2'!$A:$C,R$2,0)),"NOT PRESENT",VLOOKUP(main!$P361,'M2'!$A:$C,R$2,0)),VLOOKUP($P361,'M1'!$A:$C,R$2,0)),"SPECIFY METHOD")))</f>
        <v>Survey Not Done</v>
      </c>
      <c r="S361" s="55">
        <f t="shared" si="55"/>
        <v>0</v>
      </c>
      <c r="T361" s="56">
        <v>0</v>
      </c>
      <c r="BI361" s="56">
        <f t="shared" ca="1" si="71"/>
        <v>0</v>
      </c>
      <c r="BJ361" s="56">
        <f t="shared" ca="1" si="71"/>
        <v>0</v>
      </c>
      <c r="BK361" s="56">
        <f t="shared" ca="1" si="71"/>
        <v>0</v>
      </c>
      <c r="BL361" s="56" t="str">
        <f t="shared" ca="1" si="57"/>
        <v>No</v>
      </c>
      <c r="BM361" s="56">
        <f t="shared" ca="1" si="58"/>
        <v>0</v>
      </c>
    </row>
    <row r="362" spans="1:65">
      <c r="A362" s="47"/>
      <c r="B362" s="56" t="str">
        <f t="shared" si="59"/>
        <v>eso</v>
      </c>
      <c r="C362" s="56" t="str">
        <f t="shared" si="60"/>
        <v>sdl</v>
      </c>
      <c r="D362" s="56" t="str">
        <f t="shared" si="61"/>
        <v>tas412</v>
      </c>
      <c r="E362" s="47" t="str">
        <f>IF(ISERROR(VLOOKUP($D362,SITES!$A:$E,2,0)),"",VLOOKUP($D362,SITES!$A:$E,2,0))</f>
        <v>St. Helens Island Kelp Bed</v>
      </c>
      <c r="F362" s="48">
        <f>IF(ISERROR(VLOOKUP($D362,SITES!$A:$E,3,0)),"",VLOOKUP($D362,SITES!$A:$E,3,0))</f>
        <v>-41.343859999999999</v>
      </c>
      <c r="G362" s="49">
        <f>IF(ISERROR(VLOOKUP($D362,SITES!$A:$E,4,0)),"",VLOOKUP($D362,SITES!$A:$E,4,0))</f>
        <v>148.34277</v>
      </c>
      <c r="H362" s="50">
        <f t="shared" si="62"/>
        <v>43564</v>
      </c>
      <c r="I362" s="56">
        <f t="shared" si="63"/>
        <v>10</v>
      </c>
      <c r="J362" s="56" t="str">
        <f t="shared" si="64"/>
        <v>E</v>
      </c>
      <c r="K362" s="86">
        <f t="shared" si="65"/>
        <v>0.60416666666666696</v>
      </c>
      <c r="L362" s="56" t="str">
        <f t="shared" si="67"/>
        <v>SDL</v>
      </c>
      <c r="M362" s="56">
        <f t="shared" si="66"/>
        <v>10</v>
      </c>
      <c r="N362" s="56">
        <f t="shared" si="69"/>
        <v>2</v>
      </c>
      <c r="O362" s="56">
        <f t="shared" si="68"/>
        <v>1</v>
      </c>
      <c r="P362" s="46" t="str">
        <f t="shared" si="70"/>
        <v>snd</v>
      </c>
      <c r="Q362" s="47" t="str">
        <f>IF($N362=1,IF(ISERROR(VLOOKUP($P362,'M1'!$A:$C,Q$2,0)),"NOT PRESENT",VLOOKUP($P362,'M1'!$A:$C,Q$2,0)),IF($N362=2,IF(ISERROR(VLOOKUP(main!$P362,'M2'!$A:$C,Q$2,0)),"NOT PRESENT",VLOOKUP(main!$P362,'M2'!$A:$C,Q$2,0)),IF($N362=0,IF(ISERROR(VLOOKUP($P362,'M1'!$A:$C,Q$2,0)),IF(ISERROR(VLOOKUP(main!$P362,'M2'!$A:$C,Q$2,0)),"NOT PRESENT",VLOOKUP(main!$P362,'M2'!$A:$C,Q$2,0)),VLOOKUP($P362,'M1'!$A:$C,Q$2,0)),"SPECIFY METHOD")))</f>
        <v>Survey Not Done</v>
      </c>
      <c r="R362" s="47" t="str">
        <f>IF($N362=1,IF(ISERROR(VLOOKUP($P362,'M1'!$A:$C,R$2,0)),"NOT PRESENT",VLOOKUP($P362,'M1'!$A:$C,R$2,0)),IF($N362=2,IF(ISERROR(VLOOKUP(main!$P362,'M2'!$A:$C,R$2,0)),"NOT PRESENT",VLOOKUP(main!$P362,'M2'!$A:$C,R$2,0)),IF($N362=0,IF(ISERROR(VLOOKUP($P362,'M1'!$A:$C,R$2,0)),IF(ISERROR(VLOOKUP(main!$P362,'M2'!$A:$C,R$2,0)),"NOT PRESENT",VLOOKUP(main!$P362,'M2'!$A:$C,R$2,0)),VLOOKUP($P362,'M1'!$A:$C,R$2,0)),"SPECIFY METHOD")))</f>
        <v>Survey Not Done</v>
      </c>
      <c r="S362" s="55">
        <f t="shared" si="55"/>
        <v>0</v>
      </c>
      <c r="T362" s="56">
        <v>0</v>
      </c>
      <c r="BI362" s="56">
        <f t="shared" ca="1" si="71"/>
        <v>0</v>
      </c>
      <c r="BJ362" s="56">
        <f t="shared" ca="1" si="71"/>
        <v>0</v>
      </c>
      <c r="BK362" s="56">
        <f t="shared" ca="1" si="71"/>
        <v>0</v>
      </c>
      <c r="BL362" s="56" t="str">
        <f t="shared" ca="1" si="57"/>
        <v>No</v>
      </c>
      <c r="BM362" s="56">
        <f t="shared" ca="1" si="58"/>
        <v>0</v>
      </c>
    </row>
    <row r="363" spans="1:65">
      <c r="A363" s="47"/>
      <c r="B363" s="56" t="str">
        <f t="shared" si="59"/>
        <v>eso</v>
      </c>
      <c r="C363" s="56" t="str">
        <f t="shared" si="60"/>
        <v>sdl</v>
      </c>
      <c r="D363" s="56" t="str">
        <f t="shared" si="61"/>
        <v>tas412</v>
      </c>
      <c r="E363" s="47" t="str">
        <f>IF(ISERROR(VLOOKUP($D363,SITES!$A:$E,2,0)),"",VLOOKUP($D363,SITES!$A:$E,2,0))</f>
        <v>St. Helens Island Kelp Bed</v>
      </c>
      <c r="F363" s="48">
        <f>IF(ISERROR(VLOOKUP($D363,SITES!$A:$E,3,0)),"",VLOOKUP($D363,SITES!$A:$E,3,0))</f>
        <v>-41.343859999999999</v>
      </c>
      <c r="G363" s="49">
        <f>IF(ISERROR(VLOOKUP($D363,SITES!$A:$E,4,0)),"",VLOOKUP($D363,SITES!$A:$E,4,0))</f>
        <v>148.34277</v>
      </c>
      <c r="H363" s="50">
        <f t="shared" si="62"/>
        <v>43564</v>
      </c>
      <c r="I363" s="56">
        <f t="shared" si="63"/>
        <v>10</v>
      </c>
      <c r="J363" s="56" t="str">
        <f t="shared" si="64"/>
        <v>E</v>
      </c>
      <c r="K363" s="86">
        <f t="shared" si="65"/>
        <v>0.60416666666666696</v>
      </c>
      <c r="L363" s="56" t="str">
        <f t="shared" si="67"/>
        <v>SDL</v>
      </c>
      <c r="M363" s="56">
        <f t="shared" si="66"/>
        <v>10</v>
      </c>
      <c r="N363" s="56">
        <f t="shared" si="69"/>
        <v>2</v>
      </c>
      <c r="O363" s="56">
        <f t="shared" si="68"/>
        <v>1</v>
      </c>
      <c r="P363" s="46" t="str">
        <f t="shared" si="70"/>
        <v>snd</v>
      </c>
      <c r="Q363" s="47" t="str">
        <f>IF($N363=1,IF(ISERROR(VLOOKUP($P363,'M1'!$A:$C,Q$2,0)),"NOT PRESENT",VLOOKUP($P363,'M1'!$A:$C,Q$2,0)),IF($N363=2,IF(ISERROR(VLOOKUP(main!$P363,'M2'!$A:$C,Q$2,0)),"NOT PRESENT",VLOOKUP(main!$P363,'M2'!$A:$C,Q$2,0)),IF($N363=0,IF(ISERROR(VLOOKUP($P363,'M1'!$A:$C,Q$2,0)),IF(ISERROR(VLOOKUP(main!$P363,'M2'!$A:$C,Q$2,0)),"NOT PRESENT",VLOOKUP(main!$P363,'M2'!$A:$C,Q$2,0)),VLOOKUP($P363,'M1'!$A:$C,Q$2,0)),"SPECIFY METHOD")))</f>
        <v>Survey Not Done</v>
      </c>
      <c r="R363" s="47" t="str">
        <f>IF($N363=1,IF(ISERROR(VLOOKUP($P363,'M1'!$A:$C,R$2,0)),"NOT PRESENT",VLOOKUP($P363,'M1'!$A:$C,R$2,0)),IF($N363=2,IF(ISERROR(VLOOKUP(main!$P363,'M2'!$A:$C,R$2,0)),"NOT PRESENT",VLOOKUP(main!$P363,'M2'!$A:$C,R$2,0)),IF($N363=0,IF(ISERROR(VLOOKUP($P363,'M1'!$A:$C,R$2,0)),IF(ISERROR(VLOOKUP(main!$P363,'M2'!$A:$C,R$2,0)),"NOT PRESENT",VLOOKUP(main!$P363,'M2'!$A:$C,R$2,0)),VLOOKUP($P363,'M1'!$A:$C,R$2,0)),"SPECIFY METHOD")))</f>
        <v>Survey Not Done</v>
      </c>
      <c r="S363" s="55">
        <f t="shared" si="55"/>
        <v>0</v>
      </c>
      <c r="T363" s="56">
        <v>0</v>
      </c>
      <c r="BI363" s="56">
        <f t="shared" ref="BI363:BK382" ca="1" si="72">VLOOKUP($P363,INDIRECT("'M" &amp; $N363 &amp; "'!$A:$G"),BI$2,0)</f>
        <v>0</v>
      </c>
      <c r="BJ363" s="56">
        <f t="shared" ca="1" si="72"/>
        <v>0</v>
      </c>
      <c r="BK363" s="56">
        <f t="shared" ca="1" si="72"/>
        <v>0</v>
      </c>
      <c r="BL363" s="56" t="str">
        <f t="shared" ca="1" si="57"/>
        <v>No</v>
      </c>
      <c r="BM363" s="56">
        <f t="shared" ca="1" si="58"/>
        <v>0</v>
      </c>
    </row>
    <row r="364" spans="1:65">
      <c r="A364" s="47"/>
      <c r="B364" s="56" t="str">
        <f t="shared" si="59"/>
        <v>eso</v>
      </c>
      <c r="C364" s="56" t="str">
        <f t="shared" si="60"/>
        <v>sdl</v>
      </c>
      <c r="D364" s="56" t="str">
        <f t="shared" si="61"/>
        <v>tas412</v>
      </c>
      <c r="E364" s="47" t="str">
        <f>IF(ISERROR(VLOOKUP($D364,SITES!$A:$E,2,0)),"",VLOOKUP($D364,SITES!$A:$E,2,0))</f>
        <v>St. Helens Island Kelp Bed</v>
      </c>
      <c r="F364" s="48">
        <f>IF(ISERROR(VLOOKUP($D364,SITES!$A:$E,3,0)),"",VLOOKUP($D364,SITES!$A:$E,3,0))</f>
        <v>-41.343859999999999</v>
      </c>
      <c r="G364" s="49">
        <f>IF(ISERROR(VLOOKUP($D364,SITES!$A:$E,4,0)),"",VLOOKUP($D364,SITES!$A:$E,4,0))</f>
        <v>148.34277</v>
      </c>
      <c r="H364" s="50">
        <f t="shared" si="62"/>
        <v>43564</v>
      </c>
      <c r="I364" s="56">
        <f t="shared" si="63"/>
        <v>10</v>
      </c>
      <c r="J364" s="56" t="str">
        <f t="shared" si="64"/>
        <v>E</v>
      </c>
      <c r="K364" s="86">
        <f t="shared" si="65"/>
        <v>0.60416666666666696</v>
      </c>
      <c r="L364" s="56" t="str">
        <f t="shared" si="67"/>
        <v>SDL</v>
      </c>
      <c r="M364" s="56">
        <f t="shared" si="66"/>
        <v>10</v>
      </c>
      <c r="N364" s="56">
        <f t="shared" si="69"/>
        <v>2</v>
      </c>
      <c r="O364" s="56">
        <f t="shared" si="68"/>
        <v>1</v>
      </c>
      <c r="P364" s="46" t="str">
        <f t="shared" si="70"/>
        <v>snd</v>
      </c>
      <c r="Q364" s="47" t="str">
        <f>IF($N364=1,IF(ISERROR(VLOOKUP($P364,'M1'!$A:$C,Q$2,0)),"NOT PRESENT",VLOOKUP($P364,'M1'!$A:$C,Q$2,0)),IF($N364=2,IF(ISERROR(VLOOKUP(main!$P364,'M2'!$A:$C,Q$2,0)),"NOT PRESENT",VLOOKUP(main!$P364,'M2'!$A:$C,Q$2,0)),IF($N364=0,IF(ISERROR(VLOOKUP($P364,'M1'!$A:$C,Q$2,0)),IF(ISERROR(VLOOKUP(main!$P364,'M2'!$A:$C,Q$2,0)),"NOT PRESENT",VLOOKUP(main!$P364,'M2'!$A:$C,Q$2,0)),VLOOKUP($P364,'M1'!$A:$C,Q$2,0)),"SPECIFY METHOD")))</f>
        <v>Survey Not Done</v>
      </c>
      <c r="R364" s="47" t="str">
        <f>IF($N364=1,IF(ISERROR(VLOOKUP($P364,'M1'!$A:$C,R$2,0)),"NOT PRESENT",VLOOKUP($P364,'M1'!$A:$C,R$2,0)),IF($N364=2,IF(ISERROR(VLOOKUP(main!$P364,'M2'!$A:$C,R$2,0)),"NOT PRESENT",VLOOKUP(main!$P364,'M2'!$A:$C,R$2,0)),IF($N364=0,IF(ISERROR(VLOOKUP($P364,'M1'!$A:$C,R$2,0)),IF(ISERROR(VLOOKUP(main!$P364,'M2'!$A:$C,R$2,0)),"NOT PRESENT",VLOOKUP(main!$P364,'M2'!$A:$C,R$2,0)),VLOOKUP($P364,'M1'!$A:$C,R$2,0)),"SPECIFY METHOD")))</f>
        <v>Survey Not Done</v>
      </c>
      <c r="S364" s="55">
        <f t="shared" si="55"/>
        <v>0</v>
      </c>
      <c r="T364" s="56">
        <v>0</v>
      </c>
      <c r="BI364" s="56">
        <f t="shared" ca="1" si="72"/>
        <v>0</v>
      </c>
      <c r="BJ364" s="56">
        <f t="shared" ca="1" si="72"/>
        <v>0</v>
      </c>
      <c r="BK364" s="56">
        <f t="shared" ca="1" si="72"/>
        <v>0</v>
      </c>
      <c r="BL364" s="56" t="str">
        <f t="shared" ca="1" si="57"/>
        <v>No</v>
      </c>
      <c r="BM364" s="56">
        <f t="shared" ca="1" si="58"/>
        <v>0</v>
      </c>
    </row>
    <row r="365" spans="1:65">
      <c r="A365" s="47"/>
      <c r="B365" s="56" t="str">
        <f t="shared" si="59"/>
        <v>eso</v>
      </c>
      <c r="C365" s="56" t="str">
        <f t="shared" si="60"/>
        <v>sdl</v>
      </c>
      <c r="D365" s="56" t="str">
        <f t="shared" si="61"/>
        <v>tas412</v>
      </c>
      <c r="E365" s="47" t="str">
        <f>IF(ISERROR(VLOOKUP($D365,SITES!$A:$E,2,0)),"",VLOOKUP($D365,SITES!$A:$E,2,0))</f>
        <v>St. Helens Island Kelp Bed</v>
      </c>
      <c r="F365" s="48">
        <f>IF(ISERROR(VLOOKUP($D365,SITES!$A:$E,3,0)),"",VLOOKUP($D365,SITES!$A:$E,3,0))</f>
        <v>-41.343859999999999</v>
      </c>
      <c r="G365" s="49">
        <f>IF(ISERROR(VLOOKUP($D365,SITES!$A:$E,4,0)),"",VLOOKUP($D365,SITES!$A:$E,4,0))</f>
        <v>148.34277</v>
      </c>
      <c r="H365" s="50">
        <f t="shared" si="62"/>
        <v>43564</v>
      </c>
      <c r="I365" s="56">
        <f t="shared" si="63"/>
        <v>10</v>
      </c>
      <c r="J365" s="56" t="str">
        <f t="shared" si="64"/>
        <v>E</v>
      </c>
      <c r="K365" s="86">
        <f t="shared" si="65"/>
        <v>0.60416666666666696</v>
      </c>
      <c r="L365" s="56" t="str">
        <f t="shared" si="67"/>
        <v>SDL</v>
      </c>
      <c r="M365" s="56">
        <f t="shared" si="66"/>
        <v>10</v>
      </c>
      <c r="N365" s="56">
        <f t="shared" si="69"/>
        <v>2</v>
      </c>
      <c r="O365" s="56">
        <f t="shared" si="68"/>
        <v>1</v>
      </c>
      <c r="P365" s="46" t="str">
        <f t="shared" si="70"/>
        <v>snd</v>
      </c>
      <c r="Q365" s="47" t="str">
        <f>IF($N365=1,IF(ISERROR(VLOOKUP($P365,'M1'!$A:$C,Q$2,0)),"NOT PRESENT",VLOOKUP($P365,'M1'!$A:$C,Q$2,0)),IF($N365=2,IF(ISERROR(VLOOKUP(main!$P365,'M2'!$A:$C,Q$2,0)),"NOT PRESENT",VLOOKUP(main!$P365,'M2'!$A:$C,Q$2,0)),IF($N365=0,IF(ISERROR(VLOOKUP($P365,'M1'!$A:$C,Q$2,0)),IF(ISERROR(VLOOKUP(main!$P365,'M2'!$A:$C,Q$2,0)),"NOT PRESENT",VLOOKUP(main!$P365,'M2'!$A:$C,Q$2,0)),VLOOKUP($P365,'M1'!$A:$C,Q$2,0)),"SPECIFY METHOD")))</f>
        <v>Survey Not Done</v>
      </c>
      <c r="R365" s="47" t="str">
        <f>IF($N365=1,IF(ISERROR(VLOOKUP($P365,'M1'!$A:$C,R$2,0)),"NOT PRESENT",VLOOKUP($P365,'M1'!$A:$C,R$2,0)),IF($N365=2,IF(ISERROR(VLOOKUP(main!$P365,'M2'!$A:$C,R$2,0)),"NOT PRESENT",VLOOKUP(main!$P365,'M2'!$A:$C,R$2,0)),IF($N365=0,IF(ISERROR(VLOOKUP($P365,'M1'!$A:$C,R$2,0)),IF(ISERROR(VLOOKUP(main!$P365,'M2'!$A:$C,R$2,0)),"NOT PRESENT",VLOOKUP(main!$P365,'M2'!$A:$C,R$2,0)),VLOOKUP($P365,'M1'!$A:$C,R$2,0)),"SPECIFY METHOD")))</f>
        <v>Survey Not Done</v>
      </c>
      <c r="S365" s="55">
        <f t="shared" si="55"/>
        <v>0</v>
      </c>
      <c r="T365" s="56">
        <v>0</v>
      </c>
      <c r="BI365" s="56">
        <f t="shared" ca="1" si="72"/>
        <v>0</v>
      </c>
      <c r="BJ365" s="56">
        <f t="shared" ca="1" si="72"/>
        <v>0</v>
      </c>
      <c r="BK365" s="56">
        <f t="shared" ca="1" si="72"/>
        <v>0</v>
      </c>
      <c r="BL365" s="56" t="str">
        <f t="shared" ca="1" si="57"/>
        <v>No</v>
      </c>
      <c r="BM365" s="56">
        <f t="shared" ca="1" si="58"/>
        <v>0</v>
      </c>
    </row>
    <row r="366" spans="1:65">
      <c r="A366" s="47"/>
      <c r="B366" s="56" t="str">
        <f t="shared" si="59"/>
        <v>eso</v>
      </c>
      <c r="C366" s="56" t="str">
        <f t="shared" si="60"/>
        <v>sdl</v>
      </c>
      <c r="D366" s="56" t="str">
        <f t="shared" si="61"/>
        <v>tas412</v>
      </c>
      <c r="E366" s="47" t="str">
        <f>IF(ISERROR(VLOOKUP($D366,SITES!$A:$E,2,0)),"",VLOOKUP($D366,SITES!$A:$E,2,0))</f>
        <v>St. Helens Island Kelp Bed</v>
      </c>
      <c r="F366" s="48">
        <f>IF(ISERROR(VLOOKUP($D366,SITES!$A:$E,3,0)),"",VLOOKUP($D366,SITES!$A:$E,3,0))</f>
        <v>-41.343859999999999</v>
      </c>
      <c r="G366" s="49">
        <f>IF(ISERROR(VLOOKUP($D366,SITES!$A:$E,4,0)),"",VLOOKUP($D366,SITES!$A:$E,4,0))</f>
        <v>148.34277</v>
      </c>
      <c r="H366" s="50">
        <f t="shared" si="62"/>
        <v>43564</v>
      </c>
      <c r="I366" s="56">
        <f t="shared" si="63"/>
        <v>10</v>
      </c>
      <c r="J366" s="56" t="str">
        <f t="shared" si="64"/>
        <v>E</v>
      </c>
      <c r="K366" s="86">
        <f t="shared" si="65"/>
        <v>0.60416666666666696</v>
      </c>
      <c r="L366" s="56" t="str">
        <f t="shared" si="67"/>
        <v>SDL</v>
      </c>
      <c r="M366" s="56">
        <f t="shared" si="66"/>
        <v>10</v>
      </c>
      <c r="N366" s="56">
        <f t="shared" si="69"/>
        <v>2</v>
      </c>
      <c r="O366" s="56">
        <f t="shared" si="68"/>
        <v>1</v>
      </c>
      <c r="P366" s="46" t="str">
        <f t="shared" si="70"/>
        <v>snd</v>
      </c>
      <c r="Q366" s="47" t="str">
        <f>IF($N366=1,IF(ISERROR(VLOOKUP($P366,'M1'!$A:$C,Q$2,0)),"NOT PRESENT",VLOOKUP($P366,'M1'!$A:$C,Q$2,0)),IF($N366=2,IF(ISERROR(VLOOKUP(main!$P366,'M2'!$A:$C,Q$2,0)),"NOT PRESENT",VLOOKUP(main!$P366,'M2'!$A:$C,Q$2,0)),IF($N366=0,IF(ISERROR(VLOOKUP($P366,'M1'!$A:$C,Q$2,0)),IF(ISERROR(VLOOKUP(main!$P366,'M2'!$A:$C,Q$2,0)),"NOT PRESENT",VLOOKUP(main!$P366,'M2'!$A:$C,Q$2,0)),VLOOKUP($P366,'M1'!$A:$C,Q$2,0)),"SPECIFY METHOD")))</f>
        <v>Survey Not Done</v>
      </c>
      <c r="R366" s="47" t="str">
        <f>IF($N366=1,IF(ISERROR(VLOOKUP($P366,'M1'!$A:$C,R$2,0)),"NOT PRESENT",VLOOKUP($P366,'M1'!$A:$C,R$2,0)),IF($N366=2,IF(ISERROR(VLOOKUP(main!$P366,'M2'!$A:$C,R$2,0)),"NOT PRESENT",VLOOKUP(main!$P366,'M2'!$A:$C,R$2,0)),IF($N366=0,IF(ISERROR(VLOOKUP($P366,'M1'!$A:$C,R$2,0)),IF(ISERROR(VLOOKUP(main!$P366,'M2'!$A:$C,R$2,0)),"NOT PRESENT",VLOOKUP(main!$P366,'M2'!$A:$C,R$2,0)),VLOOKUP($P366,'M1'!$A:$C,R$2,0)),"SPECIFY METHOD")))</f>
        <v>Survey Not Done</v>
      </c>
      <c r="S366" s="55">
        <f t="shared" si="55"/>
        <v>0</v>
      </c>
      <c r="T366" s="56">
        <v>0</v>
      </c>
      <c r="BI366" s="56">
        <f t="shared" ca="1" si="72"/>
        <v>0</v>
      </c>
      <c r="BJ366" s="56">
        <f t="shared" ca="1" si="72"/>
        <v>0</v>
      </c>
      <c r="BK366" s="56">
        <f t="shared" ca="1" si="72"/>
        <v>0</v>
      </c>
      <c r="BL366" s="56" t="str">
        <f t="shared" ca="1" si="57"/>
        <v>No</v>
      </c>
      <c r="BM366" s="56">
        <f t="shared" ca="1" si="58"/>
        <v>0</v>
      </c>
    </row>
    <row r="367" spans="1:65">
      <c r="A367" s="47"/>
      <c r="B367" s="56" t="str">
        <f t="shared" si="59"/>
        <v>eso</v>
      </c>
      <c r="C367" s="56" t="str">
        <f t="shared" si="60"/>
        <v>sdl</v>
      </c>
      <c r="D367" s="56" t="str">
        <f t="shared" si="61"/>
        <v>tas412</v>
      </c>
      <c r="E367" s="47" t="str">
        <f>IF(ISERROR(VLOOKUP($D367,SITES!$A:$E,2,0)),"",VLOOKUP($D367,SITES!$A:$E,2,0))</f>
        <v>St. Helens Island Kelp Bed</v>
      </c>
      <c r="F367" s="48">
        <f>IF(ISERROR(VLOOKUP($D367,SITES!$A:$E,3,0)),"",VLOOKUP($D367,SITES!$A:$E,3,0))</f>
        <v>-41.343859999999999</v>
      </c>
      <c r="G367" s="49">
        <f>IF(ISERROR(VLOOKUP($D367,SITES!$A:$E,4,0)),"",VLOOKUP($D367,SITES!$A:$E,4,0))</f>
        <v>148.34277</v>
      </c>
      <c r="H367" s="50">
        <f t="shared" si="62"/>
        <v>43564</v>
      </c>
      <c r="I367" s="56">
        <f t="shared" si="63"/>
        <v>10</v>
      </c>
      <c r="J367" s="56" t="str">
        <f t="shared" si="64"/>
        <v>E</v>
      </c>
      <c r="K367" s="86">
        <f t="shared" si="65"/>
        <v>0.60416666666666696</v>
      </c>
      <c r="L367" s="56" t="str">
        <f t="shared" si="67"/>
        <v>SDL</v>
      </c>
      <c r="M367" s="56">
        <f t="shared" si="66"/>
        <v>10</v>
      </c>
      <c r="N367" s="56">
        <f t="shared" si="69"/>
        <v>2</v>
      </c>
      <c r="O367" s="56">
        <f t="shared" si="68"/>
        <v>1</v>
      </c>
      <c r="P367" s="46" t="str">
        <f t="shared" si="70"/>
        <v>snd</v>
      </c>
      <c r="Q367" s="47" t="str">
        <f>IF($N367=1,IF(ISERROR(VLOOKUP($P367,'M1'!$A:$C,Q$2,0)),"NOT PRESENT",VLOOKUP($P367,'M1'!$A:$C,Q$2,0)),IF($N367=2,IF(ISERROR(VLOOKUP(main!$P367,'M2'!$A:$C,Q$2,0)),"NOT PRESENT",VLOOKUP(main!$P367,'M2'!$A:$C,Q$2,0)),IF($N367=0,IF(ISERROR(VLOOKUP($P367,'M1'!$A:$C,Q$2,0)),IF(ISERROR(VLOOKUP(main!$P367,'M2'!$A:$C,Q$2,0)),"NOT PRESENT",VLOOKUP(main!$P367,'M2'!$A:$C,Q$2,0)),VLOOKUP($P367,'M1'!$A:$C,Q$2,0)),"SPECIFY METHOD")))</f>
        <v>Survey Not Done</v>
      </c>
      <c r="R367" s="47" t="str">
        <f>IF($N367=1,IF(ISERROR(VLOOKUP($P367,'M1'!$A:$C,R$2,0)),"NOT PRESENT",VLOOKUP($P367,'M1'!$A:$C,R$2,0)),IF($N367=2,IF(ISERROR(VLOOKUP(main!$P367,'M2'!$A:$C,R$2,0)),"NOT PRESENT",VLOOKUP(main!$P367,'M2'!$A:$C,R$2,0)),IF($N367=0,IF(ISERROR(VLOOKUP($P367,'M1'!$A:$C,R$2,0)),IF(ISERROR(VLOOKUP(main!$P367,'M2'!$A:$C,R$2,0)),"NOT PRESENT",VLOOKUP(main!$P367,'M2'!$A:$C,R$2,0)),VLOOKUP($P367,'M1'!$A:$C,R$2,0)),"SPECIFY METHOD")))</f>
        <v>Survey Not Done</v>
      </c>
      <c r="S367" s="55">
        <f t="shared" si="55"/>
        <v>0</v>
      </c>
      <c r="T367" s="56">
        <v>0</v>
      </c>
      <c r="BI367" s="56">
        <f t="shared" ca="1" si="72"/>
        <v>0</v>
      </c>
      <c r="BJ367" s="56">
        <f t="shared" ca="1" si="72"/>
        <v>0</v>
      </c>
      <c r="BK367" s="56">
        <f t="shared" ca="1" si="72"/>
        <v>0</v>
      </c>
      <c r="BL367" s="56" t="str">
        <f t="shared" ca="1" si="57"/>
        <v>No</v>
      </c>
      <c r="BM367" s="56">
        <f t="shared" ca="1" si="58"/>
        <v>0</v>
      </c>
    </row>
    <row r="368" spans="1:65">
      <c r="A368" s="47"/>
      <c r="B368" s="56" t="str">
        <f t="shared" si="59"/>
        <v>eso</v>
      </c>
      <c r="C368" s="56" t="str">
        <f t="shared" si="60"/>
        <v>sdl</v>
      </c>
      <c r="D368" s="56" t="str">
        <f t="shared" si="61"/>
        <v>tas412</v>
      </c>
      <c r="E368" s="47" t="str">
        <f>IF(ISERROR(VLOOKUP($D368,SITES!$A:$E,2,0)),"",VLOOKUP($D368,SITES!$A:$E,2,0))</f>
        <v>St. Helens Island Kelp Bed</v>
      </c>
      <c r="F368" s="48">
        <f>IF(ISERROR(VLOOKUP($D368,SITES!$A:$E,3,0)),"",VLOOKUP($D368,SITES!$A:$E,3,0))</f>
        <v>-41.343859999999999</v>
      </c>
      <c r="G368" s="49">
        <f>IF(ISERROR(VLOOKUP($D368,SITES!$A:$E,4,0)),"",VLOOKUP($D368,SITES!$A:$E,4,0))</f>
        <v>148.34277</v>
      </c>
      <c r="H368" s="50">
        <f t="shared" si="62"/>
        <v>43564</v>
      </c>
      <c r="I368" s="56">
        <f t="shared" si="63"/>
        <v>10</v>
      </c>
      <c r="J368" s="56" t="str">
        <f t="shared" si="64"/>
        <v>E</v>
      </c>
      <c r="K368" s="86">
        <f t="shared" si="65"/>
        <v>0.60416666666666696</v>
      </c>
      <c r="L368" s="56" t="str">
        <f t="shared" si="67"/>
        <v>SDL</v>
      </c>
      <c r="M368" s="56">
        <f t="shared" si="66"/>
        <v>10</v>
      </c>
      <c r="N368" s="56">
        <f t="shared" si="69"/>
        <v>2</v>
      </c>
      <c r="O368" s="56">
        <f t="shared" si="68"/>
        <v>1</v>
      </c>
      <c r="P368" s="46" t="str">
        <f t="shared" si="70"/>
        <v>snd</v>
      </c>
      <c r="Q368" s="47" t="str">
        <f>IF($N368=1,IF(ISERROR(VLOOKUP($P368,'M1'!$A:$C,Q$2,0)),"NOT PRESENT",VLOOKUP($P368,'M1'!$A:$C,Q$2,0)),IF($N368=2,IF(ISERROR(VLOOKUP(main!$P368,'M2'!$A:$C,Q$2,0)),"NOT PRESENT",VLOOKUP(main!$P368,'M2'!$A:$C,Q$2,0)),IF($N368=0,IF(ISERROR(VLOOKUP($P368,'M1'!$A:$C,Q$2,0)),IF(ISERROR(VLOOKUP(main!$P368,'M2'!$A:$C,Q$2,0)),"NOT PRESENT",VLOOKUP(main!$P368,'M2'!$A:$C,Q$2,0)),VLOOKUP($P368,'M1'!$A:$C,Q$2,0)),"SPECIFY METHOD")))</f>
        <v>Survey Not Done</v>
      </c>
      <c r="R368" s="47" t="str">
        <f>IF($N368=1,IF(ISERROR(VLOOKUP($P368,'M1'!$A:$C,R$2,0)),"NOT PRESENT",VLOOKUP($P368,'M1'!$A:$C,R$2,0)),IF($N368=2,IF(ISERROR(VLOOKUP(main!$P368,'M2'!$A:$C,R$2,0)),"NOT PRESENT",VLOOKUP(main!$P368,'M2'!$A:$C,R$2,0)),IF($N368=0,IF(ISERROR(VLOOKUP($P368,'M1'!$A:$C,R$2,0)),IF(ISERROR(VLOOKUP(main!$P368,'M2'!$A:$C,R$2,0)),"NOT PRESENT",VLOOKUP(main!$P368,'M2'!$A:$C,R$2,0)),VLOOKUP($P368,'M1'!$A:$C,R$2,0)),"SPECIFY METHOD")))</f>
        <v>Survey Not Done</v>
      </c>
      <c r="S368" s="55">
        <f t="shared" si="55"/>
        <v>0</v>
      </c>
      <c r="T368" s="56">
        <v>0</v>
      </c>
      <c r="BI368" s="56">
        <f t="shared" ca="1" si="72"/>
        <v>0</v>
      </c>
      <c r="BJ368" s="56">
        <f t="shared" ca="1" si="72"/>
        <v>0</v>
      </c>
      <c r="BK368" s="56">
        <f t="shared" ca="1" si="72"/>
        <v>0</v>
      </c>
      <c r="BL368" s="56" t="str">
        <f t="shared" ca="1" si="57"/>
        <v>No</v>
      </c>
      <c r="BM368" s="56">
        <f t="shared" ca="1" si="58"/>
        <v>0</v>
      </c>
    </row>
    <row r="369" spans="1:65">
      <c r="A369" s="47"/>
      <c r="B369" s="56" t="str">
        <f t="shared" si="59"/>
        <v>eso</v>
      </c>
      <c r="C369" s="56" t="str">
        <f t="shared" si="60"/>
        <v>sdl</v>
      </c>
      <c r="D369" s="56" t="str">
        <f t="shared" si="61"/>
        <v>tas412</v>
      </c>
      <c r="E369" s="47" t="str">
        <f>IF(ISERROR(VLOOKUP($D369,SITES!$A:$E,2,0)),"",VLOOKUP($D369,SITES!$A:$E,2,0))</f>
        <v>St. Helens Island Kelp Bed</v>
      </c>
      <c r="F369" s="48">
        <f>IF(ISERROR(VLOOKUP($D369,SITES!$A:$E,3,0)),"",VLOOKUP($D369,SITES!$A:$E,3,0))</f>
        <v>-41.343859999999999</v>
      </c>
      <c r="G369" s="49">
        <f>IF(ISERROR(VLOOKUP($D369,SITES!$A:$E,4,0)),"",VLOOKUP($D369,SITES!$A:$E,4,0))</f>
        <v>148.34277</v>
      </c>
      <c r="H369" s="50">
        <f t="shared" si="62"/>
        <v>43564</v>
      </c>
      <c r="I369" s="56">
        <f t="shared" si="63"/>
        <v>10</v>
      </c>
      <c r="J369" s="56" t="str">
        <f t="shared" si="64"/>
        <v>E</v>
      </c>
      <c r="K369" s="86">
        <f t="shared" si="65"/>
        <v>0.60416666666666696</v>
      </c>
      <c r="L369" s="56" t="str">
        <f t="shared" si="67"/>
        <v>SDL</v>
      </c>
      <c r="M369" s="56">
        <f t="shared" si="66"/>
        <v>10</v>
      </c>
      <c r="N369" s="56">
        <f t="shared" si="69"/>
        <v>2</v>
      </c>
      <c r="O369" s="56">
        <f t="shared" si="68"/>
        <v>1</v>
      </c>
      <c r="P369" s="46" t="str">
        <f t="shared" si="70"/>
        <v>snd</v>
      </c>
      <c r="Q369" s="47" t="str">
        <f>IF($N369=1,IF(ISERROR(VLOOKUP($P369,'M1'!$A:$C,Q$2,0)),"NOT PRESENT",VLOOKUP($P369,'M1'!$A:$C,Q$2,0)),IF($N369=2,IF(ISERROR(VLOOKUP(main!$P369,'M2'!$A:$C,Q$2,0)),"NOT PRESENT",VLOOKUP(main!$P369,'M2'!$A:$C,Q$2,0)),IF($N369=0,IF(ISERROR(VLOOKUP($P369,'M1'!$A:$C,Q$2,0)),IF(ISERROR(VLOOKUP(main!$P369,'M2'!$A:$C,Q$2,0)),"NOT PRESENT",VLOOKUP(main!$P369,'M2'!$A:$C,Q$2,0)),VLOOKUP($P369,'M1'!$A:$C,Q$2,0)),"SPECIFY METHOD")))</f>
        <v>Survey Not Done</v>
      </c>
      <c r="R369" s="47" t="str">
        <f>IF($N369=1,IF(ISERROR(VLOOKUP($P369,'M1'!$A:$C,R$2,0)),"NOT PRESENT",VLOOKUP($P369,'M1'!$A:$C,R$2,0)),IF($N369=2,IF(ISERROR(VLOOKUP(main!$P369,'M2'!$A:$C,R$2,0)),"NOT PRESENT",VLOOKUP(main!$P369,'M2'!$A:$C,R$2,0)),IF($N369=0,IF(ISERROR(VLOOKUP($P369,'M1'!$A:$C,R$2,0)),IF(ISERROR(VLOOKUP(main!$P369,'M2'!$A:$C,R$2,0)),"NOT PRESENT",VLOOKUP(main!$P369,'M2'!$A:$C,R$2,0)),VLOOKUP($P369,'M1'!$A:$C,R$2,0)),"SPECIFY METHOD")))</f>
        <v>Survey Not Done</v>
      </c>
      <c r="S369" s="55">
        <f t="shared" si="55"/>
        <v>0</v>
      </c>
      <c r="T369" s="56">
        <v>0</v>
      </c>
      <c r="BI369" s="56">
        <f t="shared" ca="1" si="72"/>
        <v>0</v>
      </c>
      <c r="BJ369" s="56">
        <f t="shared" ca="1" si="72"/>
        <v>0</v>
      </c>
      <c r="BK369" s="56">
        <f t="shared" ca="1" si="72"/>
        <v>0</v>
      </c>
      <c r="BL369" s="56" t="str">
        <f t="shared" ca="1" si="57"/>
        <v>No</v>
      </c>
      <c r="BM369" s="56">
        <f t="shared" ca="1" si="58"/>
        <v>0</v>
      </c>
    </row>
    <row r="370" spans="1:65">
      <c r="A370" s="47"/>
      <c r="B370" s="56" t="str">
        <f t="shared" si="59"/>
        <v>eso</v>
      </c>
      <c r="C370" s="56" t="str">
        <f t="shared" si="60"/>
        <v>sdl</v>
      </c>
      <c r="D370" s="56" t="str">
        <f t="shared" si="61"/>
        <v>tas412</v>
      </c>
      <c r="E370" s="47" t="str">
        <f>IF(ISERROR(VLOOKUP($D370,SITES!$A:$E,2,0)),"",VLOOKUP($D370,SITES!$A:$E,2,0))</f>
        <v>St. Helens Island Kelp Bed</v>
      </c>
      <c r="F370" s="48">
        <f>IF(ISERROR(VLOOKUP($D370,SITES!$A:$E,3,0)),"",VLOOKUP($D370,SITES!$A:$E,3,0))</f>
        <v>-41.343859999999999</v>
      </c>
      <c r="G370" s="49">
        <f>IF(ISERROR(VLOOKUP($D370,SITES!$A:$E,4,0)),"",VLOOKUP($D370,SITES!$A:$E,4,0))</f>
        <v>148.34277</v>
      </c>
      <c r="H370" s="50">
        <f t="shared" si="62"/>
        <v>43564</v>
      </c>
      <c r="I370" s="56">
        <f t="shared" si="63"/>
        <v>10</v>
      </c>
      <c r="J370" s="56" t="str">
        <f t="shared" si="64"/>
        <v>E</v>
      </c>
      <c r="K370" s="86">
        <f t="shared" si="65"/>
        <v>0.60416666666666696</v>
      </c>
      <c r="L370" s="56" t="str">
        <f t="shared" si="67"/>
        <v>SDL</v>
      </c>
      <c r="M370" s="56">
        <f t="shared" si="66"/>
        <v>10</v>
      </c>
      <c r="N370" s="56">
        <f t="shared" si="69"/>
        <v>2</v>
      </c>
      <c r="O370" s="56">
        <f t="shared" si="68"/>
        <v>1</v>
      </c>
      <c r="P370" s="46" t="str">
        <f t="shared" si="70"/>
        <v>snd</v>
      </c>
      <c r="Q370" s="47" t="str">
        <f>IF($N370=1,IF(ISERROR(VLOOKUP($P370,'M1'!$A:$C,Q$2,0)),"NOT PRESENT",VLOOKUP($P370,'M1'!$A:$C,Q$2,0)),IF($N370=2,IF(ISERROR(VLOOKUP(main!$P370,'M2'!$A:$C,Q$2,0)),"NOT PRESENT",VLOOKUP(main!$P370,'M2'!$A:$C,Q$2,0)),IF($N370=0,IF(ISERROR(VLOOKUP($P370,'M1'!$A:$C,Q$2,0)),IF(ISERROR(VLOOKUP(main!$P370,'M2'!$A:$C,Q$2,0)),"NOT PRESENT",VLOOKUP(main!$P370,'M2'!$A:$C,Q$2,0)),VLOOKUP($P370,'M1'!$A:$C,Q$2,0)),"SPECIFY METHOD")))</f>
        <v>Survey Not Done</v>
      </c>
      <c r="R370" s="47" t="str">
        <f>IF($N370=1,IF(ISERROR(VLOOKUP($P370,'M1'!$A:$C,R$2,0)),"NOT PRESENT",VLOOKUP($P370,'M1'!$A:$C,R$2,0)),IF($N370=2,IF(ISERROR(VLOOKUP(main!$P370,'M2'!$A:$C,R$2,0)),"NOT PRESENT",VLOOKUP(main!$P370,'M2'!$A:$C,R$2,0)),IF($N370=0,IF(ISERROR(VLOOKUP($P370,'M1'!$A:$C,R$2,0)),IF(ISERROR(VLOOKUP(main!$P370,'M2'!$A:$C,R$2,0)),"NOT PRESENT",VLOOKUP(main!$P370,'M2'!$A:$C,R$2,0)),VLOOKUP($P370,'M1'!$A:$C,R$2,0)),"SPECIFY METHOD")))</f>
        <v>Survey Not Done</v>
      </c>
      <c r="S370" s="55">
        <f t="shared" si="55"/>
        <v>0</v>
      </c>
      <c r="T370" s="56">
        <v>0</v>
      </c>
      <c r="BI370" s="56">
        <f t="shared" ca="1" si="72"/>
        <v>0</v>
      </c>
      <c r="BJ370" s="56">
        <f t="shared" ca="1" si="72"/>
        <v>0</v>
      </c>
      <c r="BK370" s="56">
        <f t="shared" ca="1" si="72"/>
        <v>0</v>
      </c>
      <c r="BL370" s="56" t="str">
        <f t="shared" ca="1" si="57"/>
        <v>No</v>
      </c>
      <c r="BM370" s="56">
        <f t="shared" ca="1" si="58"/>
        <v>0</v>
      </c>
    </row>
    <row r="371" spans="1:65">
      <c r="A371" s="47"/>
      <c r="B371" s="56" t="str">
        <f t="shared" si="59"/>
        <v>eso</v>
      </c>
      <c r="C371" s="56" t="str">
        <f t="shared" si="60"/>
        <v>sdl</v>
      </c>
      <c r="D371" s="56" t="str">
        <f t="shared" si="61"/>
        <v>tas412</v>
      </c>
      <c r="E371" s="47" t="str">
        <f>IF(ISERROR(VLOOKUP($D371,SITES!$A:$E,2,0)),"",VLOOKUP($D371,SITES!$A:$E,2,0))</f>
        <v>St. Helens Island Kelp Bed</v>
      </c>
      <c r="F371" s="48">
        <f>IF(ISERROR(VLOOKUP($D371,SITES!$A:$E,3,0)),"",VLOOKUP($D371,SITES!$A:$E,3,0))</f>
        <v>-41.343859999999999</v>
      </c>
      <c r="G371" s="49">
        <f>IF(ISERROR(VLOOKUP($D371,SITES!$A:$E,4,0)),"",VLOOKUP($D371,SITES!$A:$E,4,0))</f>
        <v>148.34277</v>
      </c>
      <c r="H371" s="50">
        <f t="shared" si="62"/>
        <v>43564</v>
      </c>
      <c r="I371" s="56">
        <f t="shared" si="63"/>
        <v>10</v>
      </c>
      <c r="J371" s="56" t="str">
        <f t="shared" si="64"/>
        <v>E</v>
      </c>
      <c r="K371" s="86">
        <f t="shared" si="65"/>
        <v>0.60416666666666696</v>
      </c>
      <c r="L371" s="56" t="str">
        <f t="shared" si="67"/>
        <v>SDL</v>
      </c>
      <c r="M371" s="56">
        <f t="shared" si="66"/>
        <v>10</v>
      </c>
      <c r="N371" s="56">
        <f t="shared" si="69"/>
        <v>2</v>
      </c>
      <c r="O371" s="56">
        <f t="shared" si="68"/>
        <v>1</v>
      </c>
      <c r="P371" s="46" t="str">
        <f t="shared" si="70"/>
        <v>snd</v>
      </c>
      <c r="Q371" s="47" t="str">
        <f>IF($N371=1,IF(ISERROR(VLOOKUP($P371,'M1'!$A:$C,Q$2,0)),"NOT PRESENT",VLOOKUP($P371,'M1'!$A:$C,Q$2,0)),IF($N371=2,IF(ISERROR(VLOOKUP(main!$P371,'M2'!$A:$C,Q$2,0)),"NOT PRESENT",VLOOKUP(main!$P371,'M2'!$A:$C,Q$2,0)),IF($N371=0,IF(ISERROR(VLOOKUP($P371,'M1'!$A:$C,Q$2,0)),IF(ISERROR(VLOOKUP(main!$P371,'M2'!$A:$C,Q$2,0)),"NOT PRESENT",VLOOKUP(main!$P371,'M2'!$A:$C,Q$2,0)),VLOOKUP($P371,'M1'!$A:$C,Q$2,0)),"SPECIFY METHOD")))</f>
        <v>Survey Not Done</v>
      </c>
      <c r="R371" s="47" t="str">
        <f>IF($N371=1,IF(ISERROR(VLOOKUP($P371,'M1'!$A:$C,R$2,0)),"NOT PRESENT",VLOOKUP($P371,'M1'!$A:$C,R$2,0)),IF($N371=2,IF(ISERROR(VLOOKUP(main!$P371,'M2'!$A:$C,R$2,0)),"NOT PRESENT",VLOOKUP(main!$P371,'M2'!$A:$C,R$2,0)),IF($N371=0,IF(ISERROR(VLOOKUP($P371,'M1'!$A:$C,R$2,0)),IF(ISERROR(VLOOKUP(main!$P371,'M2'!$A:$C,R$2,0)),"NOT PRESENT",VLOOKUP(main!$P371,'M2'!$A:$C,R$2,0)),VLOOKUP($P371,'M1'!$A:$C,R$2,0)),"SPECIFY METHOD")))</f>
        <v>Survey Not Done</v>
      </c>
      <c r="S371" s="55">
        <f t="shared" si="55"/>
        <v>0</v>
      </c>
      <c r="T371" s="56">
        <v>0</v>
      </c>
      <c r="BI371" s="56">
        <f t="shared" ca="1" si="72"/>
        <v>0</v>
      </c>
      <c r="BJ371" s="56">
        <f t="shared" ca="1" si="72"/>
        <v>0</v>
      </c>
      <c r="BK371" s="56">
        <f t="shared" ca="1" si="72"/>
        <v>0</v>
      </c>
      <c r="BL371" s="56" t="str">
        <f t="shared" ca="1" si="57"/>
        <v>No</v>
      </c>
      <c r="BM371" s="56">
        <f t="shared" ca="1" si="58"/>
        <v>0</v>
      </c>
    </row>
    <row r="372" spans="1:65">
      <c r="A372" s="47"/>
      <c r="B372" s="56" t="str">
        <f t="shared" si="59"/>
        <v>eso</v>
      </c>
      <c r="C372" s="56" t="str">
        <f t="shared" si="60"/>
        <v>sdl</v>
      </c>
      <c r="D372" s="56" t="str">
        <f t="shared" si="61"/>
        <v>tas412</v>
      </c>
      <c r="E372" s="47" t="str">
        <f>IF(ISERROR(VLOOKUP($D372,SITES!$A:$E,2,0)),"",VLOOKUP($D372,SITES!$A:$E,2,0))</f>
        <v>St. Helens Island Kelp Bed</v>
      </c>
      <c r="F372" s="48">
        <f>IF(ISERROR(VLOOKUP($D372,SITES!$A:$E,3,0)),"",VLOOKUP($D372,SITES!$A:$E,3,0))</f>
        <v>-41.343859999999999</v>
      </c>
      <c r="G372" s="49">
        <f>IF(ISERROR(VLOOKUP($D372,SITES!$A:$E,4,0)),"",VLOOKUP($D372,SITES!$A:$E,4,0))</f>
        <v>148.34277</v>
      </c>
      <c r="H372" s="50">
        <f t="shared" si="62"/>
        <v>43564</v>
      </c>
      <c r="I372" s="56">
        <f t="shared" si="63"/>
        <v>10</v>
      </c>
      <c r="J372" s="56" t="str">
        <f t="shared" si="64"/>
        <v>E</v>
      </c>
      <c r="K372" s="86">
        <f t="shared" si="65"/>
        <v>0.60416666666666696</v>
      </c>
      <c r="L372" s="56" t="str">
        <f t="shared" si="67"/>
        <v>SDL</v>
      </c>
      <c r="M372" s="56">
        <f t="shared" si="66"/>
        <v>10</v>
      </c>
      <c r="N372" s="56">
        <f t="shared" si="69"/>
        <v>2</v>
      </c>
      <c r="O372" s="56">
        <f t="shared" si="68"/>
        <v>1</v>
      </c>
      <c r="P372" s="46" t="str">
        <f t="shared" si="70"/>
        <v>snd</v>
      </c>
      <c r="Q372" s="47" t="str">
        <f>IF($N372=1,IF(ISERROR(VLOOKUP($P372,'M1'!$A:$C,Q$2,0)),"NOT PRESENT",VLOOKUP($P372,'M1'!$A:$C,Q$2,0)),IF($N372=2,IF(ISERROR(VLOOKUP(main!$P372,'M2'!$A:$C,Q$2,0)),"NOT PRESENT",VLOOKUP(main!$P372,'M2'!$A:$C,Q$2,0)),IF($N372=0,IF(ISERROR(VLOOKUP($P372,'M1'!$A:$C,Q$2,0)),IF(ISERROR(VLOOKUP(main!$P372,'M2'!$A:$C,Q$2,0)),"NOT PRESENT",VLOOKUP(main!$P372,'M2'!$A:$C,Q$2,0)),VLOOKUP($P372,'M1'!$A:$C,Q$2,0)),"SPECIFY METHOD")))</f>
        <v>Survey Not Done</v>
      </c>
      <c r="R372" s="47" t="str">
        <f>IF($N372=1,IF(ISERROR(VLOOKUP($P372,'M1'!$A:$C,R$2,0)),"NOT PRESENT",VLOOKUP($P372,'M1'!$A:$C,R$2,0)),IF($N372=2,IF(ISERROR(VLOOKUP(main!$P372,'M2'!$A:$C,R$2,0)),"NOT PRESENT",VLOOKUP(main!$P372,'M2'!$A:$C,R$2,0)),IF($N372=0,IF(ISERROR(VLOOKUP($P372,'M1'!$A:$C,R$2,0)),IF(ISERROR(VLOOKUP(main!$P372,'M2'!$A:$C,R$2,0)),"NOT PRESENT",VLOOKUP(main!$P372,'M2'!$A:$C,R$2,0)),VLOOKUP($P372,'M1'!$A:$C,R$2,0)),"SPECIFY METHOD")))</f>
        <v>Survey Not Done</v>
      </c>
      <c r="S372" s="55">
        <f t="shared" si="55"/>
        <v>0</v>
      </c>
      <c r="T372" s="56">
        <v>0</v>
      </c>
      <c r="BI372" s="56">
        <f t="shared" ca="1" si="72"/>
        <v>0</v>
      </c>
      <c r="BJ372" s="56">
        <f t="shared" ca="1" si="72"/>
        <v>0</v>
      </c>
      <c r="BK372" s="56">
        <f t="shared" ca="1" si="72"/>
        <v>0</v>
      </c>
      <c r="BL372" s="56" t="str">
        <f t="shared" ca="1" si="57"/>
        <v>No</v>
      </c>
      <c r="BM372" s="56">
        <f t="shared" ca="1" si="58"/>
        <v>0</v>
      </c>
    </row>
    <row r="373" spans="1:65">
      <c r="A373" s="47"/>
      <c r="B373" s="56" t="str">
        <f t="shared" si="59"/>
        <v>eso</v>
      </c>
      <c r="C373" s="56" t="str">
        <f t="shared" si="60"/>
        <v>sdl</v>
      </c>
      <c r="D373" s="56" t="str">
        <f t="shared" si="61"/>
        <v>tas412</v>
      </c>
      <c r="E373" s="47" t="str">
        <f>IF(ISERROR(VLOOKUP($D373,SITES!$A:$E,2,0)),"",VLOOKUP($D373,SITES!$A:$E,2,0))</f>
        <v>St. Helens Island Kelp Bed</v>
      </c>
      <c r="F373" s="48">
        <f>IF(ISERROR(VLOOKUP($D373,SITES!$A:$E,3,0)),"",VLOOKUP($D373,SITES!$A:$E,3,0))</f>
        <v>-41.343859999999999</v>
      </c>
      <c r="G373" s="49">
        <f>IF(ISERROR(VLOOKUP($D373,SITES!$A:$E,4,0)),"",VLOOKUP($D373,SITES!$A:$E,4,0))</f>
        <v>148.34277</v>
      </c>
      <c r="H373" s="50">
        <f t="shared" si="62"/>
        <v>43564</v>
      </c>
      <c r="I373" s="56">
        <f t="shared" si="63"/>
        <v>10</v>
      </c>
      <c r="J373" s="56" t="str">
        <f t="shared" si="64"/>
        <v>E</v>
      </c>
      <c r="K373" s="86">
        <f t="shared" si="65"/>
        <v>0.60416666666666696</v>
      </c>
      <c r="L373" s="56" t="str">
        <f t="shared" si="67"/>
        <v>SDL</v>
      </c>
      <c r="M373" s="56">
        <f t="shared" si="66"/>
        <v>10</v>
      </c>
      <c r="N373" s="56">
        <f t="shared" si="69"/>
        <v>2</v>
      </c>
      <c r="O373" s="56">
        <f t="shared" si="68"/>
        <v>1</v>
      </c>
      <c r="P373" s="46" t="str">
        <f t="shared" si="70"/>
        <v>snd</v>
      </c>
      <c r="Q373" s="47" t="str">
        <f>IF($N373=1,IF(ISERROR(VLOOKUP($P373,'M1'!$A:$C,Q$2,0)),"NOT PRESENT",VLOOKUP($P373,'M1'!$A:$C,Q$2,0)),IF($N373=2,IF(ISERROR(VLOOKUP(main!$P373,'M2'!$A:$C,Q$2,0)),"NOT PRESENT",VLOOKUP(main!$P373,'M2'!$A:$C,Q$2,0)),IF($N373=0,IF(ISERROR(VLOOKUP($P373,'M1'!$A:$C,Q$2,0)),IF(ISERROR(VLOOKUP(main!$P373,'M2'!$A:$C,Q$2,0)),"NOT PRESENT",VLOOKUP(main!$P373,'M2'!$A:$C,Q$2,0)),VLOOKUP($P373,'M1'!$A:$C,Q$2,0)),"SPECIFY METHOD")))</f>
        <v>Survey Not Done</v>
      </c>
      <c r="R373" s="47" t="str">
        <f>IF($N373=1,IF(ISERROR(VLOOKUP($P373,'M1'!$A:$C,R$2,0)),"NOT PRESENT",VLOOKUP($P373,'M1'!$A:$C,R$2,0)),IF($N373=2,IF(ISERROR(VLOOKUP(main!$P373,'M2'!$A:$C,R$2,0)),"NOT PRESENT",VLOOKUP(main!$P373,'M2'!$A:$C,R$2,0)),IF($N373=0,IF(ISERROR(VLOOKUP($P373,'M1'!$A:$C,R$2,0)),IF(ISERROR(VLOOKUP(main!$P373,'M2'!$A:$C,R$2,0)),"NOT PRESENT",VLOOKUP(main!$P373,'M2'!$A:$C,R$2,0)),VLOOKUP($P373,'M1'!$A:$C,R$2,0)),"SPECIFY METHOD")))</f>
        <v>Survey Not Done</v>
      </c>
      <c r="S373" s="55">
        <f t="shared" si="55"/>
        <v>0</v>
      </c>
      <c r="T373" s="56">
        <v>0</v>
      </c>
      <c r="BI373" s="56">
        <f t="shared" ca="1" si="72"/>
        <v>0</v>
      </c>
      <c r="BJ373" s="56">
        <f t="shared" ca="1" si="72"/>
        <v>0</v>
      </c>
      <c r="BK373" s="56">
        <f t="shared" ca="1" si="72"/>
        <v>0</v>
      </c>
      <c r="BL373" s="56" t="str">
        <f t="shared" ca="1" si="57"/>
        <v>No</v>
      </c>
      <c r="BM373" s="56">
        <f t="shared" ca="1" si="58"/>
        <v>0</v>
      </c>
    </row>
    <row r="374" spans="1:65">
      <c r="A374" s="47"/>
      <c r="B374" s="56" t="str">
        <f t="shared" si="59"/>
        <v>eso</v>
      </c>
      <c r="C374" s="56" t="str">
        <f t="shared" si="60"/>
        <v>sdl</v>
      </c>
      <c r="D374" s="56" t="str">
        <f t="shared" si="61"/>
        <v>tas412</v>
      </c>
      <c r="E374" s="47" t="str">
        <f>IF(ISERROR(VLOOKUP($D374,SITES!$A:$E,2,0)),"",VLOOKUP($D374,SITES!$A:$E,2,0))</f>
        <v>St. Helens Island Kelp Bed</v>
      </c>
      <c r="F374" s="48">
        <f>IF(ISERROR(VLOOKUP($D374,SITES!$A:$E,3,0)),"",VLOOKUP($D374,SITES!$A:$E,3,0))</f>
        <v>-41.343859999999999</v>
      </c>
      <c r="G374" s="49">
        <f>IF(ISERROR(VLOOKUP($D374,SITES!$A:$E,4,0)),"",VLOOKUP($D374,SITES!$A:$E,4,0))</f>
        <v>148.34277</v>
      </c>
      <c r="H374" s="50">
        <f t="shared" si="62"/>
        <v>43564</v>
      </c>
      <c r="I374" s="56">
        <f t="shared" si="63"/>
        <v>10</v>
      </c>
      <c r="J374" s="56" t="str">
        <f t="shared" si="64"/>
        <v>E</v>
      </c>
      <c r="K374" s="86">
        <f t="shared" si="65"/>
        <v>0.60416666666666696</v>
      </c>
      <c r="L374" s="56" t="str">
        <f t="shared" si="67"/>
        <v>SDL</v>
      </c>
      <c r="M374" s="56">
        <f t="shared" si="66"/>
        <v>10</v>
      </c>
      <c r="N374" s="56">
        <f t="shared" si="69"/>
        <v>2</v>
      </c>
      <c r="O374" s="56">
        <f t="shared" si="68"/>
        <v>1</v>
      </c>
      <c r="P374" s="46" t="str">
        <f t="shared" si="70"/>
        <v>snd</v>
      </c>
      <c r="Q374" s="47" t="str">
        <f>IF($N374=1,IF(ISERROR(VLOOKUP($P374,'M1'!$A:$C,Q$2,0)),"NOT PRESENT",VLOOKUP($P374,'M1'!$A:$C,Q$2,0)),IF($N374=2,IF(ISERROR(VLOOKUP(main!$P374,'M2'!$A:$C,Q$2,0)),"NOT PRESENT",VLOOKUP(main!$P374,'M2'!$A:$C,Q$2,0)),IF($N374=0,IF(ISERROR(VLOOKUP($P374,'M1'!$A:$C,Q$2,0)),IF(ISERROR(VLOOKUP(main!$P374,'M2'!$A:$C,Q$2,0)),"NOT PRESENT",VLOOKUP(main!$P374,'M2'!$A:$C,Q$2,0)),VLOOKUP($P374,'M1'!$A:$C,Q$2,0)),"SPECIFY METHOD")))</f>
        <v>Survey Not Done</v>
      </c>
      <c r="R374" s="47" t="str">
        <f>IF($N374=1,IF(ISERROR(VLOOKUP($P374,'M1'!$A:$C,R$2,0)),"NOT PRESENT",VLOOKUP($P374,'M1'!$A:$C,R$2,0)),IF($N374=2,IF(ISERROR(VLOOKUP(main!$P374,'M2'!$A:$C,R$2,0)),"NOT PRESENT",VLOOKUP(main!$P374,'M2'!$A:$C,R$2,0)),IF($N374=0,IF(ISERROR(VLOOKUP($P374,'M1'!$A:$C,R$2,0)),IF(ISERROR(VLOOKUP(main!$P374,'M2'!$A:$C,R$2,0)),"NOT PRESENT",VLOOKUP(main!$P374,'M2'!$A:$C,R$2,0)),VLOOKUP($P374,'M1'!$A:$C,R$2,0)),"SPECIFY METHOD")))</f>
        <v>Survey Not Done</v>
      </c>
      <c r="S374" s="55">
        <f t="shared" si="55"/>
        <v>0</v>
      </c>
      <c r="T374" s="56">
        <v>0</v>
      </c>
      <c r="BI374" s="56">
        <f t="shared" ca="1" si="72"/>
        <v>0</v>
      </c>
      <c r="BJ374" s="56">
        <f t="shared" ca="1" si="72"/>
        <v>0</v>
      </c>
      <c r="BK374" s="56">
        <f t="shared" ca="1" si="72"/>
        <v>0</v>
      </c>
      <c r="BL374" s="56" t="str">
        <f t="shared" ca="1" si="57"/>
        <v>No</v>
      </c>
      <c r="BM374" s="56">
        <f t="shared" ca="1" si="58"/>
        <v>0</v>
      </c>
    </row>
    <row r="375" spans="1:65">
      <c r="A375" s="47"/>
      <c r="B375" s="56" t="str">
        <f t="shared" si="59"/>
        <v>eso</v>
      </c>
      <c r="C375" s="56" t="str">
        <f t="shared" si="60"/>
        <v>sdl</v>
      </c>
      <c r="D375" s="56" t="str">
        <f t="shared" si="61"/>
        <v>tas412</v>
      </c>
      <c r="E375" s="47" t="str">
        <f>IF(ISERROR(VLOOKUP($D375,SITES!$A:$E,2,0)),"",VLOOKUP($D375,SITES!$A:$E,2,0))</f>
        <v>St. Helens Island Kelp Bed</v>
      </c>
      <c r="F375" s="48">
        <f>IF(ISERROR(VLOOKUP($D375,SITES!$A:$E,3,0)),"",VLOOKUP($D375,SITES!$A:$E,3,0))</f>
        <v>-41.343859999999999</v>
      </c>
      <c r="G375" s="49">
        <f>IF(ISERROR(VLOOKUP($D375,SITES!$A:$E,4,0)),"",VLOOKUP($D375,SITES!$A:$E,4,0))</f>
        <v>148.34277</v>
      </c>
      <c r="H375" s="50">
        <f t="shared" si="62"/>
        <v>43564</v>
      </c>
      <c r="I375" s="56">
        <f t="shared" si="63"/>
        <v>10</v>
      </c>
      <c r="J375" s="56" t="str">
        <f t="shared" si="64"/>
        <v>E</v>
      </c>
      <c r="K375" s="86">
        <f t="shared" si="65"/>
        <v>0.60416666666666696</v>
      </c>
      <c r="L375" s="56" t="str">
        <f t="shared" si="67"/>
        <v>SDL</v>
      </c>
      <c r="M375" s="56">
        <f t="shared" si="66"/>
        <v>10</v>
      </c>
      <c r="N375" s="56">
        <f t="shared" si="69"/>
        <v>2</v>
      </c>
      <c r="O375" s="56">
        <f t="shared" si="68"/>
        <v>1</v>
      </c>
      <c r="P375" s="46" t="str">
        <f t="shared" si="70"/>
        <v>snd</v>
      </c>
      <c r="Q375" s="47" t="str">
        <f>IF($N375=1,IF(ISERROR(VLOOKUP($P375,'M1'!$A:$C,Q$2,0)),"NOT PRESENT",VLOOKUP($P375,'M1'!$A:$C,Q$2,0)),IF($N375=2,IF(ISERROR(VLOOKUP(main!$P375,'M2'!$A:$C,Q$2,0)),"NOT PRESENT",VLOOKUP(main!$P375,'M2'!$A:$C,Q$2,0)),IF($N375=0,IF(ISERROR(VLOOKUP($P375,'M1'!$A:$C,Q$2,0)),IF(ISERROR(VLOOKUP(main!$P375,'M2'!$A:$C,Q$2,0)),"NOT PRESENT",VLOOKUP(main!$P375,'M2'!$A:$C,Q$2,0)),VLOOKUP($P375,'M1'!$A:$C,Q$2,0)),"SPECIFY METHOD")))</f>
        <v>Survey Not Done</v>
      </c>
      <c r="R375" s="47" t="str">
        <f>IF($N375=1,IF(ISERROR(VLOOKUP($P375,'M1'!$A:$C,R$2,0)),"NOT PRESENT",VLOOKUP($P375,'M1'!$A:$C,R$2,0)),IF($N375=2,IF(ISERROR(VLOOKUP(main!$P375,'M2'!$A:$C,R$2,0)),"NOT PRESENT",VLOOKUP(main!$P375,'M2'!$A:$C,R$2,0)),IF($N375=0,IF(ISERROR(VLOOKUP($P375,'M1'!$A:$C,R$2,0)),IF(ISERROR(VLOOKUP(main!$P375,'M2'!$A:$C,R$2,0)),"NOT PRESENT",VLOOKUP(main!$P375,'M2'!$A:$C,R$2,0)),VLOOKUP($P375,'M1'!$A:$C,R$2,0)),"SPECIFY METHOD")))</f>
        <v>Survey Not Done</v>
      </c>
      <c r="S375" s="55">
        <f t="shared" si="55"/>
        <v>0</v>
      </c>
      <c r="T375" s="56">
        <v>0</v>
      </c>
      <c r="BI375" s="56">
        <f t="shared" ca="1" si="72"/>
        <v>0</v>
      </c>
      <c r="BJ375" s="56">
        <f t="shared" ca="1" si="72"/>
        <v>0</v>
      </c>
      <c r="BK375" s="56">
        <f t="shared" ca="1" si="72"/>
        <v>0</v>
      </c>
      <c r="BL375" s="56" t="str">
        <f t="shared" ca="1" si="57"/>
        <v>No</v>
      </c>
      <c r="BM375" s="56">
        <f t="shared" ca="1" si="58"/>
        <v>0</v>
      </c>
    </row>
    <row r="376" spans="1:65">
      <c r="A376" s="47"/>
      <c r="B376" s="56" t="str">
        <f t="shared" si="59"/>
        <v>eso</v>
      </c>
      <c r="C376" s="56" t="str">
        <f t="shared" si="60"/>
        <v>sdl</v>
      </c>
      <c r="D376" s="56" t="str">
        <f t="shared" si="61"/>
        <v>tas412</v>
      </c>
      <c r="E376" s="47" t="str">
        <f>IF(ISERROR(VLOOKUP($D376,SITES!$A:$E,2,0)),"",VLOOKUP($D376,SITES!$A:$E,2,0))</f>
        <v>St. Helens Island Kelp Bed</v>
      </c>
      <c r="F376" s="48">
        <f>IF(ISERROR(VLOOKUP($D376,SITES!$A:$E,3,0)),"",VLOOKUP($D376,SITES!$A:$E,3,0))</f>
        <v>-41.343859999999999</v>
      </c>
      <c r="G376" s="49">
        <f>IF(ISERROR(VLOOKUP($D376,SITES!$A:$E,4,0)),"",VLOOKUP($D376,SITES!$A:$E,4,0))</f>
        <v>148.34277</v>
      </c>
      <c r="H376" s="50">
        <f t="shared" si="62"/>
        <v>43564</v>
      </c>
      <c r="I376" s="56">
        <f t="shared" si="63"/>
        <v>10</v>
      </c>
      <c r="J376" s="56" t="str">
        <f t="shared" si="64"/>
        <v>E</v>
      </c>
      <c r="K376" s="86">
        <f t="shared" si="65"/>
        <v>0.60416666666666696</v>
      </c>
      <c r="L376" s="56" t="str">
        <f t="shared" si="67"/>
        <v>SDL</v>
      </c>
      <c r="M376" s="56">
        <f t="shared" si="66"/>
        <v>10</v>
      </c>
      <c r="N376" s="56">
        <f t="shared" si="69"/>
        <v>2</v>
      </c>
      <c r="O376" s="56">
        <f t="shared" si="68"/>
        <v>1</v>
      </c>
      <c r="P376" s="46" t="str">
        <f t="shared" si="70"/>
        <v>snd</v>
      </c>
      <c r="Q376" s="47" t="str">
        <f>IF($N376=1,IF(ISERROR(VLOOKUP($P376,'M1'!$A:$C,Q$2,0)),"NOT PRESENT",VLOOKUP($P376,'M1'!$A:$C,Q$2,0)),IF($N376=2,IF(ISERROR(VLOOKUP(main!$P376,'M2'!$A:$C,Q$2,0)),"NOT PRESENT",VLOOKUP(main!$P376,'M2'!$A:$C,Q$2,0)),IF($N376=0,IF(ISERROR(VLOOKUP($P376,'M1'!$A:$C,Q$2,0)),IF(ISERROR(VLOOKUP(main!$P376,'M2'!$A:$C,Q$2,0)),"NOT PRESENT",VLOOKUP(main!$P376,'M2'!$A:$C,Q$2,0)),VLOOKUP($P376,'M1'!$A:$C,Q$2,0)),"SPECIFY METHOD")))</f>
        <v>Survey Not Done</v>
      </c>
      <c r="R376" s="47" t="str">
        <f>IF($N376=1,IF(ISERROR(VLOOKUP($P376,'M1'!$A:$C,R$2,0)),"NOT PRESENT",VLOOKUP($P376,'M1'!$A:$C,R$2,0)),IF($N376=2,IF(ISERROR(VLOOKUP(main!$P376,'M2'!$A:$C,R$2,0)),"NOT PRESENT",VLOOKUP(main!$P376,'M2'!$A:$C,R$2,0)),IF($N376=0,IF(ISERROR(VLOOKUP($P376,'M1'!$A:$C,R$2,0)),IF(ISERROR(VLOOKUP(main!$P376,'M2'!$A:$C,R$2,0)),"NOT PRESENT",VLOOKUP(main!$P376,'M2'!$A:$C,R$2,0)),VLOOKUP($P376,'M1'!$A:$C,R$2,0)),"SPECIFY METHOD")))</f>
        <v>Survey Not Done</v>
      </c>
      <c r="S376" s="55">
        <f t="shared" si="55"/>
        <v>0</v>
      </c>
      <c r="T376" s="56">
        <v>0</v>
      </c>
      <c r="BI376" s="56">
        <f t="shared" ca="1" si="72"/>
        <v>0</v>
      </c>
      <c r="BJ376" s="56">
        <f t="shared" ca="1" si="72"/>
        <v>0</v>
      </c>
      <c r="BK376" s="56">
        <f t="shared" ca="1" si="72"/>
        <v>0</v>
      </c>
      <c r="BL376" s="56" t="str">
        <f t="shared" ca="1" si="57"/>
        <v>No</v>
      </c>
      <c r="BM376" s="56">
        <f t="shared" ca="1" si="58"/>
        <v>0</v>
      </c>
    </row>
    <row r="377" spans="1:65">
      <c r="A377" s="47"/>
      <c r="B377" s="56" t="str">
        <f t="shared" si="59"/>
        <v>eso</v>
      </c>
      <c r="C377" s="56" t="str">
        <f t="shared" si="60"/>
        <v>sdl</v>
      </c>
      <c r="D377" s="56" t="str">
        <f t="shared" si="61"/>
        <v>tas412</v>
      </c>
      <c r="E377" s="47" t="str">
        <f>IF(ISERROR(VLOOKUP($D377,SITES!$A:$E,2,0)),"",VLOOKUP($D377,SITES!$A:$E,2,0))</f>
        <v>St. Helens Island Kelp Bed</v>
      </c>
      <c r="F377" s="48">
        <f>IF(ISERROR(VLOOKUP($D377,SITES!$A:$E,3,0)),"",VLOOKUP($D377,SITES!$A:$E,3,0))</f>
        <v>-41.343859999999999</v>
      </c>
      <c r="G377" s="49">
        <f>IF(ISERROR(VLOOKUP($D377,SITES!$A:$E,4,0)),"",VLOOKUP($D377,SITES!$A:$E,4,0))</f>
        <v>148.34277</v>
      </c>
      <c r="H377" s="50">
        <f t="shared" si="62"/>
        <v>43564</v>
      </c>
      <c r="I377" s="56">
        <f t="shared" si="63"/>
        <v>10</v>
      </c>
      <c r="J377" s="56" t="str">
        <f t="shared" si="64"/>
        <v>E</v>
      </c>
      <c r="K377" s="86">
        <f t="shared" si="65"/>
        <v>0.60416666666666696</v>
      </c>
      <c r="L377" s="56" t="str">
        <f t="shared" si="67"/>
        <v>SDL</v>
      </c>
      <c r="M377" s="56">
        <f t="shared" si="66"/>
        <v>10</v>
      </c>
      <c r="N377" s="56">
        <f t="shared" si="69"/>
        <v>2</v>
      </c>
      <c r="O377" s="56">
        <f t="shared" si="68"/>
        <v>1</v>
      </c>
      <c r="P377" s="46" t="str">
        <f t="shared" si="70"/>
        <v>snd</v>
      </c>
      <c r="Q377" s="47" t="str">
        <f>IF($N377=1,IF(ISERROR(VLOOKUP($P377,'M1'!$A:$C,Q$2,0)),"NOT PRESENT",VLOOKUP($P377,'M1'!$A:$C,Q$2,0)),IF($N377=2,IF(ISERROR(VLOOKUP(main!$P377,'M2'!$A:$C,Q$2,0)),"NOT PRESENT",VLOOKUP(main!$P377,'M2'!$A:$C,Q$2,0)),IF($N377=0,IF(ISERROR(VLOOKUP($P377,'M1'!$A:$C,Q$2,0)),IF(ISERROR(VLOOKUP(main!$P377,'M2'!$A:$C,Q$2,0)),"NOT PRESENT",VLOOKUP(main!$P377,'M2'!$A:$C,Q$2,0)),VLOOKUP($P377,'M1'!$A:$C,Q$2,0)),"SPECIFY METHOD")))</f>
        <v>Survey Not Done</v>
      </c>
      <c r="R377" s="47" t="str">
        <f>IF($N377=1,IF(ISERROR(VLOOKUP($P377,'M1'!$A:$C,R$2,0)),"NOT PRESENT",VLOOKUP($P377,'M1'!$A:$C,R$2,0)),IF($N377=2,IF(ISERROR(VLOOKUP(main!$P377,'M2'!$A:$C,R$2,0)),"NOT PRESENT",VLOOKUP(main!$P377,'M2'!$A:$C,R$2,0)),IF($N377=0,IF(ISERROR(VLOOKUP($P377,'M1'!$A:$C,R$2,0)),IF(ISERROR(VLOOKUP(main!$P377,'M2'!$A:$C,R$2,0)),"NOT PRESENT",VLOOKUP(main!$P377,'M2'!$A:$C,R$2,0)),VLOOKUP($P377,'M1'!$A:$C,R$2,0)),"SPECIFY METHOD")))</f>
        <v>Survey Not Done</v>
      </c>
      <c r="S377" s="55">
        <f t="shared" si="55"/>
        <v>0</v>
      </c>
      <c r="T377" s="56">
        <v>0</v>
      </c>
      <c r="BI377" s="56">
        <f t="shared" ca="1" si="72"/>
        <v>0</v>
      </c>
      <c r="BJ377" s="56">
        <f t="shared" ca="1" si="72"/>
        <v>0</v>
      </c>
      <c r="BK377" s="56">
        <f t="shared" ca="1" si="72"/>
        <v>0</v>
      </c>
      <c r="BL377" s="56" t="str">
        <f t="shared" ca="1" si="57"/>
        <v>No</v>
      </c>
      <c r="BM377" s="56">
        <f t="shared" ca="1" si="58"/>
        <v>0</v>
      </c>
    </row>
    <row r="378" spans="1:65">
      <c r="A378" s="47"/>
      <c r="B378" s="56" t="str">
        <f t="shared" si="59"/>
        <v>eso</v>
      </c>
      <c r="C378" s="56" t="str">
        <f t="shared" si="60"/>
        <v>sdl</v>
      </c>
      <c r="D378" s="56" t="str">
        <f t="shared" si="61"/>
        <v>tas412</v>
      </c>
      <c r="E378" s="47" t="str">
        <f>IF(ISERROR(VLOOKUP($D378,SITES!$A:$E,2,0)),"",VLOOKUP($D378,SITES!$A:$E,2,0))</f>
        <v>St. Helens Island Kelp Bed</v>
      </c>
      <c r="F378" s="48">
        <f>IF(ISERROR(VLOOKUP($D378,SITES!$A:$E,3,0)),"",VLOOKUP($D378,SITES!$A:$E,3,0))</f>
        <v>-41.343859999999999</v>
      </c>
      <c r="G378" s="49">
        <f>IF(ISERROR(VLOOKUP($D378,SITES!$A:$E,4,0)),"",VLOOKUP($D378,SITES!$A:$E,4,0))</f>
        <v>148.34277</v>
      </c>
      <c r="H378" s="50">
        <f t="shared" si="62"/>
        <v>43564</v>
      </c>
      <c r="I378" s="56">
        <f t="shared" si="63"/>
        <v>10</v>
      </c>
      <c r="J378" s="56" t="str">
        <f t="shared" si="64"/>
        <v>E</v>
      </c>
      <c r="K378" s="86">
        <f t="shared" si="65"/>
        <v>0.60416666666666696</v>
      </c>
      <c r="L378" s="56" t="str">
        <f t="shared" si="67"/>
        <v>SDL</v>
      </c>
      <c r="M378" s="56">
        <f t="shared" si="66"/>
        <v>10</v>
      </c>
      <c r="N378" s="56">
        <f t="shared" si="69"/>
        <v>2</v>
      </c>
      <c r="O378" s="56">
        <f t="shared" si="68"/>
        <v>1</v>
      </c>
      <c r="P378" s="46" t="str">
        <f t="shared" si="70"/>
        <v>snd</v>
      </c>
      <c r="Q378" s="47" t="str">
        <f>IF($N378=1,IF(ISERROR(VLOOKUP($P378,'M1'!$A:$C,Q$2,0)),"NOT PRESENT",VLOOKUP($P378,'M1'!$A:$C,Q$2,0)),IF($N378=2,IF(ISERROR(VLOOKUP(main!$P378,'M2'!$A:$C,Q$2,0)),"NOT PRESENT",VLOOKUP(main!$P378,'M2'!$A:$C,Q$2,0)),IF($N378=0,IF(ISERROR(VLOOKUP($P378,'M1'!$A:$C,Q$2,0)),IF(ISERROR(VLOOKUP(main!$P378,'M2'!$A:$C,Q$2,0)),"NOT PRESENT",VLOOKUP(main!$P378,'M2'!$A:$C,Q$2,0)),VLOOKUP($P378,'M1'!$A:$C,Q$2,0)),"SPECIFY METHOD")))</f>
        <v>Survey Not Done</v>
      </c>
      <c r="R378" s="47" t="str">
        <f>IF($N378=1,IF(ISERROR(VLOOKUP($P378,'M1'!$A:$C,R$2,0)),"NOT PRESENT",VLOOKUP($P378,'M1'!$A:$C,R$2,0)),IF($N378=2,IF(ISERROR(VLOOKUP(main!$P378,'M2'!$A:$C,R$2,0)),"NOT PRESENT",VLOOKUP(main!$P378,'M2'!$A:$C,R$2,0)),IF($N378=0,IF(ISERROR(VLOOKUP($P378,'M1'!$A:$C,R$2,0)),IF(ISERROR(VLOOKUP(main!$P378,'M2'!$A:$C,R$2,0)),"NOT PRESENT",VLOOKUP(main!$P378,'M2'!$A:$C,R$2,0)),VLOOKUP($P378,'M1'!$A:$C,R$2,0)),"SPECIFY METHOD")))</f>
        <v>Survey Not Done</v>
      </c>
      <c r="S378" s="55">
        <f t="shared" si="55"/>
        <v>0</v>
      </c>
      <c r="T378" s="56">
        <v>0</v>
      </c>
      <c r="BI378" s="56">
        <f t="shared" ca="1" si="72"/>
        <v>0</v>
      </c>
      <c r="BJ378" s="56">
        <f t="shared" ca="1" si="72"/>
        <v>0</v>
      </c>
      <c r="BK378" s="56">
        <f t="shared" ca="1" si="72"/>
        <v>0</v>
      </c>
      <c r="BL378" s="56" t="str">
        <f t="shared" ca="1" si="57"/>
        <v>No</v>
      </c>
      <c r="BM378" s="56">
        <f t="shared" ca="1" si="58"/>
        <v>0</v>
      </c>
    </row>
    <row r="379" spans="1:65">
      <c r="A379" s="47"/>
      <c r="B379" s="56" t="str">
        <f t="shared" si="59"/>
        <v>eso</v>
      </c>
      <c r="C379" s="56" t="str">
        <f t="shared" si="60"/>
        <v>sdl</v>
      </c>
      <c r="D379" s="56" t="str">
        <f t="shared" si="61"/>
        <v>tas412</v>
      </c>
      <c r="E379" s="47" t="str">
        <f>IF(ISERROR(VLOOKUP($D379,SITES!$A:$E,2,0)),"",VLOOKUP($D379,SITES!$A:$E,2,0))</f>
        <v>St. Helens Island Kelp Bed</v>
      </c>
      <c r="F379" s="48">
        <f>IF(ISERROR(VLOOKUP($D379,SITES!$A:$E,3,0)),"",VLOOKUP($D379,SITES!$A:$E,3,0))</f>
        <v>-41.343859999999999</v>
      </c>
      <c r="G379" s="49">
        <f>IF(ISERROR(VLOOKUP($D379,SITES!$A:$E,4,0)),"",VLOOKUP($D379,SITES!$A:$E,4,0))</f>
        <v>148.34277</v>
      </c>
      <c r="H379" s="50">
        <f t="shared" si="62"/>
        <v>43564</v>
      </c>
      <c r="I379" s="56">
        <f t="shared" si="63"/>
        <v>10</v>
      </c>
      <c r="J379" s="56" t="str">
        <f t="shared" si="64"/>
        <v>E</v>
      </c>
      <c r="K379" s="86">
        <f t="shared" si="65"/>
        <v>0.60416666666666696</v>
      </c>
      <c r="L379" s="56" t="str">
        <f t="shared" si="67"/>
        <v>SDL</v>
      </c>
      <c r="M379" s="56">
        <f t="shared" si="66"/>
        <v>10</v>
      </c>
      <c r="N379" s="56">
        <f t="shared" si="69"/>
        <v>2</v>
      </c>
      <c r="O379" s="56">
        <f t="shared" si="68"/>
        <v>1</v>
      </c>
      <c r="P379" s="46" t="str">
        <f t="shared" si="70"/>
        <v>snd</v>
      </c>
      <c r="Q379" s="47" t="str">
        <f>IF($N379=1,IF(ISERROR(VLOOKUP($P379,'M1'!$A:$C,Q$2,0)),"NOT PRESENT",VLOOKUP($P379,'M1'!$A:$C,Q$2,0)),IF($N379=2,IF(ISERROR(VLOOKUP(main!$P379,'M2'!$A:$C,Q$2,0)),"NOT PRESENT",VLOOKUP(main!$P379,'M2'!$A:$C,Q$2,0)),IF($N379=0,IF(ISERROR(VLOOKUP($P379,'M1'!$A:$C,Q$2,0)),IF(ISERROR(VLOOKUP(main!$P379,'M2'!$A:$C,Q$2,0)),"NOT PRESENT",VLOOKUP(main!$P379,'M2'!$A:$C,Q$2,0)),VLOOKUP($P379,'M1'!$A:$C,Q$2,0)),"SPECIFY METHOD")))</f>
        <v>Survey Not Done</v>
      </c>
      <c r="R379" s="47" t="str">
        <f>IF($N379=1,IF(ISERROR(VLOOKUP($P379,'M1'!$A:$C,R$2,0)),"NOT PRESENT",VLOOKUP($P379,'M1'!$A:$C,R$2,0)),IF($N379=2,IF(ISERROR(VLOOKUP(main!$P379,'M2'!$A:$C,R$2,0)),"NOT PRESENT",VLOOKUP(main!$P379,'M2'!$A:$C,R$2,0)),IF($N379=0,IF(ISERROR(VLOOKUP($P379,'M1'!$A:$C,R$2,0)),IF(ISERROR(VLOOKUP(main!$P379,'M2'!$A:$C,R$2,0)),"NOT PRESENT",VLOOKUP(main!$P379,'M2'!$A:$C,R$2,0)),VLOOKUP($P379,'M1'!$A:$C,R$2,0)),"SPECIFY METHOD")))</f>
        <v>Survey Not Done</v>
      </c>
      <c r="S379" s="55">
        <f t="shared" si="55"/>
        <v>0</v>
      </c>
      <c r="T379" s="56">
        <v>0</v>
      </c>
      <c r="BI379" s="56">
        <f t="shared" ca="1" si="72"/>
        <v>0</v>
      </c>
      <c r="BJ379" s="56">
        <f t="shared" ca="1" si="72"/>
        <v>0</v>
      </c>
      <c r="BK379" s="56">
        <f t="shared" ca="1" si="72"/>
        <v>0</v>
      </c>
      <c r="BL379" s="56" t="str">
        <f t="shared" ca="1" si="57"/>
        <v>No</v>
      </c>
      <c r="BM379" s="56">
        <f t="shared" ca="1" si="58"/>
        <v>0</v>
      </c>
    </row>
    <row r="380" spans="1:65">
      <c r="A380" s="47"/>
      <c r="B380" s="56" t="str">
        <f t="shared" si="59"/>
        <v>eso</v>
      </c>
      <c r="C380" s="56" t="str">
        <f t="shared" si="60"/>
        <v>sdl</v>
      </c>
      <c r="D380" s="56" t="str">
        <f t="shared" si="61"/>
        <v>tas412</v>
      </c>
      <c r="E380" s="47" t="str">
        <f>IF(ISERROR(VLOOKUP($D380,SITES!$A:$E,2,0)),"",VLOOKUP($D380,SITES!$A:$E,2,0))</f>
        <v>St. Helens Island Kelp Bed</v>
      </c>
      <c r="F380" s="48">
        <f>IF(ISERROR(VLOOKUP($D380,SITES!$A:$E,3,0)),"",VLOOKUP($D380,SITES!$A:$E,3,0))</f>
        <v>-41.343859999999999</v>
      </c>
      <c r="G380" s="49">
        <f>IF(ISERROR(VLOOKUP($D380,SITES!$A:$E,4,0)),"",VLOOKUP($D380,SITES!$A:$E,4,0))</f>
        <v>148.34277</v>
      </c>
      <c r="H380" s="50">
        <f t="shared" si="62"/>
        <v>43564</v>
      </c>
      <c r="I380" s="56">
        <f t="shared" si="63"/>
        <v>10</v>
      </c>
      <c r="J380" s="56" t="str">
        <f t="shared" si="64"/>
        <v>E</v>
      </c>
      <c r="K380" s="86">
        <f t="shared" si="65"/>
        <v>0.60416666666666696</v>
      </c>
      <c r="L380" s="56" t="str">
        <f t="shared" si="67"/>
        <v>SDL</v>
      </c>
      <c r="M380" s="56">
        <f t="shared" si="66"/>
        <v>10</v>
      </c>
      <c r="N380" s="56">
        <f t="shared" si="69"/>
        <v>2</v>
      </c>
      <c r="O380" s="56">
        <f t="shared" si="68"/>
        <v>1</v>
      </c>
      <c r="P380" s="46" t="str">
        <f t="shared" si="70"/>
        <v>snd</v>
      </c>
      <c r="Q380" s="47" t="str">
        <f>IF($N380=1,IF(ISERROR(VLOOKUP($P380,'M1'!$A:$C,Q$2,0)),"NOT PRESENT",VLOOKUP($P380,'M1'!$A:$C,Q$2,0)),IF($N380=2,IF(ISERROR(VLOOKUP(main!$P380,'M2'!$A:$C,Q$2,0)),"NOT PRESENT",VLOOKUP(main!$P380,'M2'!$A:$C,Q$2,0)),IF($N380=0,IF(ISERROR(VLOOKUP($P380,'M1'!$A:$C,Q$2,0)),IF(ISERROR(VLOOKUP(main!$P380,'M2'!$A:$C,Q$2,0)),"NOT PRESENT",VLOOKUP(main!$P380,'M2'!$A:$C,Q$2,0)),VLOOKUP($P380,'M1'!$A:$C,Q$2,0)),"SPECIFY METHOD")))</f>
        <v>Survey Not Done</v>
      </c>
      <c r="R380" s="47" t="str">
        <f>IF($N380=1,IF(ISERROR(VLOOKUP($P380,'M1'!$A:$C,R$2,0)),"NOT PRESENT",VLOOKUP($P380,'M1'!$A:$C,R$2,0)),IF($N380=2,IF(ISERROR(VLOOKUP(main!$P380,'M2'!$A:$C,R$2,0)),"NOT PRESENT",VLOOKUP(main!$P380,'M2'!$A:$C,R$2,0)),IF($N380=0,IF(ISERROR(VLOOKUP($P380,'M1'!$A:$C,R$2,0)),IF(ISERROR(VLOOKUP(main!$P380,'M2'!$A:$C,R$2,0)),"NOT PRESENT",VLOOKUP(main!$P380,'M2'!$A:$C,R$2,0)),VLOOKUP($P380,'M1'!$A:$C,R$2,0)),"SPECIFY METHOD")))</f>
        <v>Survey Not Done</v>
      </c>
      <c r="S380" s="55">
        <f t="shared" si="55"/>
        <v>0</v>
      </c>
      <c r="T380" s="56">
        <v>0</v>
      </c>
      <c r="BI380" s="56">
        <f t="shared" ca="1" si="72"/>
        <v>0</v>
      </c>
      <c r="BJ380" s="56">
        <f t="shared" ca="1" si="72"/>
        <v>0</v>
      </c>
      <c r="BK380" s="56">
        <f t="shared" ca="1" si="72"/>
        <v>0</v>
      </c>
      <c r="BL380" s="56" t="str">
        <f t="shared" ca="1" si="57"/>
        <v>No</v>
      </c>
      <c r="BM380" s="56">
        <f t="shared" ca="1" si="58"/>
        <v>0</v>
      </c>
    </row>
    <row r="381" spans="1:65">
      <c r="A381" s="47"/>
      <c r="B381" s="56" t="str">
        <f t="shared" si="59"/>
        <v>eso</v>
      </c>
      <c r="C381" s="56" t="str">
        <f t="shared" si="60"/>
        <v>sdl</v>
      </c>
      <c r="D381" s="56" t="str">
        <f t="shared" si="61"/>
        <v>tas412</v>
      </c>
      <c r="E381" s="47" t="str">
        <f>IF(ISERROR(VLOOKUP($D381,SITES!$A:$E,2,0)),"",VLOOKUP($D381,SITES!$A:$E,2,0))</f>
        <v>St. Helens Island Kelp Bed</v>
      </c>
      <c r="F381" s="48">
        <f>IF(ISERROR(VLOOKUP($D381,SITES!$A:$E,3,0)),"",VLOOKUP($D381,SITES!$A:$E,3,0))</f>
        <v>-41.343859999999999</v>
      </c>
      <c r="G381" s="49">
        <f>IF(ISERROR(VLOOKUP($D381,SITES!$A:$E,4,0)),"",VLOOKUP($D381,SITES!$A:$E,4,0))</f>
        <v>148.34277</v>
      </c>
      <c r="H381" s="50">
        <f t="shared" si="62"/>
        <v>43564</v>
      </c>
      <c r="I381" s="56">
        <f t="shared" si="63"/>
        <v>10</v>
      </c>
      <c r="J381" s="56" t="str">
        <f t="shared" si="64"/>
        <v>E</v>
      </c>
      <c r="K381" s="86">
        <f t="shared" si="65"/>
        <v>0.60416666666666696</v>
      </c>
      <c r="L381" s="56" t="str">
        <f t="shared" si="67"/>
        <v>SDL</v>
      </c>
      <c r="M381" s="56">
        <f t="shared" si="66"/>
        <v>10</v>
      </c>
      <c r="N381" s="56">
        <f t="shared" si="69"/>
        <v>2</v>
      </c>
      <c r="O381" s="56">
        <f t="shared" si="68"/>
        <v>1</v>
      </c>
      <c r="P381" s="46" t="str">
        <f t="shared" si="70"/>
        <v>snd</v>
      </c>
      <c r="Q381" s="47" t="str">
        <f>IF($N381=1,IF(ISERROR(VLOOKUP($P381,'M1'!$A:$C,Q$2,0)),"NOT PRESENT",VLOOKUP($P381,'M1'!$A:$C,Q$2,0)),IF($N381=2,IF(ISERROR(VLOOKUP(main!$P381,'M2'!$A:$C,Q$2,0)),"NOT PRESENT",VLOOKUP(main!$P381,'M2'!$A:$C,Q$2,0)),IF($N381=0,IF(ISERROR(VLOOKUP($P381,'M1'!$A:$C,Q$2,0)),IF(ISERROR(VLOOKUP(main!$P381,'M2'!$A:$C,Q$2,0)),"NOT PRESENT",VLOOKUP(main!$P381,'M2'!$A:$C,Q$2,0)),VLOOKUP($P381,'M1'!$A:$C,Q$2,0)),"SPECIFY METHOD")))</f>
        <v>Survey Not Done</v>
      </c>
      <c r="R381" s="47" t="str">
        <f>IF($N381=1,IF(ISERROR(VLOOKUP($P381,'M1'!$A:$C,R$2,0)),"NOT PRESENT",VLOOKUP($P381,'M1'!$A:$C,R$2,0)),IF($N381=2,IF(ISERROR(VLOOKUP(main!$P381,'M2'!$A:$C,R$2,0)),"NOT PRESENT",VLOOKUP(main!$P381,'M2'!$A:$C,R$2,0)),IF($N381=0,IF(ISERROR(VLOOKUP($P381,'M1'!$A:$C,R$2,0)),IF(ISERROR(VLOOKUP(main!$P381,'M2'!$A:$C,R$2,0)),"NOT PRESENT",VLOOKUP(main!$P381,'M2'!$A:$C,R$2,0)),VLOOKUP($P381,'M1'!$A:$C,R$2,0)),"SPECIFY METHOD")))</f>
        <v>Survey Not Done</v>
      </c>
      <c r="S381" s="55">
        <f t="shared" si="55"/>
        <v>0</v>
      </c>
      <c r="T381" s="56">
        <v>0</v>
      </c>
      <c r="BI381" s="56">
        <f t="shared" ca="1" si="72"/>
        <v>0</v>
      </c>
      <c r="BJ381" s="56">
        <f t="shared" ca="1" si="72"/>
        <v>0</v>
      </c>
      <c r="BK381" s="56">
        <f t="shared" ca="1" si="72"/>
        <v>0</v>
      </c>
      <c r="BL381" s="56" t="str">
        <f t="shared" ca="1" si="57"/>
        <v>No</v>
      </c>
      <c r="BM381" s="56">
        <f t="shared" ca="1" si="58"/>
        <v>0</v>
      </c>
    </row>
    <row r="382" spans="1:65">
      <c r="A382" s="47"/>
      <c r="B382" s="56" t="str">
        <f t="shared" si="59"/>
        <v>eso</v>
      </c>
      <c r="C382" s="56" t="str">
        <f t="shared" si="60"/>
        <v>sdl</v>
      </c>
      <c r="D382" s="56" t="str">
        <f t="shared" si="61"/>
        <v>tas412</v>
      </c>
      <c r="E382" s="47" t="str">
        <f>IF(ISERROR(VLOOKUP($D382,SITES!$A:$E,2,0)),"",VLOOKUP($D382,SITES!$A:$E,2,0))</f>
        <v>St. Helens Island Kelp Bed</v>
      </c>
      <c r="F382" s="48">
        <f>IF(ISERROR(VLOOKUP($D382,SITES!$A:$E,3,0)),"",VLOOKUP($D382,SITES!$A:$E,3,0))</f>
        <v>-41.343859999999999</v>
      </c>
      <c r="G382" s="49">
        <f>IF(ISERROR(VLOOKUP($D382,SITES!$A:$E,4,0)),"",VLOOKUP($D382,SITES!$A:$E,4,0))</f>
        <v>148.34277</v>
      </c>
      <c r="H382" s="50">
        <f t="shared" si="62"/>
        <v>43564</v>
      </c>
      <c r="I382" s="56">
        <f t="shared" si="63"/>
        <v>10</v>
      </c>
      <c r="J382" s="56" t="str">
        <f t="shared" si="64"/>
        <v>E</v>
      </c>
      <c r="K382" s="86">
        <f t="shared" si="65"/>
        <v>0.60416666666666696</v>
      </c>
      <c r="L382" s="56" t="str">
        <f t="shared" si="67"/>
        <v>SDL</v>
      </c>
      <c r="M382" s="56">
        <f t="shared" si="66"/>
        <v>10</v>
      </c>
      <c r="N382" s="56">
        <f t="shared" si="69"/>
        <v>2</v>
      </c>
      <c r="O382" s="56">
        <f t="shared" si="68"/>
        <v>1</v>
      </c>
      <c r="P382" s="46" t="str">
        <f t="shared" si="70"/>
        <v>snd</v>
      </c>
      <c r="Q382" s="47" t="str">
        <f>IF($N382=1,IF(ISERROR(VLOOKUP($P382,'M1'!$A:$C,Q$2,0)),"NOT PRESENT",VLOOKUP($P382,'M1'!$A:$C,Q$2,0)),IF($N382=2,IF(ISERROR(VLOOKUP(main!$P382,'M2'!$A:$C,Q$2,0)),"NOT PRESENT",VLOOKUP(main!$P382,'M2'!$A:$C,Q$2,0)),IF($N382=0,IF(ISERROR(VLOOKUP($P382,'M1'!$A:$C,Q$2,0)),IF(ISERROR(VLOOKUP(main!$P382,'M2'!$A:$C,Q$2,0)),"NOT PRESENT",VLOOKUP(main!$P382,'M2'!$A:$C,Q$2,0)),VLOOKUP($P382,'M1'!$A:$C,Q$2,0)),"SPECIFY METHOD")))</f>
        <v>Survey Not Done</v>
      </c>
      <c r="R382" s="47" t="str">
        <f>IF($N382=1,IF(ISERROR(VLOOKUP($P382,'M1'!$A:$C,R$2,0)),"NOT PRESENT",VLOOKUP($P382,'M1'!$A:$C,R$2,0)),IF($N382=2,IF(ISERROR(VLOOKUP(main!$P382,'M2'!$A:$C,R$2,0)),"NOT PRESENT",VLOOKUP(main!$P382,'M2'!$A:$C,R$2,0)),IF($N382=0,IF(ISERROR(VLOOKUP($P382,'M1'!$A:$C,R$2,0)),IF(ISERROR(VLOOKUP(main!$P382,'M2'!$A:$C,R$2,0)),"NOT PRESENT",VLOOKUP(main!$P382,'M2'!$A:$C,R$2,0)),VLOOKUP($P382,'M1'!$A:$C,R$2,0)),"SPECIFY METHOD")))</f>
        <v>Survey Not Done</v>
      </c>
      <c r="S382" s="55">
        <f t="shared" si="55"/>
        <v>0</v>
      </c>
      <c r="T382" s="56">
        <v>0</v>
      </c>
      <c r="BI382" s="56">
        <f t="shared" ca="1" si="72"/>
        <v>0</v>
      </c>
      <c r="BJ382" s="56">
        <f t="shared" ca="1" si="72"/>
        <v>0</v>
      </c>
      <c r="BK382" s="56">
        <f t="shared" ca="1" si="72"/>
        <v>0</v>
      </c>
      <c r="BL382" s="56" t="str">
        <f t="shared" ca="1" si="57"/>
        <v>No</v>
      </c>
      <c r="BM382" s="56">
        <f t="shared" ca="1" si="58"/>
        <v>0</v>
      </c>
    </row>
    <row r="383" spans="1:65">
      <c r="A383" s="47"/>
      <c r="B383" s="56" t="str">
        <f t="shared" si="59"/>
        <v>eso</v>
      </c>
      <c r="C383" s="56" t="str">
        <f t="shared" si="60"/>
        <v>sdl</v>
      </c>
      <c r="D383" s="56" t="str">
        <f t="shared" si="61"/>
        <v>tas412</v>
      </c>
      <c r="E383" s="47" t="str">
        <f>IF(ISERROR(VLOOKUP($D383,SITES!$A:$E,2,0)),"",VLOOKUP($D383,SITES!$A:$E,2,0))</f>
        <v>St. Helens Island Kelp Bed</v>
      </c>
      <c r="F383" s="48">
        <f>IF(ISERROR(VLOOKUP($D383,SITES!$A:$E,3,0)),"",VLOOKUP($D383,SITES!$A:$E,3,0))</f>
        <v>-41.343859999999999</v>
      </c>
      <c r="G383" s="49">
        <f>IF(ISERROR(VLOOKUP($D383,SITES!$A:$E,4,0)),"",VLOOKUP($D383,SITES!$A:$E,4,0))</f>
        <v>148.34277</v>
      </c>
      <c r="H383" s="50">
        <f t="shared" si="62"/>
        <v>43564</v>
      </c>
      <c r="I383" s="56">
        <f t="shared" si="63"/>
        <v>10</v>
      </c>
      <c r="J383" s="56" t="str">
        <f t="shared" si="64"/>
        <v>E</v>
      </c>
      <c r="K383" s="86">
        <f t="shared" si="65"/>
        <v>0.60416666666666696</v>
      </c>
      <c r="L383" s="56" t="str">
        <f t="shared" si="67"/>
        <v>SDL</v>
      </c>
      <c r="M383" s="56">
        <f t="shared" si="66"/>
        <v>10</v>
      </c>
      <c r="N383" s="56">
        <f t="shared" si="69"/>
        <v>2</v>
      </c>
      <c r="O383" s="56">
        <f t="shared" si="68"/>
        <v>1</v>
      </c>
      <c r="P383" s="46" t="str">
        <f t="shared" si="70"/>
        <v>snd</v>
      </c>
      <c r="Q383" s="47" t="str">
        <f>IF($N383=1,IF(ISERROR(VLOOKUP($P383,'M1'!$A:$C,Q$2,0)),"NOT PRESENT",VLOOKUP($P383,'M1'!$A:$C,Q$2,0)),IF($N383=2,IF(ISERROR(VLOOKUP(main!$P383,'M2'!$A:$C,Q$2,0)),"NOT PRESENT",VLOOKUP(main!$P383,'M2'!$A:$C,Q$2,0)),IF($N383=0,IF(ISERROR(VLOOKUP($P383,'M1'!$A:$C,Q$2,0)),IF(ISERROR(VLOOKUP(main!$P383,'M2'!$A:$C,Q$2,0)),"NOT PRESENT",VLOOKUP(main!$P383,'M2'!$A:$C,Q$2,0)),VLOOKUP($P383,'M1'!$A:$C,Q$2,0)),"SPECIFY METHOD")))</f>
        <v>Survey Not Done</v>
      </c>
      <c r="R383" s="47" t="str">
        <f>IF($N383=1,IF(ISERROR(VLOOKUP($P383,'M1'!$A:$C,R$2,0)),"NOT PRESENT",VLOOKUP($P383,'M1'!$A:$C,R$2,0)),IF($N383=2,IF(ISERROR(VLOOKUP(main!$P383,'M2'!$A:$C,R$2,0)),"NOT PRESENT",VLOOKUP(main!$P383,'M2'!$A:$C,R$2,0)),IF($N383=0,IF(ISERROR(VLOOKUP($P383,'M1'!$A:$C,R$2,0)),IF(ISERROR(VLOOKUP(main!$P383,'M2'!$A:$C,R$2,0)),"NOT PRESENT",VLOOKUP(main!$P383,'M2'!$A:$C,R$2,0)),VLOOKUP($P383,'M1'!$A:$C,R$2,0)),"SPECIFY METHOD")))</f>
        <v>Survey Not Done</v>
      </c>
      <c r="S383" s="55">
        <f t="shared" si="55"/>
        <v>0</v>
      </c>
      <c r="T383" s="56">
        <v>0</v>
      </c>
      <c r="BI383" s="56">
        <f t="shared" ref="BI383:BK402" ca="1" si="73">VLOOKUP($P383,INDIRECT("'M" &amp; $N383 &amp; "'!$A:$G"),BI$2,0)</f>
        <v>0</v>
      </c>
      <c r="BJ383" s="56">
        <f t="shared" ca="1" si="73"/>
        <v>0</v>
      </c>
      <c r="BK383" s="56">
        <f t="shared" ca="1" si="73"/>
        <v>0</v>
      </c>
      <c r="BL383" s="56" t="str">
        <f t="shared" ca="1" si="57"/>
        <v>No</v>
      </c>
      <c r="BM383" s="56">
        <f t="shared" ca="1" si="58"/>
        <v>0</v>
      </c>
    </row>
    <row r="384" spans="1:65">
      <c r="A384" s="47"/>
      <c r="B384" s="56" t="str">
        <f t="shared" si="59"/>
        <v>eso</v>
      </c>
      <c r="C384" s="56" t="str">
        <f t="shared" si="60"/>
        <v>sdl</v>
      </c>
      <c r="D384" s="56" t="str">
        <f t="shared" si="61"/>
        <v>tas412</v>
      </c>
      <c r="E384" s="47" t="str">
        <f>IF(ISERROR(VLOOKUP($D384,SITES!$A:$E,2,0)),"",VLOOKUP($D384,SITES!$A:$E,2,0))</f>
        <v>St. Helens Island Kelp Bed</v>
      </c>
      <c r="F384" s="48">
        <f>IF(ISERROR(VLOOKUP($D384,SITES!$A:$E,3,0)),"",VLOOKUP($D384,SITES!$A:$E,3,0))</f>
        <v>-41.343859999999999</v>
      </c>
      <c r="G384" s="49">
        <f>IF(ISERROR(VLOOKUP($D384,SITES!$A:$E,4,0)),"",VLOOKUP($D384,SITES!$A:$E,4,0))</f>
        <v>148.34277</v>
      </c>
      <c r="H384" s="50">
        <f t="shared" si="62"/>
        <v>43564</v>
      </c>
      <c r="I384" s="56">
        <f t="shared" si="63"/>
        <v>10</v>
      </c>
      <c r="J384" s="56" t="str">
        <f t="shared" si="64"/>
        <v>E</v>
      </c>
      <c r="K384" s="86">
        <f t="shared" si="65"/>
        <v>0.60416666666666696</v>
      </c>
      <c r="L384" s="56" t="str">
        <f t="shared" si="67"/>
        <v>SDL</v>
      </c>
      <c r="M384" s="56">
        <f t="shared" si="66"/>
        <v>10</v>
      </c>
      <c r="N384" s="56">
        <f t="shared" si="69"/>
        <v>2</v>
      </c>
      <c r="O384" s="56">
        <f t="shared" si="68"/>
        <v>1</v>
      </c>
      <c r="P384" s="46" t="str">
        <f t="shared" si="70"/>
        <v>snd</v>
      </c>
      <c r="Q384" s="47" t="str">
        <f>IF($N384=1,IF(ISERROR(VLOOKUP($P384,'M1'!$A:$C,Q$2,0)),"NOT PRESENT",VLOOKUP($P384,'M1'!$A:$C,Q$2,0)),IF($N384=2,IF(ISERROR(VLOOKUP(main!$P384,'M2'!$A:$C,Q$2,0)),"NOT PRESENT",VLOOKUP(main!$P384,'M2'!$A:$C,Q$2,0)),IF($N384=0,IF(ISERROR(VLOOKUP($P384,'M1'!$A:$C,Q$2,0)),IF(ISERROR(VLOOKUP(main!$P384,'M2'!$A:$C,Q$2,0)),"NOT PRESENT",VLOOKUP(main!$P384,'M2'!$A:$C,Q$2,0)),VLOOKUP($P384,'M1'!$A:$C,Q$2,0)),"SPECIFY METHOD")))</f>
        <v>Survey Not Done</v>
      </c>
      <c r="R384" s="47" t="str">
        <f>IF($N384=1,IF(ISERROR(VLOOKUP($P384,'M1'!$A:$C,R$2,0)),"NOT PRESENT",VLOOKUP($P384,'M1'!$A:$C,R$2,0)),IF($N384=2,IF(ISERROR(VLOOKUP(main!$P384,'M2'!$A:$C,R$2,0)),"NOT PRESENT",VLOOKUP(main!$P384,'M2'!$A:$C,R$2,0)),IF($N384=0,IF(ISERROR(VLOOKUP($P384,'M1'!$A:$C,R$2,0)),IF(ISERROR(VLOOKUP(main!$P384,'M2'!$A:$C,R$2,0)),"NOT PRESENT",VLOOKUP(main!$P384,'M2'!$A:$C,R$2,0)),VLOOKUP($P384,'M1'!$A:$C,R$2,0)),"SPECIFY METHOD")))</f>
        <v>Survey Not Done</v>
      </c>
      <c r="S384" s="55">
        <f t="shared" si="55"/>
        <v>0</v>
      </c>
      <c r="T384" s="56">
        <v>0</v>
      </c>
      <c r="BI384" s="56">
        <f t="shared" ca="1" si="73"/>
        <v>0</v>
      </c>
      <c r="BJ384" s="56">
        <f t="shared" ca="1" si="73"/>
        <v>0</v>
      </c>
      <c r="BK384" s="56">
        <f t="shared" ca="1" si="73"/>
        <v>0</v>
      </c>
      <c r="BL384" s="56" t="str">
        <f t="shared" ca="1" si="57"/>
        <v>No</v>
      </c>
      <c r="BM384" s="56">
        <f t="shared" ca="1" si="58"/>
        <v>0</v>
      </c>
    </row>
    <row r="385" spans="1:65">
      <c r="A385" s="47"/>
      <c r="B385" s="56" t="str">
        <f t="shared" si="59"/>
        <v>eso</v>
      </c>
      <c r="C385" s="56" t="str">
        <f t="shared" si="60"/>
        <v>sdl</v>
      </c>
      <c r="D385" s="56" t="str">
        <f t="shared" si="61"/>
        <v>tas412</v>
      </c>
      <c r="E385" s="47" t="str">
        <f>IF(ISERROR(VLOOKUP($D385,SITES!$A:$E,2,0)),"",VLOOKUP($D385,SITES!$A:$E,2,0))</f>
        <v>St. Helens Island Kelp Bed</v>
      </c>
      <c r="F385" s="48">
        <f>IF(ISERROR(VLOOKUP($D385,SITES!$A:$E,3,0)),"",VLOOKUP($D385,SITES!$A:$E,3,0))</f>
        <v>-41.343859999999999</v>
      </c>
      <c r="G385" s="49">
        <f>IF(ISERROR(VLOOKUP($D385,SITES!$A:$E,4,0)),"",VLOOKUP($D385,SITES!$A:$E,4,0))</f>
        <v>148.34277</v>
      </c>
      <c r="H385" s="50">
        <f t="shared" si="62"/>
        <v>43564</v>
      </c>
      <c r="I385" s="56">
        <f t="shared" si="63"/>
        <v>10</v>
      </c>
      <c r="J385" s="56" t="str">
        <f t="shared" si="64"/>
        <v>E</v>
      </c>
      <c r="K385" s="86">
        <f t="shared" si="65"/>
        <v>0.60416666666666696</v>
      </c>
      <c r="L385" s="56" t="str">
        <f t="shared" si="67"/>
        <v>SDL</v>
      </c>
      <c r="M385" s="56">
        <f t="shared" si="66"/>
        <v>10</v>
      </c>
      <c r="N385" s="56">
        <f t="shared" si="69"/>
        <v>2</v>
      </c>
      <c r="O385" s="56">
        <f t="shared" si="68"/>
        <v>1</v>
      </c>
      <c r="P385" s="46" t="str">
        <f t="shared" si="70"/>
        <v>snd</v>
      </c>
      <c r="Q385" s="47" t="str">
        <f>IF($N385=1,IF(ISERROR(VLOOKUP($P385,'M1'!$A:$C,Q$2,0)),"NOT PRESENT",VLOOKUP($P385,'M1'!$A:$C,Q$2,0)),IF($N385=2,IF(ISERROR(VLOOKUP(main!$P385,'M2'!$A:$C,Q$2,0)),"NOT PRESENT",VLOOKUP(main!$P385,'M2'!$A:$C,Q$2,0)),IF($N385=0,IF(ISERROR(VLOOKUP($P385,'M1'!$A:$C,Q$2,0)),IF(ISERROR(VLOOKUP(main!$P385,'M2'!$A:$C,Q$2,0)),"NOT PRESENT",VLOOKUP(main!$P385,'M2'!$A:$C,Q$2,0)),VLOOKUP($P385,'M1'!$A:$C,Q$2,0)),"SPECIFY METHOD")))</f>
        <v>Survey Not Done</v>
      </c>
      <c r="R385" s="47" t="str">
        <f>IF($N385=1,IF(ISERROR(VLOOKUP($P385,'M1'!$A:$C,R$2,0)),"NOT PRESENT",VLOOKUP($P385,'M1'!$A:$C,R$2,0)),IF($N385=2,IF(ISERROR(VLOOKUP(main!$P385,'M2'!$A:$C,R$2,0)),"NOT PRESENT",VLOOKUP(main!$P385,'M2'!$A:$C,R$2,0)),IF($N385=0,IF(ISERROR(VLOOKUP($P385,'M1'!$A:$C,R$2,0)),IF(ISERROR(VLOOKUP(main!$P385,'M2'!$A:$C,R$2,0)),"NOT PRESENT",VLOOKUP(main!$P385,'M2'!$A:$C,R$2,0)),VLOOKUP($P385,'M1'!$A:$C,R$2,0)),"SPECIFY METHOD")))</f>
        <v>Survey Not Done</v>
      </c>
      <c r="S385" s="55">
        <f t="shared" si="55"/>
        <v>0</v>
      </c>
      <c r="T385" s="56">
        <v>0</v>
      </c>
      <c r="BI385" s="56">
        <f t="shared" ca="1" si="73"/>
        <v>0</v>
      </c>
      <c r="BJ385" s="56">
        <f t="shared" ca="1" si="73"/>
        <v>0</v>
      </c>
      <c r="BK385" s="56">
        <f t="shared" ca="1" si="73"/>
        <v>0</v>
      </c>
      <c r="BL385" s="56" t="str">
        <f t="shared" ca="1" si="57"/>
        <v>No</v>
      </c>
      <c r="BM385" s="56">
        <f t="shared" ca="1" si="58"/>
        <v>0</v>
      </c>
    </row>
    <row r="386" spans="1:65">
      <c r="A386" s="47"/>
      <c r="B386" s="56" t="str">
        <f t="shared" si="59"/>
        <v>eso</v>
      </c>
      <c r="C386" s="56" t="str">
        <f t="shared" si="60"/>
        <v>sdl</v>
      </c>
      <c r="D386" s="56" t="str">
        <f t="shared" si="61"/>
        <v>tas412</v>
      </c>
      <c r="E386" s="47" t="str">
        <f>IF(ISERROR(VLOOKUP($D386,SITES!$A:$E,2,0)),"",VLOOKUP($D386,SITES!$A:$E,2,0))</f>
        <v>St. Helens Island Kelp Bed</v>
      </c>
      <c r="F386" s="48">
        <f>IF(ISERROR(VLOOKUP($D386,SITES!$A:$E,3,0)),"",VLOOKUP($D386,SITES!$A:$E,3,0))</f>
        <v>-41.343859999999999</v>
      </c>
      <c r="G386" s="49">
        <f>IF(ISERROR(VLOOKUP($D386,SITES!$A:$E,4,0)),"",VLOOKUP($D386,SITES!$A:$E,4,0))</f>
        <v>148.34277</v>
      </c>
      <c r="H386" s="50">
        <f t="shared" si="62"/>
        <v>43564</v>
      </c>
      <c r="I386" s="56">
        <f t="shared" si="63"/>
        <v>10</v>
      </c>
      <c r="J386" s="56" t="str">
        <f t="shared" si="64"/>
        <v>E</v>
      </c>
      <c r="K386" s="86">
        <f t="shared" si="65"/>
        <v>0.60416666666666696</v>
      </c>
      <c r="L386" s="56" t="str">
        <f t="shared" si="67"/>
        <v>SDL</v>
      </c>
      <c r="M386" s="56">
        <f t="shared" si="66"/>
        <v>10</v>
      </c>
      <c r="N386" s="56">
        <f t="shared" si="69"/>
        <v>2</v>
      </c>
      <c r="O386" s="56">
        <f t="shared" si="68"/>
        <v>1</v>
      </c>
      <c r="P386" s="46" t="str">
        <f t="shared" si="70"/>
        <v>snd</v>
      </c>
      <c r="Q386" s="47" t="str">
        <f>IF($N386=1,IF(ISERROR(VLOOKUP($P386,'M1'!$A:$C,Q$2,0)),"NOT PRESENT",VLOOKUP($P386,'M1'!$A:$C,Q$2,0)),IF($N386=2,IF(ISERROR(VLOOKUP(main!$P386,'M2'!$A:$C,Q$2,0)),"NOT PRESENT",VLOOKUP(main!$P386,'M2'!$A:$C,Q$2,0)),IF($N386=0,IF(ISERROR(VLOOKUP($P386,'M1'!$A:$C,Q$2,0)),IF(ISERROR(VLOOKUP(main!$P386,'M2'!$A:$C,Q$2,0)),"NOT PRESENT",VLOOKUP(main!$P386,'M2'!$A:$C,Q$2,0)),VLOOKUP($P386,'M1'!$A:$C,Q$2,0)),"SPECIFY METHOD")))</f>
        <v>Survey Not Done</v>
      </c>
      <c r="R386" s="47" t="str">
        <f>IF($N386=1,IF(ISERROR(VLOOKUP($P386,'M1'!$A:$C,R$2,0)),"NOT PRESENT",VLOOKUP($P386,'M1'!$A:$C,R$2,0)),IF($N386=2,IF(ISERROR(VLOOKUP(main!$P386,'M2'!$A:$C,R$2,0)),"NOT PRESENT",VLOOKUP(main!$P386,'M2'!$A:$C,R$2,0)),IF($N386=0,IF(ISERROR(VLOOKUP($P386,'M1'!$A:$C,R$2,0)),IF(ISERROR(VLOOKUP(main!$P386,'M2'!$A:$C,R$2,0)),"NOT PRESENT",VLOOKUP(main!$P386,'M2'!$A:$C,R$2,0)),VLOOKUP($P386,'M1'!$A:$C,R$2,0)),"SPECIFY METHOD")))</f>
        <v>Survey Not Done</v>
      </c>
      <c r="S386" s="55">
        <f t="shared" si="55"/>
        <v>0</v>
      </c>
      <c r="T386" s="56">
        <v>0</v>
      </c>
      <c r="BI386" s="56">
        <f t="shared" ca="1" si="73"/>
        <v>0</v>
      </c>
      <c r="BJ386" s="56">
        <f t="shared" ca="1" si="73"/>
        <v>0</v>
      </c>
      <c r="BK386" s="56">
        <f t="shared" ca="1" si="73"/>
        <v>0</v>
      </c>
      <c r="BL386" s="56" t="str">
        <f t="shared" ca="1" si="57"/>
        <v>No</v>
      </c>
      <c r="BM386" s="56">
        <f t="shared" ca="1" si="58"/>
        <v>0</v>
      </c>
    </row>
    <row r="387" spans="1:65">
      <c r="A387" s="47"/>
      <c r="B387" s="56" t="str">
        <f t="shared" si="59"/>
        <v>eso</v>
      </c>
      <c r="C387" s="56" t="str">
        <f t="shared" si="60"/>
        <v>sdl</v>
      </c>
      <c r="D387" s="56" t="str">
        <f t="shared" si="61"/>
        <v>tas412</v>
      </c>
      <c r="E387" s="47" t="str">
        <f>IF(ISERROR(VLOOKUP($D387,SITES!$A:$E,2,0)),"",VLOOKUP($D387,SITES!$A:$E,2,0))</f>
        <v>St. Helens Island Kelp Bed</v>
      </c>
      <c r="F387" s="48">
        <f>IF(ISERROR(VLOOKUP($D387,SITES!$A:$E,3,0)),"",VLOOKUP($D387,SITES!$A:$E,3,0))</f>
        <v>-41.343859999999999</v>
      </c>
      <c r="G387" s="49">
        <f>IF(ISERROR(VLOOKUP($D387,SITES!$A:$E,4,0)),"",VLOOKUP($D387,SITES!$A:$E,4,0))</f>
        <v>148.34277</v>
      </c>
      <c r="H387" s="50">
        <f t="shared" si="62"/>
        <v>43564</v>
      </c>
      <c r="I387" s="56">
        <f t="shared" si="63"/>
        <v>10</v>
      </c>
      <c r="J387" s="56" t="str">
        <f t="shared" si="64"/>
        <v>E</v>
      </c>
      <c r="K387" s="86">
        <f t="shared" si="65"/>
        <v>0.60416666666666696</v>
      </c>
      <c r="L387" s="56" t="str">
        <f t="shared" si="67"/>
        <v>SDL</v>
      </c>
      <c r="M387" s="56">
        <f t="shared" si="66"/>
        <v>10</v>
      </c>
      <c r="N387" s="56">
        <f t="shared" si="69"/>
        <v>2</v>
      </c>
      <c r="O387" s="56">
        <f t="shared" si="68"/>
        <v>1</v>
      </c>
      <c r="P387" s="46" t="str">
        <f t="shared" si="70"/>
        <v>snd</v>
      </c>
      <c r="Q387" s="47" t="str">
        <f>IF($N387=1,IF(ISERROR(VLOOKUP($P387,'M1'!$A:$C,Q$2,0)),"NOT PRESENT",VLOOKUP($P387,'M1'!$A:$C,Q$2,0)),IF($N387=2,IF(ISERROR(VLOOKUP(main!$P387,'M2'!$A:$C,Q$2,0)),"NOT PRESENT",VLOOKUP(main!$P387,'M2'!$A:$C,Q$2,0)),IF($N387=0,IF(ISERROR(VLOOKUP($P387,'M1'!$A:$C,Q$2,0)),IF(ISERROR(VLOOKUP(main!$P387,'M2'!$A:$C,Q$2,0)),"NOT PRESENT",VLOOKUP(main!$P387,'M2'!$A:$C,Q$2,0)),VLOOKUP($P387,'M1'!$A:$C,Q$2,0)),"SPECIFY METHOD")))</f>
        <v>Survey Not Done</v>
      </c>
      <c r="R387" s="47" t="str">
        <f>IF($N387=1,IF(ISERROR(VLOOKUP($P387,'M1'!$A:$C,R$2,0)),"NOT PRESENT",VLOOKUP($P387,'M1'!$A:$C,R$2,0)),IF($N387=2,IF(ISERROR(VLOOKUP(main!$P387,'M2'!$A:$C,R$2,0)),"NOT PRESENT",VLOOKUP(main!$P387,'M2'!$A:$C,R$2,0)),IF($N387=0,IF(ISERROR(VLOOKUP($P387,'M1'!$A:$C,R$2,0)),IF(ISERROR(VLOOKUP(main!$P387,'M2'!$A:$C,R$2,0)),"NOT PRESENT",VLOOKUP(main!$P387,'M2'!$A:$C,R$2,0)),VLOOKUP($P387,'M1'!$A:$C,R$2,0)),"SPECIFY METHOD")))</f>
        <v>Survey Not Done</v>
      </c>
      <c r="S387" s="55">
        <f t="shared" ref="S387:S450" si="74">SUM(T387:BH387)</f>
        <v>0</v>
      </c>
      <c r="T387" s="56">
        <v>0</v>
      </c>
      <c r="BI387" s="56">
        <f t="shared" ca="1" si="73"/>
        <v>0</v>
      </c>
      <c r="BJ387" s="56">
        <f t="shared" ca="1" si="73"/>
        <v>0</v>
      </c>
      <c r="BK387" s="56">
        <f t="shared" ca="1" si="73"/>
        <v>0</v>
      </c>
      <c r="BL387" s="56" t="str">
        <f t="shared" ref="BL387:BL450" ca="1" si="75">IF(AND($BI387="Yes", $N387=2), "Yes", IF(ISBLANK(BI387), "", "No"))</f>
        <v>No</v>
      </c>
      <c r="BM387" s="56">
        <f t="shared" ref="BM387:BM450" ca="1" si="76">VLOOKUP($P387,INDIRECT("'M" &amp; $N387 &amp; "'!$A:$G"),BM$2,0)</f>
        <v>0</v>
      </c>
    </row>
    <row r="388" spans="1:65">
      <c r="A388" s="47"/>
      <c r="B388" s="56" t="str">
        <f t="shared" si="59"/>
        <v>eso</v>
      </c>
      <c r="C388" s="56" t="str">
        <f t="shared" si="60"/>
        <v>sdl</v>
      </c>
      <c r="D388" s="56" t="str">
        <f t="shared" si="61"/>
        <v>tas412</v>
      </c>
      <c r="E388" s="47" t="str">
        <f>IF(ISERROR(VLOOKUP($D388,SITES!$A:$E,2,0)),"",VLOOKUP($D388,SITES!$A:$E,2,0))</f>
        <v>St. Helens Island Kelp Bed</v>
      </c>
      <c r="F388" s="48">
        <f>IF(ISERROR(VLOOKUP($D388,SITES!$A:$E,3,0)),"",VLOOKUP($D388,SITES!$A:$E,3,0))</f>
        <v>-41.343859999999999</v>
      </c>
      <c r="G388" s="49">
        <f>IF(ISERROR(VLOOKUP($D388,SITES!$A:$E,4,0)),"",VLOOKUP($D388,SITES!$A:$E,4,0))</f>
        <v>148.34277</v>
      </c>
      <c r="H388" s="50">
        <f t="shared" si="62"/>
        <v>43564</v>
      </c>
      <c r="I388" s="56">
        <f t="shared" si="63"/>
        <v>10</v>
      </c>
      <c r="J388" s="56" t="str">
        <f t="shared" si="64"/>
        <v>E</v>
      </c>
      <c r="K388" s="86">
        <f t="shared" si="65"/>
        <v>0.60416666666666696</v>
      </c>
      <c r="L388" s="56" t="str">
        <f t="shared" si="67"/>
        <v>SDL</v>
      </c>
      <c r="M388" s="56">
        <f t="shared" si="66"/>
        <v>10</v>
      </c>
      <c r="N388" s="56">
        <f t="shared" si="69"/>
        <v>2</v>
      </c>
      <c r="O388" s="56">
        <f t="shared" si="68"/>
        <v>1</v>
      </c>
      <c r="P388" s="46" t="str">
        <f t="shared" si="70"/>
        <v>snd</v>
      </c>
      <c r="Q388" s="47" t="str">
        <f>IF($N388=1,IF(ISERROR(VLOOKUP($P388,'M1'!$A:$C,Q$2,0)),"NOT PRESENT",VLOOKUP($P388,'M1'!$A:$C,Q$2,0)),IF($N388=2,IF(ISERROR(VLOOKUP(main!$P388,'M2'!$A:$C,Q$2,0)),"NOT PRESENT",VLOOKUP(main!$P388,'M2'!$A:$C,Q$2,0)),IF($N388=0,IF(ISERROR(VLOOKUP($P388,'M1'!$A:$C,Q$2,0)),IF(ISERROR(VLOOKUP(main!$P388,'M2'!$A:$C,Q$2,0)),"NOT PRESENT",VLOOKUP(main!$P388,'M2'!$A:$C,Q$2,0)),VLOOKUP($P388,'M1'!$A:$C,Q$2,0)),"SPECIFY METHOD")))</f>
        <v>Survey Not Done</v>
      </c>
      <c r="R388" s="47" t="str">
        <f>IF($N388=1,IF(ISERROR(VLOOKUP($P388,'M1'!$A:$C,R$2,0)),"NOT PRESENT",VLOOKUP($P388,'M1'!$A:$C,R$2,0)),IF($N388=2,IF(ISERROR(VLOOKUP(main!$P388,'M2'!$A:$C,R$2,0)),"NOT PRESENT",VLOOKUP(main!$P388,'M2'!$A:$C,R$2,0)),IF($N388=0,IF(ISERROR(VLOOKUP($P388,'M1'!$A:$C,R$2,0)),IF(ISERROR(VLOOKUP(main!$P388,'M2'!$A:$C,R$2,0)),"NOT PRESENT",VLOOKUP(main!$P388,'M2'!$A:$C,R$2,0)),VLOOKUP($P388,'M1'!$A:$C,R$2,0)),"SPECIFY METHOD")))</f>
        <v>Survey Not Done</v>
      </c>
      <c r="S388" s="55">
        <f t="shared" si="74"/>
        <v>0</v>
      </c>
      <c r="T388" s="56">
        <v>0</v>
      </c>
      <c r="BI388" s="56">
        <f t="shared" ca="1" si="73"/>
        <v>0</v>
      </c>
      <c r="BJ388" s="56">
        <f t="shared" ca="1" si="73"/>
        <v>0</v>
      </c>
      <c r="BK388" s="56">
        <f t="shared" ca="1" si="73"/>
        <v>0</v>
      </c>
      <c r="BL388" s="56" t="str">
        <f t="shared" ca="1" si="75"/>
        <v>No</v>
      </c>
      <c r="BM388" s="56">
        <f t="shared" ca="1" si="76"/>
        <v>0</v>
      </c>
    </row>
    <row r="389" spans="1:65">
      <c r="A389" s="47"/>
      <c r="B389" s="56" t="str">
        <f t="shared" si="59"/>
        <v>eso</v>
      </c>
      <c r="C389" s="56" t="str">
        <f t="shared" si="60"/>
        <v>sdl</v>
      </c>
      <c r="D389" s="56" t="str">
        <f t="shared" si="61"/>
        <v>tas412</v>
      </c>
      <c r="E389" s="47" t="str">
        <f>IF(ISERROR(VLOOKUP($D389,SITES!$A:$E,2,0)),"",VLOOKUP($D389,SITES!$A:$E,2,0))</f>
        <v>St. Helens Island Kelp Bed</v>
      </c>
      <c r="F389" s="48">
        <f>IF(ISERROR(VLOOKUP($D389,SITES!$A:$E,3,0)),"",VLOOKUP($D389,SITES!$A:$E,3,0))</f>
        <v>-41.343859999999999</v>
      </c>
      <c r="G389" s="49">
        <f>IF(ISERROR(VLOOKUP($D389,SITES!$A:$E,4,0)),"",VLOOKUP($D389,SITES!$A:$E,4,0))</f>
        <v>148.34277</v>
      </c>
      <c r="H389" s="50">
        <f t="shared" si="62"/>
        <v>43564</v>
      </c>
      <c r="I389" s="56">
        <f t="shared" si="63"/>
        <v>10</v>
      </c>
      <c r="J389" s="56" t="str">
        <f t="shared" si="64"/>
        <v>E</v>
      </c>
      <c r="K389" s="86">
        <f t="shared" si="65"/>
        <v>0.60416666666666696</v>
      </c>
      <c r="L389" s="56" t="str">
        <f t="shared" si="67"/>
        <v>SDL</v>
      </c>
      <c r="M389" s="56">
        <f t="shared" si="66"/>
        <v>10</v>
      </c>
      <c r="N389" s="56">
        <f t="shared" si="69"/>
        <v>2</v>
      </c>
      <c r="O389" s="56">
        <f t="shared" si="68"/>
        <v>1</v>
      </c>
      <c r="P389" s="46" t="str">
        <f t="shared" si="70"/>
        <v>snd</v>
      </c>
      <c r="Q389" s="47" t="str">
        <f>IF($N389=1,IF(ISERROR(VLOOKUP($P389,'M1'!$A:$C,Q$2,0)),"NOT PRESENT",VLOOKUP($P389,'M1'!$A:$C,Q$2,0)),IF($N389=2,IF(ISERROR(VLOOKUP(main!$P389,'M2'!$A:$C,Q$2,0)),"NOT PRESENT",VLOOKUP(main!$P389,'M2'!$A:$C,Q$2,0)),IF($N389=0,IF(ISERROR(VLOOKUP($P389,'M1'!$A:$C,Q$2,0)),IF(ISERROR(VLOOKUP(main!$P389,'M2'!$A:$C,Q$2,0)),"NOT PRESENT",VLOOKUP(main!$P389,'M2'!$A:$C,Q$2,0)),VLOOKUP($P389,'M1'!$A:$C,Q$2,0)),"SPECIFY METHOD")))</f>
        <v>Survey Not Done</v>
      </c>
      <c r="R389" s="47" t="str">
        <f>IF($N389=1,IF(ISERROR(VLOOKUP($P389,'M1'!$A:$C,R$2,0)),"NOT PRESENT",VLOOKUP($P389,'M1'!$A:$C,R$2,0)),IF($N389=2,IF(ISERROR(VLOOKUP(main!$P389,'M2'!$A:$C,R$2,0)),"NOT PRESENT",VLOOKUP(main!$P389,'M2'!$A:$C,R$2,0)),IF($N389=0,IF(ISERROR(VLOOKUP($P389,'M1'!$A:$C,R$2,0)),IF(ISERROR(VLOOKUP(main!$P389,'M2'!$A:$C,R$2,0)),"NOT PRESENT",VLOOKUP(main!$P389,'M2'!$A:$C,R$2,0)),VLOOKUP($P389,'M1'!$A:$C,R$2,0)),"SPECIFY METHOD")))</f>
        <v>Survey Not Done</v>
      </c>
      <c r="S389" s="55">
        <f t="shared" si="74"/>
        <v>0</v>
      </c>
      <c r="T389" s="56">
        <v>0</v>
      </c>
      <c r="BI389" s="56">
        <f t="shared" ca="1" si="73"/>
        <v>0</v>
      </c>
      <c r="BJ389" s="56">
        <f t="shared" ca="1" si="73"/>
        <v>0</v>
      </c>
      <c r="BK389" s="56">
        <f t="shared" ca="1" si="73"/>
        <v>0</v>
      </c>
      <c r="BL389" s="56" t="str">
        <f t="shared" ca="1" si="75"/>
        <v>No</v>
      </c>
      <c r="BM389" s="56">
        <f t="shared" ca="1" si="76"/>
        <v>0</v>
      </c>
    </row>
    <row r="390" spans="1:65">
      <c r="A390" s="47"/>
      <c r="B390" s="56" t="str">
        <f t="shared" si="59"/>
        <v>eso</v>
      </c>
      <c r="C390" s="56" t="str">
        <f t="shared" si="60"/>
        <v>sdl</v>
      </c>
      <c r="D390" s="56" t="str">
        <f t="shared" si="61"/>
        <v>tas412</v>
      </c>
      <c r="E390" s="47" t="str">
        <f>IF(ISERROR(VLOOKUP($D390,SITES!$A:$E,2,0)),"",VLOOKUP($D390,SITES!$A:$E,2,0))</f>
        <v>St. Helens Island Kelp Bed</v>
      </c>
      <c r="F390" s="48">
        <f>IF(ISERROR(VLOOKUP($D390,SITES!$A:$E,3,0)),"",VLOOKUP($D390,SITES!$A:$E,3,0))</f>
        <v>-41.343859999999999</v>
      </c>
      <c r="G390" s="49">
        <f>IF(ISERROR(VLOOKUP($D390,SITES!$A:$E,4,0)),"",VLOOKUP($D390,SITES!$A:$E,4,0))</f>
        <v>148.34277</v>
      </c>
      <c r="H390" s="50">
        <f t="shared" si="62"/>
        <v>43564</v>
      </c>
      <c r="I390" s="56">
        <f t="shared" si="63"/>
        <v>10</v>
      </c>
      <c r="J390" s="56" t="str">
        <f t="shared" si="64"/>
        <v>E</v>
      </c>
      <c r="K390" s="86">
        <f t="shared" si="65"/>
        <v>0.60416666666666696</v>
      </c>
      <c r="L390" s="56" t="str">
        <f t="shared" si="67"/>
        <v>SDL</v>
      </c>
      <c r="M390" s="56">
        <f t="shared" si="66"/>
        <v>10</v>
      </c>
      <c r="N390" s="56">
        <f t="shared" si="69"/>
        <v>2</v>
      </c>
      <c r="O390" s="56">
        <f t="shared" si="68"/>
        <v>1</v>
      </c>
      <c r="P390" s="46" t="str">
        <f t="shared" si="70"/>
        <v>snd</v>
      </c>
      <c r="Q390" s="47" t="str">
        <f>IF($N390=1,IF(ISERROR(VLOOKUP($P390,'M1'!$A:$C,Q$2,0)),"NOT PRESENT",VLOOKUP($P390,'M1'!$A:$C,Q$2,0)),IF($N390=2,IF(ISERROR(VLOOKUP(main!$P390,'M2'!$A:$C,Q$2,0)),"NOT PRESENT",VLOOKUP(main!$P390,'M2'!$A:$C,Q$2,0)),IF($N390=0,IF(ISERROR(VLOOKUP($P390,'M1'!$A:$C,Q$2,0)),IF(ISERROR(VLOOKUP(main!$P390,'M2'!$A:$C,Q$2,0)),"NOT PRESENT",VLOOKUP(main!$P390,'M2'!$A:$C,Q$2,0)),VLOOKUP($P390,'M1'!$A:$C,Q$2,0)),"SPECIFY METHOD")))</f>
        <v>Survey Not Done</v>
      </c>
      <c r="R390" s="47" t="str">
        <f>IF($N390=1,IF(ISERROR(VLOOKUP($P390,'M1'!$A:$C,R$2,0)),"NOT PRESENT",VLOOKUP($P390,'M1'!$A:$C,R$2,0)),IF($N390=2,IF(ISERROR(VLOOKUP(main!$P390,'M2'!$A:$C,R$2,0)),"NOT PRESENT",VLOOKUP(main!$P390,'M2'!$A:$C,R$2,0)),IF($N390=0,IF(ISERROR(VLOOKUP($P390,'M1'!$A:$C,R$2,0)),IF(ISERROR(VLOOKUP(main!$P390,'M2'!$A:$C,R$2,0)),"NOT PRESENT",VLOOKUP(main!$P390,'M2'!$A:$C,R$2,0)),VLOOKUP($P390,'M1'!$A:$C,R$2,0)),"SPECIFY METHOD")))</f>
        <v>Survey Not Done</v>
      </c>
      <c r="S390" s="55">
        <f t="shared" si="74"/>
        <v>0</v>
      </c>
      <c r="T390" s="56">
        <v>0</v>
      </c>
      <c r="BI390" s="56">
        <f t="shared" ca="1" si="73"/>
        <v>0</v>
      </c>
      <c r="BJ390" s="56">
        <f t="shared" ca="1" si="73"/>
        <v>0</v>
      </c>
      <c r="BK390" s="56">
        <f t="shared" ca="1" si="73"/>
        <v>0</v>
      </c>
      <c r="BL390" s="56" t="str">
        <f t="shared" ca="1" si="75"/>
        <v>No</v>
      </c>
      <c r="BM390" s="56">
        <f t="shared" ca="1" si="76"/>
        <v>0</v>
      </c>
    </row>
    <row r="391" spans="1:65">
      <c r="A391" s="47"/>
      <c r="B391" s="56" t="str">
        <f t="shared" si="59"/>
        <v>eso</v>
      </c>
      <c r="C391" s="56" t="str">
        <f t="shared" si="60"/>
        <v>sdl</v>
      </c>
      <c r="D391" s="56" t="str">
        <f t="shared" si="61"/>
        <v>tas412</v>
      </c>
      <c r="E391" s="47" t="str">
        <f>IF(ISERROR(VLOOKUP($D391,SITES!$A:$E,2,0)),"",VLOOKUP($D391,SITES!$A:$E,2,0))</f>
        <v>St. Helens Island Kelp Bed</v>
      </c>
      <c r="F391" s="48">
        <f>IF(ISERROR(VLOOKUP($D391,SITES!$A:$E,3,0)),"",VLOOKUP($D391,SITES!$A:$E,3,0))</f>
        <v>-41.343859999999999</v>
      </c>
      <c r="G391" s="49">
        <f>IF(ISERROR(VLOOKUP($D391,SITES!$A:$E,4,0)),"",VLOOKUP($D391,SITES!$A:$E,4,0))</f>
        <v>148.34277</v>
      </c>
      <c r="H391" s="50">
        <f t="shared" si="62"/>
        <v>43564</v>
      </c>
      <c r="I391" s="56">
        <f t="shared" si="63"/>
        <v>10</v>
      </c>
      <c r="J391" s="56" t="str">
        <f t="shared" si="64"/>
        <v>E</v>
      </c>
      <c r="K391" s="86">
        <f t="shared" si="65"/>
        <v>0.60416666666666696</v>
      </c>
      <c r="L391" s="56" t="str">
        <f t="shared" si="67"/>
        <v>SDL</v>
      </c>
      <c r="M391" s="56">
        <f t="shared" si="66"/>
        <v>10</v>
      </c>
      <c r="N391" s="56">
        <f t="shared" si="69"/>
        <v>2</v>
      </c>
      <c r="O391" s="56">
        <f t="shared" si="68"/>
        <v>1</v>
      </c>
      <c r="P391" s="46" t="str">
        <f t="shared" si="70"/>
        <v>snd</v>
      </c>
      <c r="Q391" s="47" t="str">
        <f>IF($N391=1,IF(ISERROR(VLOOKUP($P391,'M1'!$A:$C,Q$2,0)),"NOT PRESENT",VLOOKUP($P391,'M1'!$A:$C,Q$2,0)),IF($N391=2,IF(ISERROR(VLOOKUP(main!$P391,'M2'!$A:$C,Q$2,0)),"NOT PRESENT",VLOOKUP(main!$P391,'M2'!$A:$C,Q$2,0)),IF($N391=0,IF(ISERROR(VLOOKUP($P391,'M1'!$A:$C,Q$2,0)),IF(ISERROR(VLOOKUP(main!$P391,'M2'!$A:$C,Q$2,0)),"NOT PRESENT",VLOOKUP(main!$P391,'M2'!$A:$C,Q$2,0)),VLOOKUP($P391,'M1'!$A:$C,Q$2,0)),"SPECIFY METHOD")))</f>
        <v>Survey Not Done</v>
      </c>
      <c r="R391" s="47" t="str">
        <f>IF($N391=1,IF(ISERROR(VLOOKUP($P391,'M1'!$A:$C,R$2,0)),"NOT PRESENT",VLOOKUP($P391,'M1'!$A:$C,R$2,0)),IF($N391=2,IF(ISERROR(VLOOKUP(main!$P391,'M2'!$A:$C,R$2,0)),"NOT PRESENT",VLOOKUP(main!$P391,'M2'!$A:$C,R$2,0)),IF($N391=0,IF(ISERROR(VLOOKUP($P391,'M1'!$A:$C,R$2,0)),IF(ISERROR(VLOOKUP(main!$P391,'M2'!$A:$C,R$2,0)),"NOT PRESENT",VLOOKUP(main!$P391,'M2'!$A:$C,R$2,0)),VLOOKUP($P391,'M1'!$A:$C,R$2,0)),"SPECIFY METHOD")))</f>
        <v>Survey Not Done</v>
      </c>
      <c r="S391" s="55">
        <f t="shared" si="74"/>
        <v>0</v>
      </c>
      <c r="T391" s="56">
        <v>0</v>
      </c>
      <c r="BI391" s="56">
        <f t="shared" ca="1" si="73"/>
        <v>0</v>
      </c>
      <c r="BJ391" s="56">
        <f t="shared" ca="1" si="73"/>
        <v>0</v>
      </c>
      <c r="BK391" s="56">
        <f t="shared" ca="1" si="73"/>
        <v>0</v>
      </c>
      <c r="BL391" s="56" t="str">
        <f t="shared" ca="1" si="75"/>
        <v>No</v>
      </c>
      <c r="BM391" s="56">
        <f t="shared" ca="1" si="76"/>
        <v>0</v>
      </c>
    </row>
    <row r="392" spans="1:65">
      <c r="A392" s="47"/>
      <c r="B392" s="56" t="str">
        <f t="shared" si="59"/>
        <v>eso</v>
      </c>
      <c r="C392" s="56" t="str">
        <f t="shared" si="60"/>
        <v>sdl</v>
      </c>
      <c r="D392" s="56" t="str">
        <f t="shared" si="61"/>
        <v>tas412</v>
      </c>
      <c r="E392" s="47" t="str">
        <f>IF(ISERROR(VLOOKUP($D392,SITES!$A:$E,2,0)),"",VLOOKUP($D392,SITES!$A:$E,2,0))</f>
        <v>St. Helens Island Kelp Bed</v>
      </c>
      <c r="F392" s="48">
        <f>IF(ISERROR(VLOOKUP($D392,SITES!$A:$E,3,0)),"",VLOOKUP($D392,SITES!$A:$E,3,0))</f>
        <v>-41.343859999999999</v>
      </c>
      <c r="G392" s="49">
        <f>IF(ISERROR(VLOOKUP($D392,SITES!$A:$E,4,0)),"",VLOOKUP($D392,SITES!$A:$E,4,0))</f>
        <v>148.34277</v>
      </c>
      <c r="H392" s="50">
        <f t="shared" si="62"/>
        <v>43564</v>
      </c>
      <c r="I392" s="56">
        <f t="shared" si="63"/>
        <v>10</v>
      </c>
      <c r="J392" s="56" t="str">
        <f t="shared" si="64"/>
        <v>E</v>
      </c>
      <c r="K392" s="86">
        <f t="shared" si="65"/>
        <v>0.60416666666666696</v>
      </c>
      <c r="L392" s="56" t="str">
        <f t="shared" si="67"/>
        <v>SDL</v>
      </c>
      <c r="M392" s="56">
        <f t="shared" si="66"/>
        <v>10</v>
      </c>
      <c r="N392" s="56">
        <f t="shared" si="69"/>
        <v>2</v>
      </c>
      <c r="O392" s="56">
        <f t="shared" si="68"/>
        <v>1</v>
      </c>
      <c r="P392" s="46" t="str">
        <f t="shared" si="70"/>
        <v>snd</v>
      </c>
      <c r="Q392" s="47" t="str">
        <f>IF($N392=1,IF(ISERROR(VLOOKUP($P392,'M1'!$A:$C,Q$2,0)),"NOT PRESENT",VLOOKUP($P392,'M1'!$A:$C,Q$2,0)),IF($N392=2,IF(ISERROR(VLOOKUP(main!$P392,'M2'!$A:$C,Q$2,0)),"NOT PRESENT",VLOOKUP(main!$P392,'M2'!$A:$C,Q$2,0)),IF($N392=0,IF(ISERROR(VLOOKUP($P392,'M1'!$A:$C,Q$2,0)),IF(ISERROR(VLOOKUP(main!$P392,'M2'!$A:$C,Q$2,0)),"NOT PRESENT",VLOOKUP(main!$P392,'M2'!$A:$C,Q$2,0)),VLOOKUP($P392,'M1'!$A:$C,Q$2,0)),"SPECIFY METHOD")))</f>
        <v>Survey Not Done</v>
      </c>
      <c r="R392" s="47" t="str">
        <f>IF($N392=1,IF(ISERROR(VLOOKUP($P392,'M1'!$A:$C,R$2,0)),"NOT PRESENT",VLOOKUP($P392,'M1'!$A:$C,R$2,0)),IF($N392=2,IF(ISERROR(VLOOKUP(main!$P392,'M2'!$A:$C,R$2,0)),"NOT PRESENT",VLOOKUP(main!$P392,'M2'!$A:$C,R$2,0)),IF($N392=0,IF(ISERROR(VLOOKUP($P392,'M1'!$A:$C,R$2,0)),IF(ISERROR(VLOOKUP(main!$P392,'M2'!$A:$C,R$2,0)),"NOT PRESENT",VLOOKUP(main!$P392,'M2'!$A:$C,R$2,0)),VLOOKUP($P392,'M1'!$A:$C,R$2,0)),"SPECIFY METHOD")))</f>
        <v>Survey Not Done</v>
      </c>
      <c r="S392" s="55">
        <f t="shared" si="74"/>
        <v>0</v>
      </c>
      <c r="T392" s="56">
        <v>0</v>
      </c>
      <c r="BI392" s="56">
        <f t="shared" ca="1" si="73"/>
        <v>0</v>
      </c>
      <c r="BJ392" s="56">
        <f t="shared" ca="1" si="73"/>
        <v>0</v>
      </c>
      <c r="BK392" s="56">
        <f t="shared" ca="1" si="73"/>
        <v>0</v>
      </c>
      <c r="BL392" s="56" t="str">
        <f t="shared" ca="1" si="75"/>
        <v>No</v>
      </c>
      <c r="BM392" s="56">
        <f t="shared" ca="1" si="76"/>
        <v>0</v>
      </c>
    </row>
    <row r="393" spans="1:65">
      <c r="A393" s="47"/>
      <c r="B393" s="56" t="str">
        <f t="shared" si="59"/>
        <v>eso</v>
      </c>
      <c r="C393" s="56" t="str">
        <f t="shared" si="60"/>
        <v>sdl</v>
      </c>
      <c r="D393" s="56" t="str">
        <f t="shared" si="61"/>
        <v>tas412</v>
      </c>
      <c r="E393" s="47" t="str">
        <f>IF(ISERROR(VLOOKUP($D393,SITES!$A:$E,2,0)),"",VLOOKUP($D393,SITES!$A:$E,2,0))</f>
        <v>St. Helens Island Kelp Bed</v>
      </c>
      <c r="F393" s="48">
        <f>IF(ISERROR(VLOOKUP($D393,SITES!$A:$E,3,0)),"",VLOOKUP($D393,SITES!$A:$E,3,0))</f>
        <v>-41.343859999999999</v>
      </c>
      <c r="G393" s="49">
        <f>IF(ISERROR(VLOOKUP($D393,SITES!$A:$E,4,0)),"",VLOOKUP($D393,SITES!$A:$E,4,0))</f>
        <v>148.34277</v>
      </c>
      <c r="H393" s="50">
        <f t="shared" si="62"/>
        <v>43564</v>
      </c>
      <c r="I393" s="56">
        <f t="shared" si="63"/>
        <v>10</v>
      </c>
      <c r="J393" s="56" t="str">
        <f t="shared" si="64"/>
        <v>E</v>
      </c>
      <c r="K393" s="86">
        <f t="shared" si="65"/>
        <v>0.60416666666666696</v>
      </c>
      <c r="L393" s="56" t="str">
        <f t="shared" si="67"/>
        <v>SDL</v>
      </c>
      <c r="M393" s="56">
        <f t="shared" si="66"/>
        <v>10</v>
      </c>
      <c r="N393" s="56">
        <f t="shared" si="69"/>
        <v>2</v>
      </c>
      <c r="O393" s="56">
        <f t="shared" si="68"/>
        <v>1</v>
      </c>
      <c r="P393" s="46" t="str">
        <f t="shared" si="70"/>
        <v>snd</v>
      </c>
      <c r="Q393" s="47" t="str">
        <f>IF($N393=1,IF(ISERROR(VLOOKUP($P393,'M1'!$A:$C,Q$2,0)),"NOT PRESENT",VLOOKUP($P393,'M1'!$A:$C,Q$2,0)),IF($N393=2,IF(ISERROR(VLOOKUP(main!$P393,'M2'!$A:$C,Q$2,0)),"NOT PRESENT",VLOOKUP(main!$P393,'M2'!$A:$C,Q$2,0)),IF($N393=0,IF(ISERROR(VLOOKUP($P393,'M1'!$A:$C,Q$2,0)),IF(ISERROR(VLOOKUP(main!$P393,'M2'!$A:$C,Q$2,0)),"NOT PRESENT",VLOOKUP(main!$P393,'M2'!$A:$C,Q$2,0)),VLOOKUP($P393,'M1'!$A:$C,Q$2,0)),"SPECIFY METHOD")))</f>
        <v>Survey Not Done</v>
      </c>
      <c r="R393" s="47" t="str">
        <f>IF($N393=1,IF(ISERROR(VLOOKUP($P393,'M1'!$A:$C,R$2,0)),"NOT PRESENT",VLOOKUP($P393,'M1'!$A:$C,R$2,0)),IF($N393=2,IF(ISERROR(VLOOKUP(main!$P393,'M2'!$A:$C,R$2,0)),"NOT PRESENT",VLOOKUP(main!$P393,'M2'!$A:$C,R$2,0)),IF($N393=0,IF(ISERROR(VLOOKUP($P393,'M1'!$A:$C,R$2,0)),IF(ISERROR(VLOOKUP(main!$P393,'M2'!$A:$C,R$2,0)),"NOT PRESENT",VLOOKUP(main!$P393,'M2'!$A:$C,R$2,0)),VLOOKUP($P393,'M1'!$A:$C,R$2,0)),"SPECIFY METHOD")))</f>
        <v>Survey Not Done</v>
      </c>
      <c r="S393" s="55">
        <f t="shared" si="74"/>
        <v>0</v>
      </c>
      <c r="T393" s="56">
        <v>0</v>
      </c>
      <c r="BI393" s="56">
        <f t="shared" ca="1" si="73"/>
        <v>0</v>
      </c>
      <c r="BJ393" s="56">
        <f t="shared" ca="1" si="73"/>
        <v>0</v>
      </c>
      <c r="BK393" s="56">
        <f t="shared" ca="1" si="73"/>
        <v>0</v>
      </c>
      <c r="BL393" s="56" t="str">
        <f t="shared" ca="1" si="75"/>
        <v>No</v>
      </c>
      <c r="BM393" s="56">
        <f t="shared" ca="1" si="76"/>
        <v>0</v>
      </c>
    </row>
    <row r="394" spans="1:65">
      <c r="A394" s="47"/>
      <c r="B394" s="56" t="str">
        <f t="shared" si="59"/>
        <v>eso</v>
      </c>
      <c r="C394" s="56" t="str">
        <f t="shared" si="60"/>
        <v>sdl</v>
      </c>
      <c r="D394" s="56" t="str">
        <f t="shared" si="61"/>
        <v>tas412</v>
      </c>
      <c r="E394" s="47" t="str">
        <f>IF(ISERROR(VLOOKUP($D394,SITES!$A:$E,2,0)),"",VLOOKUP($D394,SITES!$A:$E,2,0))</f>
        <v>St. Helens Island Kelp Bed</v>
      </c>
      <c r="F394" s="48">
        <f>IF(ISERROR(VLOOKUP($D394,SITES!$A:$E,3,0)),"",VLOOKUP($D394,SITES!$A:$E,3,0))</f>
        <v>-41.343859999999999</v>
      </c>
      <c r="G394" s="49">
        <f>IF(ISERROR(VLOOKUP($D394,SITES!$A:$E,4,0)),"",VLOOKUP($D394,SITES!$A:$E,4,0))</f>
        <v>148.34277</v>
      </c>
      <c r="H394" s="50">
        <f t="shared" si="62"/>
        <v>43564</v>
      </c>
      <c r="I394" s="56">
        <f t="shared" si="63"/>
        <v>10</v>
      </c>
      <c r="J394" s="56" t="str">
        <f t="shared" si="64"/>
        <v>E</v>
      </c>
      <c r="K394" s="86">
        <f t="shared" si="65"/>
        <v>0.60416666666666696</v>
      </c>
      <c r="L394" s="56" t="str">
        <f t="shared" si="67"/>
        <v>SDL</v>
      </c>
      <c r="M394" s="56">
        <f t="shared" si="66"/>
        <v>10</v>
      </c>
      <c r="N394" s="56">
        <f t="shared" si="69"/>
        <v>2</v>
      </c>
      <c r="O394" s="56">
        <f t="shared" si="68"/>
        <v>1</v>
      </c>
      <c r="P394" s="46" t="str">
        <f t="shared" si="70"/>
        <v>snd</v>
      </c>
      <c r="Q394" s="47" t="str">
        <f>IF($N394=1,IF(ISERROR(VLOOKUP($P394,'M1'!$A:$C,Q$2,0)),"NOT PRESENT",VLOOKUP($P394,'M1'!$A:$C,Q$2,0)),IF($N394=2,IF(ISERROR(VLOOKUP(main!$P394,'M2'!$A:$C,Q$2,0)),"NOT PRESENT",VLOOKUP(main!$P394,'M2'!$A:$C,Q$2,0)),IF($N394=0,IF(ISERROR(VLOOKUP($P394,'M1'!$A:$C,Q$2,0)),IF(ISERROR(VLOOKUP(main!$P394,'M2'!$A:$C,Q$2,0)),"NOT PRESENT",VLOOKUP(main!$P394,'M2'!$A:$C,Q$2,0)),VLOOKUP($P394,'M1'!$A:$C,Q$2,0)),"SPECIFY METHOD")))</f>
        <v>Survey Not Done</v>
      </c>
      <c r="R394" s="47" t="str">
        <f>IF($N394=1,IF(ISERROR(VLOOKUP($P394,'M1'!$A:$C,R$2,0)),"NOT PRESENT",VLOOKUP($P394,'M1'!$A:$C,R$2,0)),IF($N394=2,IF(ISERROR(VLOOKUP(main!$P394,'M2'!$A:$C,R$2,0)),"NOT PRESENT",VLOOKUP(main!$P394,'M2'!$A:$C,R$2,0)),IF($N394=0,IF(ISERROR(VLOOKUP($P394,'M1'!$A:$C,R$2,0)),IF(ISERROR(VLOOKUP(main!$P394,'M2'!$A:$C,R$2,0)),"NOT PRESENT",VLOOKUP(main!$P394,'M2'!$A:$C,R$2,0)),VLOOKUP($P394,'M1'!$A:$C,R$2,0)),"SPECIFY METHOD")))</f>
        <v>Survey Not Done</v>
      </c>
      <c r="S394" s="55">
        <f t="shared" si="74"/>
        <v>0</v>
      </c>
      <c r="T394" s="56">
        <v>0</v>
      </c>
      <c r="BI394" s="56">
        <f t="shared" ca="1" si="73"/>
        <v>0</v>
      </c>
      <c r="BJ394" s="56">
        <f t="shared" ca="1" si="73"/>
        <v>0</v>
      </c>
      <c r="BK394" s="56">
        <f t="shared" ca="1" si="73"/>
        <v>0</v>
      </c>
      <c r="BL394" s="56" t="str">
        <f t="shared" ca="1" si="75"/>
        <v>No</v>
      </c>
      <c r="BM394" s="56">
        <f t="shared" ca="1" si="76"/>
        <v>0</v>
      </c>
    </row>
    <row r="395" spans="1:65">
      <c r="A395" s="47"/>
      <c r="B395" s="56" t="str">
        <f t="shared" si="59"/>
        <v>eso</v>
      </c>
      <c r="C395" s="56" t="str">
        <f t="shared" si="60"/>
        <v>sdl</v>
      </c>
      <c r="D395" s="56" t="str">
        <f t="shared" si="61"/>
        <v>tas412</v>
      </c>
      <c r="E395" s="47" t="str">
        <f>IF(ISERROR(VLOOKUP($D395,SITES!$A:$E,2,0)),"",VLOOKUP($D395,SITES!$A:$E,2,0))</f>
        <v>St. Helens Island Kelp Bed</v>
      </c>
      <c r="F395" s="48">
        <f>IF(ISERROR(VLOOKUP($D395,SITES!$A:$E,3,0)),"",VLOOKUP($D395,SITES!$A:$E,3,0))</f>
        <v>-41.343859999999999</v>
      </c>
      <c r="G395" s="49">
        <f>IF(ISERROR(VLOOKUP($D395,SITES!$A:$E,4,0)),"",VLOOKUP($D395,SITES!$A:$E,4,0))</f>
        <v>148.34277</v>
      </c>
      <c r="H395" s="50">
        <f t="shared" si="62"/>
        <v>43564</v>
      </c>
      <c r="I395" s="56">
        <f t="shared" si="63"/>
        <v>10</v>
      </c>
      <c r="J395" s="56" t="str">
        <f t="shared" si="64"/>
        <v>E</v>
      </c>
      <c r="K395" s="86">
        <f t="shared" si="65"/>
        <v>0.60416666666666696</v>
      </c>
      <c r="L395" s="56" t="str">
        <f t="shared" si="67"/>
        <v>SDL</v>
      </c>
      <c r="M395" s="56">
        <f t="shared" si="66"/>
        <v>10</v>
      </c>
      <c r="N395" s="56">
        <f t="shared" si="69"/>
        <v>2</v>
      </c>
      <c r="O395" s="56">
        <f t="shared" si="68"/>
        <v>1</v>
      </c>
      <c r="P395" s="46" t="str">
        <f t="shared" si="70"/>
        <v>snd</v>
      </c>
      <c r="Q395" s="47" t="str">
        <f>IF($N395=1,IF(ISERROR(VLOOKUP($P395,'M1'!$A:$C,Q$2,0)),"NOT PRESENT",VLOOKUP($P395,'M1'!$A:$C,Q$2,0)),IF($N395=2,IF(ISERROR(VLOOKUP(main!$P395,'M2'!$A:$C,Q$2,0)),"NOT PRESENT",VLOOKUP(main!$P395,'M2'!$A:$C,Q$2,0)),IF($N395=0,IF(ISERROR(VLOOKUP($P395,'M1'!$A:$C,Q$2,0)),IF(ISERROR(VLOOKUP(main!$P395,'M2'!$A:$C,Q$2,0)),"NOT PRESENT",VLOOKUP(main!$P395,'M2'!$A:$C,Q$2,0)),VLOOKUP($P395,'M1'!$A:$C,Q$2,0)),"SPECIFY METHOD")))</f>
        <v>Survey Not Done</v>
      </c>
      <c r="R395" s="47" t="str">
        <f>IF($N395=1,IF(ISERROR(VLOOKUP($P395,'M1'!$A:$C,R$2,0)),"NOT PRESENT",VLOOKUP($P395,'M1'!$A:$C,R$2,0)),IF($N395=2,IF(ISERROR(VLOOKUP(main!$P395,'M2'!$A:$C,R$2,0)),"NOT PRESENT",VLOOKUP(main!$P395,'M2'!$A:$C,R$2,0)),IF($N395=0,IF(ISERROR(VLOOKUP($P395,'M1'!$A:$C,R$2,0)),IF(ISERROR(VLOOKUP(main!$P395,'M2'!$A:$C,R$2,0)),"NOT PRESENT",VLOOKUP(main!$P395,'M2'!$A:$C,R$2,0)),VLOOKUP($P395,'M1'!$A:$C,R$2,0)),"SPECIFY METHOD")))</f>
        <v>Survey Not Done</v>
      </c>
      <c r="S395" s="55">
        <f t="shared" si="74"/>
        <v>0</v>
      </c>
      <c r="T395" s="56">
        <v>0</v>
      </c>
      <c r="BI395" s="56">
        <f t="shared" ca="1" si="73"/>
        <v>0</v>
      </c>
      <c r="BJ395" s="56">
        <f t="shared" ca="1" si="73"/>
        <v>0</v>
      </c>
      <c r="BK395" s="56">
        <f t="shared" ca="1" si="73"/>
        <v>0</v>
      </c>
      <c r="BL395" s="56" t="str">
        <f t="shared" ca="1" si="75"/>
        <v>No</v>
      </c>
      <c r="BM395" s="56">
        <f t="shared" ca="1" si="76"/>
        <v>0</v>
      </c>
    </row>
    <row r="396" spans="1:65">
      <c r="A396" s="47"/>
      <c r="B396" s="56" t="str">
        <f t="shared" si="59"/>
        <v>eso</v>
      </c>
      <c r="C396" s="56" t="str">
        <f t="shared" si="60"/>
        <v>sdl</v>
      </c>
      <c r="D396" s="56" t="str">
        <f t="shared" si="61"/>
        <v>tas412</v>
      </c>
      <c r="E396" s="47" t="str">
        <f>IF(ISERROR(VLOOKUP($D396,SITES!$A:$E,2,0)),"",VLOOKUP($D396,SITES!$A:$E,2,0))</f>
        <v>St. Helens Island Kelp Bed</v>
      </c>
      <c r="F396" s="48">
        <f>IF(ISERROR(VLOOKUP($D396,SITES!$A:$E,3,0)),"",VLOOKUP($D396,SITES!$A:$E,3,0))</f>
        <v>-41.343859999999999</v>
      </c>
      <c r="G396" s="49">
        <f>IF(ISERROR(VLOOKUP($D396,SITES!$A:$E,4,0)),"",VLOOKUP($D396,SITES!$A:$E,4,0))</f>
        <v>148.34277</v>
      </c>
      <c r="H396" s="50">
        <f t="shared" si="62"/>
        <v>43564</v>
      </c>
      <c r="I396" s="56">
        <f t="shared" si="63"/>
        <v>10</v>
      </c>
      <c r="J396" s="56" t="str">
        <f t="shared" si="64"/>
        <v>E</v>
      </c>
      <c r="K396" s="86">
        <f t="shared" si="65"/>
        <v>0.60416666666666696</v>
      </c>
      <c r="L396" s="56" t="str">
        <f t="shared" si="67"/>
        <v>SDL</v>
      </c>
      <c r="M396" s="56">
        <f t="shared" si="66"/>
        <v>10</v>
      </c>
      <c r="N396" s="56">
        <f t="shared" si="69"/>
        <v>2</v>
      </c>
      <c r="O396" s="56">
        <f t="shared" si="68"/>
        <v>1</v>
      </c>
      <c r="P396" s="46" t="str">
        <f t="shared" si="70"/>
        <v>snd</v>
      </c>
      <c r="Q396" s="47" t="str">
        <f>IF($N396=1,IF(ISERROR(VLOOKUP($P396,'M1'!$A:$C,Q$2,0)),"NOT PRESENT",VLOOKUP($P396,'M1'!$A:$C,Q$2,0)),IF($N396=2,IF(ISERROR(VLOOKUP(main!$P396,'M2'!$A:$C,Q$2,0)),"NOT PRESENT",VLOOKUP(main!$P396,'M2'!$A:$C,Q$2,0)),IF($N396=0,IF(ISERROR(VLOOKUP($P396,'M1'!$A:$C,Q$2,0)),IF(ISERROR(VLOOKUP(main!$P396,'M2'!$A:$C,Q$2,0)),"NOT PRESENT",VLOOKUP(main!$P396,'M2'!$A:$C,Q$2,0)),VLOOKUP($P396,'M1'!$A:$C,Q$2,0)),"SPECIFY METHOD")))</f>
        <v>Survey Not Done</v>
      </c>
      <c r="R396" s="47" t="str">
        <f>IF($N396=1,IF(ISERROR(VLOOKUP($P396,'M1'!$A:$C,R$2,0)),"NOT PRESENT",VLOOKUP($P396,'M1'!$A:$C,R$2,0)),IF($N396=2,IF(ISERROR(VLOOKUP(main!$P396,'M2'!$A:$C,R$2,0)),"NOT PRESENT",VLOOKUP(main!$P396,'M2'!$A:$C,R$2,0)),IF($N396=0,IF(ISERROR(VLOOKUP($P396,'M1'!$A:$C,R$2,0)),IF(ISERROR(VLOOKUP(main!$P396,'M2'!$A:$C,R$2,0)),"NOT PRESENT",VLOOKUP(main!$P396,'M2'!$A:$C,R$2,0)),VLOOKUP($P396,'M1'!$A:$C,R$2,0)),"SPECIFY METHOD")))</f>
        <v>Survey Not Done</v>
      </c>
      <c r="S396" s="55">
        <f t="shared" si="74"/>
        <v>0</v>
      </c>
      <c r="T396" s="56">
        <v>0</v>
      </c>
      <c r="BI396" s="56">
        <f t="shared" ca="1" si="73"/>
        <v>0</v>
      </c>
      <c r="BJ396" s="56">
        <f t="shared" ca="1" si="73"/>
        <v>0</v>
      </c>
      <c r="BK396" s="56">
        <f t="shared" ca="1" si="73"/>
        <v>0</v>
      </c>
      <c r="BL396" s="56" t="str">
        <f t="shared" ca="1" si="75"/>
        <v>No</v>
      </c>
      <c r="BM396" s="56">
        <f t="shared" ca="1" si="76"/>
        <v>0</v>
      </c>
    </row>
    <row r="397" spans="1:65">
      <c r="A397" s="47"/>
      <c r="B397" s="56" t="str">
        <f t="shared" si="59"/>
        <v>eso</v>
      </c>
      <c r="C397" s="56" t="str">
        <f t="shared" si="60"/>
        <v>sdl</v>
      </c>
      <c r="D397" s="56" t="str">
        <f t="shared" si="61"/>
        <v>tas412</v>
      </c>
      <c r="E397" s="47" t="str">
        <f>IF(ISERROR(VLOOKUP($D397,SITES!$A:$E,2,0)),"",VLOOKUP($D397,SITES!$A:$E,2,0))</f>
        <v>St. Helens Island Kelp Bed</v>
      </c>
      <c r="F397" s="48">
        <f>IF(ISERROR(VLOOKUP($D397,SITES!$A:$E,3,0)),"",VLOOKUP($D397,SITES!$A:$E,3,0))</f>
        <v>-41.343859999999999</v>
      </c>
      <c r="G397" s="49">
        <f>IF(ISERROR(VLOOKUP($D397,SITES!$A:$E,4,0)),"",VLOOKUP($D397,SITES!$A:$E,4,0))</f>
        <v>148.34277</v>
      </c>
      <c r="H397" s="50">
        <f t="shared" si="62"/>
        <v>43564</v>
      </c>
      <c r="I397" s="56">
        <f t="shared" si="63"/>
        <v>10</v>
      </c>
      <c r="J397" s="56" t="str">
        <f t="shared" si="64"/>
        <v>E</v>
      </c>
      <c r="K397" s="86">
        <f t="shared" si="65"/>
        <v>0.60416666666666696</v>
      </c>
      <c r="L397" s="56" t="str">
        <f t="shared" si="67"/>
        <v>SDL</v>
      </c>
      <c r="M397" s="56">
        <f t="shared" si="66"/>
        <v>10</v>
      </c>
      <c r="N397" s="56">
        <f t="shared" si="69"/>
        <v>2</v>
      </c>
      <c r="O397" s="56">
        <f t="shared" si="68"/>
        <v>1</v>
      </c>
      <c r="P397" s="46" t="str">
        <f t="shared" si="70"/>
        <v>snd</v>
      </c>
      <c r="Q397" s="47" t="str">
        <f>IF($N397=1,IF(ISERROR(VLOOKUP($P397,'M1'!$A:$C,Q$2,0)),"NOT PRESENT",VLOOKUP($P397,'M1'!$A:$C,Q$2,0)),IF($N397=2,IF(ISERROR(VLOOKUP(main!$P397,'M2'!$A:$C,Q$2,0)),"NOT PRESENT",VLOOKUP(main!$P397,'M2'!$A:$C,Q$2,0)),IF($N397=0,IF(ISERROR(VLOOKUP($P397,'M1'!$A:$C,Q$2,0)),IF(ISERROR(VLOOKUP(main!$P397,'M2'!$A:$C,Q$2,0)),"NOT PRESENT",VLOOKUP(main!$P397,'M2'!$A:$C,Q$2,0)),VLOOKUP($P397,'M1'!$A:$C,Q$2,0)),"SPECIFY METHOD")))</f>
        <v>Survey Not Done</v>
      </c>
      <c r="R397" s="47" t="str">
        <f>IF($N397=1,IF(ISERROR(VLOOKUP($P397,'M1'!$A:$C,R$2,0)),"NOT PRESENT",VLOOKUP($P397,'M1'!$A:$C,R$2,0)),IF($N397=2,IF(ISERROR(VLOOKUP(main!$P397,'M2'!$A:$C,R$2,0)),"NOT PRESENT",VLOOKUP(main!$P397,'M2'!$A:$C,R$2,0)),IF($N397=0,IF(ISERROR(VLOOKUP($P397,'M1'!$A:$C,R$2,0)),IF(ISERROR(VLOOKUP(main!$P397,'M2'!$A:$C,R$2,0)),"NOT PRESENT",VLOOKUP(main!$P397,'M2'!$A:$C,R$2,0)),VLOOKUP($P397,'M1'!$A:$C,R$2,0)),"SPECIFY METHOD")))</f>
        <v>Survey Not Done</v>
      </c>
      <c r="S397" s="55">
        <f t="shared" si="74"/>
        <v>0</v>
      </c>
      <c r="T397" s="56">
        <v>0</v>
      </c>
      <c r="BI397" s="56">
        <f t="shared" ca="1" si="73"/>
        <v>0</v>
      </c>
      <c r="BJ397" s="56">
        <f t="shared" ca="1" si="73"/>
        <v>0</v>
      </c>
      <c r="BK397" s="56">
        <f t="shared" ca="1" si="73"/>
        <v>0</v>
      </c>
      <c r="BL397" s="56" t="str">
        <f t="shared" ca="1" si="75"/>
        <v>No</v>
      </c>
      <c r="BM397" s="56">
        <f t="shared" ca="1" si="76"/>
        <v>0</v>
      </c>
    </row>
    <row r="398" spans="1:65">
      <c r="A398" s="47"/>
      <c r="B398" s="56" t="str">
        <f t="shared" si="59"/>
        <v>eso</v>
      </c>
      <c r="C398" s="56" t="str">
        <f t="shared" si="60"/>
        <v>sdl</v>
      </c>
      <c r="D398" s="56" t="str">
        <f t="shared" si="61"/>
        <v>tas412</v>
      </c>
      <c r="E398" s="47" t="str">
        <f>IF(ISERROR(VLOOKUP($D398,SITES!$A:$E,2,0)),"",VLOOKUP($D398,SITES!$A:$E,2,0))</f>
        <v>St. Helens Island Kelp Bed</v>
      </c>
      <c r="F398" s="48">
        <f>IF(ISERROR(VLOOKUP($D398,SITES!$A:$E,3,0)),"",VLOOKUP($D398,SITES!$A:$E,3,0))</f>
        <v>-41.343859999999999</v>
      </c>
      <c r="G398" s="49">
        <f>IF(ISERROR(VLOOKUP($D398,SITES!$A:$E,4,0)),"",VLOOKUP($D398,SITES!$A:$E,4,0))</f>
        <v>148.34277</v>
      </c>
      <c r="H398" s="50">
        <f t="shared" si="62"/>
        <v>43564</v>
      </c>
      <c r="I398" s="56">
        <f t="shared" si="63"/>
        <v>10</v>
      </c>
      <c r="J398" s="56" t="str">
        <f t="shared" si="64"/>
        <v>E</v>
      </c>
      <c r="K398" s="86">
        <f t="shared" si="65"/>
        <v>0.60416666666666696</v>
      </c>
      <c r="L398" s="56" t="str">
        <f t="shared" si="67"/>
        <v>SDL</v>
      </c>
      <c r="M398" s="56">
        <f t="shared" si="66"/>
        <v>10</v>
      </c>
      <c r="N398" s="56">
        <f t="shared" si="69"/>
        <v>2</v>
      </c>
      <c r="O398" s="56">
        <f t="shared" si="68"/>
        <v>1</v>
      </c>
      <c r="P398" s="46" t="str">
        <f t="shared" si="70"/>
        <v>snd</v>
      </c>
      <c r="Q398" s="47" t="str">
        <f>IF($N398=1,IF(ISERROR(VLOOKUP($P398,'M1'!$A:$C,Q$2,0)),"NOT PRESENT",VLOOKUP($P398,'M1'!$A:$C,Q$2,0)),IF($N398=2,IF(ISERROR(VLOOKUP(main!$P398,'M2'!$A:$C,Q$2,0)),"NOT PRESENT",VLOOKUP(main!$P398,'M2'!$A:$C,Q$2,0)),IF($N398=0,IF(ISERROR(VLOOKUP($P398,'M1'!$A:$C,Q$2,0)),IF(ISERROR(VLOOKUP(main!$P398,'M2'!$A:$C,Q$2,0)),"NOT PRESENT",VLOOKUP(main!$P398,'M2'!$A:$C,Q$2,0)),VLOOKUP($P398,'M1'!$A:$C,Q$2,0)),"SPECIFY METHOD")))</f>
        <v>Survey Not Done</v>
      </c>
      <c r="R398" s="47" t="str">
        <f>IF($N398=1,IF(ISERROR(VLOOKUP($P398,'M1'!$A:$C,R$2,0)),"NOT PRESENT",VLOOKUP($P398,'M1'!$A:$C,R$2,0)),IF($N398=2,IF(ISERROR(VLOOKUP(main!$P398,'M2'!$A:$C,R$2,0)),"NOT PRESENT",VLOOKUP(main!$P398,'M2'!$A:$C,R$2,0)),IF($N398=0,IF(ISERROR(VLOOKUP($P398,'M1'!$A:$C,R$2,0)),IF(ISERROR(VLOOKUP(main!$P398,'M2'!$A:$C,R$2,0)),"NOT PRESENT",VLOOKUP(main!$P398,'M2'!$A:$C,R$2,0)),VLOOKUP($P398,'M1'!$A:$C,R$2,0)),"SPECIFY METHOD")))</f>
        <v>Survey Not Done</v>
      </c>
      <c r="S398" s="55">
        <f t="shared" si="74"/>
        <v>0</v>
      </c>
      <c r="T398" s="56">
        <v>0</v>
      </c>
      <c r="BI398" s="56">
        <f t="shared" ca="1" si="73"/>
        <v>0</v>
      </c>
      <c r="BJ398" s="56">
        <f t="shared" ca="1" si="73"/>
        <v>0</v>
      </c>
      <c r="BK398" s="56">
        <f t="shared" ca="1" si="73"/>
        <v>0</v>
      </c>
      <c r="BL398" s="56" t="str">
        <f t="shared" ca="1" si="75"/>
        <v>No</v>
      </c>
      <c r="BM398" s="56">
        <f t="shared" ca="1" si="76"/>
        <v>0</v>
      </c>
    </row>
    <row r="399" spans="1:65">
      <c r="A399" s="47"/>
      <c r="B399" s="56" t="str">
        <f t="shared" si="59"/>
        <v>eso</v>
      </c>
      <c r="C399" s="56" t="str">
        <f t="shared" si="60"/>
        <v>sdl</v>
      </c>
      <c r="D399" s="56" t="str">
        <f t="shared" si="61"/>
        <v>tas412</v>
      </c>
      <c r="E399" s="47" t="str">
        <f>IF(ISERROR(VLOOKUP($D399,SITES!$A:$E,2,0)),"",VLOOKUP($D399,SITES!$A:$E,2,0))</f>
        <v>St. Helens Island Kelp Bed</v>
      </c>
      <c r="F399" s="48">
        <f>IF(ISERROR(VLOOKUP($D399,SITES!$A:$E,3,0)),"",VLOOKUP($D399,SITES!$A:$E,3,0))</f>
        <v>-41.343859999999999</v>
      </c>
      <c r="G399" s="49">
        <f>IF(ISERROR(VLOOKUP($D399,SITES!$A:$E,4,0)),"",VLOOKUP($D399,SITES!$A:$E,4,0))</f>
        <v>148.34277</v>
      </c>
      <c r="H399" s="50">
        <f t="shared" si="62"/>
        <v>43564</v>
      </c>
      <c r="I399" s="56">
        <f t="shared" si="63"/>
        <v>10</v>
      </c>
      <c r="J399" s="56" t="str">
        <f t="shared" si="64"/>
        <v>E</v>
      </c>
      <c r="K399" s="86">
        <f t="shared" si="65"/>
        <v>0.60416666666666696</v>
      </c>
      <c r="L399" s="56" t="str">
        <f t="shared" si="67"/>
        <v>SDL</v>
      </c>
      <c r="M399" s="56">
        <f t="shared" si="66"/>
        <v>10</v>
      </c>
      <c r="N399" s="56">
        <f t="shared" si="69"/>
        <v>2</v>
      </c>
      <c r="O399" s="56">
        <f t="shared" si="68"/>
        <v>1</v>
      </c>
      <c r="P399" s="46" t="str">
        <f t="shared" si="70"/>
        <v>snd</v>
      </c>
      <c r="Q399" s="47" t="str">
        <f>IF($N399=1,IF(ISERROR(VLOOKUP($P399,'M1'!$A:$C,Q$2,0)),"NOT PRESENT",VLOOKUP($P399,'M1'!$A:$C,Q$2,0)),IF($N399=2,IF(ISERROR(VLOOKUP(main!$P399,'M2'!$A:$C,Q$2,0)),"NOT PRESENT",VLOOKUP(main!$P399,'M2'!$A:$C,Q$2,0)),IF($N399=0,IF(ISERROR(VLOOKUP($P399,'M1'!$A:$C,Q$2,0)),IF(ISERROR(VLOOKUP(main!$P399,'M2'!$A:$C,Q$2,0)),"NOT PRESENT",VLOOKUP(main!$P399,'M2'!$A:$C,Q$2,0)),VLOOKUP($P399,'M1'!$A:$C,Q$2,0)),"SPECIFY METHOD")))</f>
        <v>Survey Not Done</v>
      </c>
      <c r="R399" s="47" t="str">
        <f>IF($N399=1,IF(ISERROR(VLOOKUP($P399,'M1'!$A:$C,R$2,0)),"NOT PRESENT",VLOOKUP($P399,'M1'!$A:$C,R$2,0)),IF($N399=2,IF(ISERROR(VLOOKUP(main!$P399,'M2'!$A:$C,R$2,0)),"NOT PRESENT",VLOOKUP(main!$P399,'M2'!$A:$C,R$2,0)),IF($N399=0,IF(ISERROR(VLOOKUP($P399,'M1'!$A:$C,R$2,0)),IF(ISERROR(VLOOKUP(main!$P399,'M2'!$A:$C,R$2,0)),"NOT PRESENT",VLOOKUP(main!$P399,'M2'!$A:$C,R$2,0)),VLOOKUP($P399,'M1'!$A:$C,R$2,0)),"SPECIFY METHOD")))</f>
        <v>Survey Not Done</v>
      </c>
      <c r="S399" s="55">
        <f t="shared" si="74"/>
        <v>0</v>
      </c>
      <c r="T399" s="56">
        <v>0</v>
      </c>
      <c r="BI399" s="56">
        <f t="shared" ca="1" si="73"/>
        <v>0</v>
      </c>
      <c r="BJ399" s="56">
        <f t="shared" ca="1" si="73"/>
        <v>0</v>
      </c>
      <c r="BK399" s="56">
        <f t="shared" ca="1" si="73"/>
        <v>0</v>
      </c>
      <c r="BL399" s="56" t="str">
        <f t="shared" ca="1" si="75"/>
        <v>No</v>
      </c>
      <c r="BM399" s="56">
        <f t="shared" ca="1" si="76"/>
        <v>0</v>
      </c>
    </row>
    <row r="400" spans="1:65">
      <c r="A400" s="47"/>
      <c r="B400" s="56" t="str">
        <f t="shared" si="59"/>
        <v>eso</v>
      </c>
      <c r="C400" s="56" t="str">
        <f t="shared" si="60"/>
        <v>sdl</v>
      </c>
      <c r="D400" s="56" t="str">
        <f t="shared" si="61"/>
        <v>tas412</v>
      </c>
      <c r="E400" s="47" t="str">
        <f>IF(ISERROR(VLOOKUP($D400,SITES!$A:$E,2,0)),"",VLOOKUP($D400,SITES!$A:$E,2,0))</f>
        <v>St. Helens Island Kelp Bed</v>
      </c>
      <c r="F400" s="48">
        <f>IF(ISERROR(VLOOKUP($D400,SITES!$A:$E,3,0)),"",VLOOKUP($D400,SITES!$A:$E,3,0))</f>
        <v>-41.343859999999999</v>
      </c>
      <c r="G400" s="49">
        <f>IF(ISERROR(VLOOKUP($D400,SITES!$A:$E,4,0)),"",VLOOKUP($D400,SITES!$A:$E,4,0))</f>
        <v>148.34277</v>
      </c>
      <c r="H400" s="50">
        <f t="shared" si="62"/>
        <v>43564</v>
      </c>
      <c r="I400" s="56">
        <f t="shared" si="63"/>
        <v>10</v>
      </c>
      <c r="J400" s="56" t="str">
        <f t="shared" si="64"/>
        <v>E</v>
      </c>
      <c r="K400" s="86">
        <f t="shared" si="65"/>
        <v>0.60416666666666696</v>
      </c>
      <c r="L400" s="56" t="str">
        <f t="shared" si="67"/>
        <v>SDL</v>
      </c>
      <c r="M400" s="56">
        <f t="shared" si="66"/>
        <v>10</v>
      </c>
      <c r="N400" s="56">
        <f t="shared" si="69"/>
        <v>2</v>
      </c>
      <c r="O400" s="56">
        <f t="shared" si="68"/>
        <v>1</v>
      </c>
      <c r="P400" s="46" t="str">
        <f t="shared" si="70"/>
        <v>snd</v>
      </c>
      <c r="Q400" s="47" t="str">
        <f>IF($N400=1,IF(ISERROR(VLOOKUP($P400,'M1'!$A:$C,Q$2,0)),"NOT PRESENT",VLOOKUP($P400,'M1'!$A:$C,Q$2,0)),IF($N400=2,IF(ISERROR(VLOOKUP(main!$P400,'M2'!$A:$C,Q$2,0)),"NOT PRESENT",VLOOKUP(main!$P400,'M2'!$A:$C,Q$2,0)),IF($N400=0,IF(ISERROR(VLOOKUP($P400,'M1'!$A:$C,Q$2,0)),IF(ISERROR(VLOOKUP(main!$P400,'M2'!$A:$C,Q$2,0)),"NOT PRESENT",VLOOKUP(main!$P400,'M2'!$A:$C,Q$2,0)),VLOOKUP($P400,'M1'!$A:$C,Q$2,0)),"SPECIFY METHOD")))</f>
        <v>Survey Not Done</v>
      </c>
      <c r="R400" s="47" t="str">
        <f>IF($N400=1,IF(ISERROR(VLOOKUP($P400,'M1'!$A:$C,R$2,0)),"NOT PRESENT",VLOOKUP($P400,'M1'!$A:$C,R$2,0)),IF($N400=2,IF(ISERROR(VLOOKUP(main!$P400,'M2'!$A:$C,R$2,0)),"NOT PRESENT",VLOOKUP(main!$P400,'M2'!$A:$C,R$2,0)),IF($N400=0,IF(ISERROR(VLOOKUP($P400,'M1'!$A:$C,R$2,0)),IF(ISERROR(VLOOKUP(main!$P400,'M2'!$A:$C,R$2,0)),"NOT PRESENT",VLOOKUP(main!$P400,'M2'!$A:$C,R$2,0)),VLOOKUP($P400,'M1'!$A:$C,R$2,0)),"SPECIFY METHOD")))</f>
        <v>Survey Not Done</v>
      </c>
      <c r="S400" s="55">
        <f t="shared" si="74"/>
        <v>0</v>
      </c>
      <c r="T400" s="56">
        <v>0</v>
      </c>
      <c r="BI400" s="56">
        <f t="shared" ca="1" si="73"/>
        <v>0</v>
      </c>
      <c r="BJ400" s="56">
        <f t="shared" ca="1" si="73"/>
        <v>0</v>
      </c>
      <c r="BK400" s="56">
        <f t="shared" ca="1" si="73"/>
        <v>0</v>
      </c>
      <c r="BL400" s="56" t="str">
        <f t="shared" ca="1" si="75"/>
        <v>No</v>
      </c>
      <c r="BM400" s="56">
        <f t="shared" ca="1" si="76"/>
        <v>0</v>
      </c>
    </row>
    <row r="401" spans="1:65">
      <c r="A401" s="47"/>
      <c r="B401" s="56" t="str">
        <f t="shared" si="59"/>
        <v>eso</v>
      </c>
      <c r="C401" s="56" t="str">
        <f t="shared" si="60"/>
        <v>sdl</v>
      </c>
      <c r="D401" s="56" t="str">
        <f t="shared" si="61"/>
        <v>tas412</v>
      </c>
      <c r="E401" s="47" t="str">
        <f>IF(ISERROR(VLOOKUP($D401,SITES!$A:$E,2,0)),"",VLOOKUP($D401,SITES!$A:$E,2,0))</f>
        <v>St. Helens Island Kelp Bed</v>
      </c>
      <c r="F401" s="48">
        <f>IF(ISERROR(VLOOKUP($D401,SITES!$A:$E,3,0)),"",VLOOKUP($D401,SITES!$A:$E,3,0))</f>
        <v>-41.343859999999999</v>
      </c>
      <c r="G401" s="49">
        <f>IF(ISERROR(VLOOKUP($D401,SITES!$A:$E,4,0)),"",VLOOKUP($D401,SITES!$A:$E,4,0))</f>
        <v>148.34277</v>
      </c>
      <c r="H401" s="50">
        <f t="shared" si="62"/>
        <v>43564</v>
      </c>
      <c r="I401" s="56">
        <f t="shared" si="63"/>
        <v>10</v>
      </c>
      <c r="J401" s="56" t="str">
        <f t="shared" si="64"/>
        <v>E</v>
      </c>
      <c r="K401" s="86">
        <f t="shared" si="65"/>
        <v>0.60416666666666696</v>
      </c>
      <c r="L401" s="56" t="str">
        <f t="shared" si="67"/>
        <v>SDL</v>
      </c>
      <c r="M401" s="56">
        <f t="shared" si="66"/>
        <v>10</v>
      </c>
      <c r="N401" s="56">
        <f t="shared" si="69"/>
        <v>2</v>
      </c>
      <c r="O401" s="56">
        <f t="shared" si="68"/>
        <v>1</v>
      </c>
      <c r="P401" s="46" t="str">
        <f t="shared" si="70"/>
        <v>snd</v>
      </c>
      <c r="Q401" s="47" t="str">
        <f>IF($N401=1,IF(ISERROR(VLOOKUP($P401,'M1'!$A:$C,Q$2,0)),"NOT PRESENT",VLOOKUP($P401,'M1'!$A:$C,Q$2,0)),IF($N401=2,IF(ISERROR(VLOOKUP(main!$P401,'M2'!$A:$C,Q$2,0)),"NOT PRESENT",VLOOKUP(main!$P401,'M2'!$A:$C,Q$2,0)),IF($N401=0,IF(ISERROR(VLOOKUP($P401,'M1'!$A:$C,Q$2,0)),IF(ISERROR(VLOOKUP(main!$P401,'M2'!$A:$C,Q$2,0)),"NOT PRESENT",VLOOKUP(main!$P401,'M2'!$A:$C,Q$2,0)),VLOOKUP($P401,'M1'!$A:$C,Q$2,0)),"SPECIFY METHOD")))</f>
        <v>Survey Not Done</v>
      </c>
      <c r="R401" s="47" t="str">
        <f>IF($N401=1,IF(ISERROR(VLOOKUP($P401,'M1'!$A:$C,R$2,0)),"NOT PRESENT",VLOOKUP($P401,'M1'!$A:$C,R$2,0)),IF($N401=2,IF(ISERROR(VLOOKUP(main!$P401,'M2'!$A:$C,R$2,0)),"NOT PRESENT",VLOOKUP(main!$P401,'M2'!$A:$C,R$2,0)),IF($N401=0,IF(ISERROR(VLOOKUP($P401,'M1'!$A:$C,R$2,0)),IF(ISERROR(VLOOKUP(main!$P401,'M2'!$A:$C,R$2,0)),"NOT PRESENT",VLOOKUP(main!$P401,'M2'!$A:$C,R$2,0)),VLOOKUP($P401,'M1'!$A:$C,R$2,0)),"SPECIFY METHOD")))</f>
        <v>Survey Not Done</v>
      </c>
      <c r="S401" s="55">
        <f t="shared" si="74"/>
        <v>0</v>
      </c>
      <c r="T401" s="56">
        <v>0</v>
      </c>
      <c r="BI401" s="56">
        <f t="shared" ca="1" si="73"/>
        <v>0</v>
      </c>
      <c r="BJ401" s="56">
        <f t="shared" ca="1" si="73"/>
        <v>0</v>
      </c>
      <c r="BK401" s="56">
        <f t="shared" ca="1" si="73"/>
        <v>0</v>
      </c>
      <c r="BL401" s="56" t="str">
        <f t="shared" ca="1" si="75"/>
        <v>No</v>
      </c>
      <c r="BM401" s="56">
        <f t="shared" ca="1" si="76"/>
        <v>0</v>
      </c>
    </row>
    <row r="402" spans="1:65">
      <c r="A402" s="47"/>
      <c r="B402" s="56" t="str">
        <f t="shared" si="59"/>
        <v>eso</v>
      </c>
      <c r="C402" s="56" t="str">
        <f t="shared" si="60"/>
        <v>sdl</v>
      </c>
      <c r="D402" s="56" t="str">
        <f t="shared" si="61"/>
        <v>tas412</v>
      </c>
      <c r="E402" s="47" t="str">
        <f>IF(ISERROR(VLOOKUP($D402,SITES!$A:$E,2,0)),"",VLOOKUP($D402,SITES!$A:$E,2,0))</f>
        <v>St. Helens Island Kelp Bed</v>
      </c>
      <c r="F402" s="48">
        <f>IF(ISERROR(VLOOKUP($D402,SITES!$A:$E,3,0)),"",VLOOKUP($D402,SITES!$A:$E,3,0))</f>
        <v>-41.343859999999999</v>
      </c>
      <c r="G402" s="49">
        <f>IF(ISERROR(VLOOKUP($D402,SITES!$A:$E,4,0)),"",VLOOKUP($D402,SITES!$A:$E,4,0))</f>
        <v>148.34277</v>
      </c>
      <c r="H402" s="50">
        <f t="shared" si="62"/>
        <v>43564</v>
      </c>
      <c r="I402" s="56">
        <f t="shared" si="63"/>
        <v>10</v>
      </c>
      <c r="J402" s="56" t="str">
        <f t="shared" si="64"/>
        <v>E</v>
      </c>
      <c r="K402" s="86">
        <f t="shared" si="65"/>
        <v>0.60416666666666696</v>
      </c>
      <c r="L402" s="56" t="str">
        <f t="shared" si="67"/>
        <v>SDL</v>
      </c>
      <c r="M402" s="56">
        <f t="shared" si="66"/>
        <v>10</v>
      </c>
      <c r="N402" s="56">
        <f t="shared" si="69"/>
        <v>2</v>
      </c>
      <c r="O402" s="56">
        <f t="shared" si="68"/>
        <v>1</v>
      </c>
      <c r="P402" s="46" t="str">
        <f t="shared" si="70"/>
        <v>snd</v>
      </c>
      <c r="Q402" s="47" t="str">
        <f>IF($N402=1,IF(ISERROR(VLOOKUP($P402,'M1'!$A:$C,Q$2,0)),"NOT PRESENT",VLOOKUP($P402,'M1'!$A:$C,Q$2,0)),IF($N402=2,IF(ISERROR(VLOOKUP(main!$P402,'M2'!$A:$C,Q$2,0)),"NOT PRESENT",VLOOKUP(main!$P402,'M2'!$A:$C,Q$2,0)),IF($N402=0,IF(ISERROR(VLOOKUP($P402,'M1'!$A:$C,Q$2,0)),IF(ISERROR(VLOOKUP(main!$P402,'M2'!$A:$C,Q$2,0)),"NOT PRESENT",VLOOKUP(main!$P402,'M2'!$A:$C,Q$2,0)),VLOOKUP($P402,'M1'!$A:$C,Q$2,0)),"SPECIFY METHOD")))</f>
        <v>Survey Not Done</v>
      </c>
      <c r="R402" s="47" t="str">
        <f>IF($N402=1,IF(ISERROR(VLOOKUP($P402,'M1'!$A:$C,R$2,0)),"NOT PRESENT",VLOOKUP($P402,'M1'!$A:$C,R$2,0)),IF($N402=2,IF(ISERROR(VLOOKUP(main!$P402,'M2'!$A:$C,R$2,0)),"NOT PRESENT",VLOOKUP(main!$P402,'M2'!$A:$C,R$2,0)),IF($N402=0,IF(ISERROR(VLOOKUP($P402,'M1'!$A:$C,R$2,0)),IF(ISERROR(VLOOKUP(main!$P402,'M2'!$A:$C,R$2,0)),"NOT PRESENT",VLOOKUP(main!$P402,'M2'!$A:$C,R$2,0)),VLOOKUP($P402,'M1'!$A:$C,R$2,0)),"SPECIFY METHOD")))</f>
        <v>Survey Not Done</v>
      </c>
      <c r="S402" s="55">
        <f t="shared" si="74"/>
        <v>0</v>
      </c>
      <c r="T402" s="56">
        <v>0</v>
      </c>
      <c r="BI402" s="56">
        <f t="shared" ca="1" si="73"/>
        <v>0</v>
      </c>
      <c r="BJ402" s="56">
        <f t="shared" ca="1" si="73"/>
        <v>0</v>
      </c>
      <c r="BK402" s="56">
        <f t="shared" ca="1" si="73"/>
        <v>0</v>
      </c>
      <c r="BL402" s="56" t="str">
        <f t="shared" ca="1" si="75"/>
        <v>No</v>
      </c>
      <c r="BM402" s="56">
        <f t="shared" ca="1" si="76"/>
        <v>0</v>
      </c>
    </row>
    <row r="403" spans="1:65">
      <c r="A403" s="47"/>
      <c r="B403" s="56" t="str">
        <f t="shared" ref="B403:B466" si="77">IF(ISERROR(B402),IF(ISERROR(B401),IF(ISERROR(B400),"BLANK",B400),B401),B402)</f>
        <v>eso</v>
      </c>
      <c r="C403" s="56" t="str">
        <f t="shared" ref="C403:C466" si="78">IF(ISERROR(C402),IF(ISERROR(C401),IF(ISERROR(C400),"BLANK",C400),C401),C402)</f>
        <v>sdl</v>
      </c>
      <c r="D403" s="56" t="str">
        <f t="shared" ref="D403:D466" si="79">IF(ISERROR(D402),IF(ISERROR(D401),IF(ISERROR(D400),"BLANK",D400),D401),D402)</f>
        <v>tas412</v>
      </c>
      <c r="E403" s="47" t="str">
        <f>IF(ISERROR(VLOOKUP($D403,SITES!$A:$E,2,0)),"",VLOOKUP($D403,SITES!$A:$E,2,0))</f>
        <v>St. Helens Island Kelp Bed</v>
      </c>
      <c r="F403" s="48">
        <f>IF(ISERROR(VLOOKUP($D403,SITES!$A:$E,3,0)),"",VLOOKUP($D403,SITES!$A:$E,3,0))</f>
        <v>-41.343859999999999</v>
      </c>
      <c r="G403" s="49">
        <f>IF(ISERROR(VLOOKUP($D403,SITES!$A:$E,4,0)),"",VLOOKUP($D403,SITES!$A:$E,4,0))</f>
        <v>148.34277</v>
      </c>
      <c r="H403" s="50">
        <f t="shared" ref="H403:H466" si="80">IF(ISERROR(H402),IF(ISERROR(H401),IF(ISERROR(H400),"BLANK",H400),H401),H402)</f>
        <v>43564</v>
      </c>
      <c r="I403" s="56">
        <f t="shared" ref="I403:I466" si="81">IF(ISERROR(I402),IF(ISERROR(I401),IF(ISERROR(I400),"BLANK",I400),I401),I402)</f>
        <v>10</v>
      </c>
      <c r="J403" s="56" t="str">
        <f t="shared" ref="J403:J466" si="82">IF(ISERROR(J402),IF(ISERROR(J401),IF(ISERROR(J400),"BLANK",J400),J401),J402)</f>
        <v>E</v>
      </c>
      <c r="K403" s="86">
        <f t="shared" ref="K403:K466" si="83">IF(ISERROR(K402),IF(ISERROR(K401),IF(ISERROR(K400),"BLANK",K400),K401),K402)</f>
        <v>0.60416666666666696</v>
      </c>
      <c r="L403" s="56" t="str">
        <f t="shared" si="67"/>
        <v>SDL</v>
      </c>
      <c r="M403" s="56">
        <f t="shared" ref="M403:M466" si="84">IF(ISERROR(M402),IF(ISERROR(M401),IF(ISERROR(M400),"BLANK",M400),M401),M402)</f>
        <v>10</v>
      </c>
      <c r="N403" s="56">
        <f t="shared" si="69"/>
        <v>2</v>
      </c>
      <c r="O403" s="56">
        <f t="shared" si="68"/>
        <v>1</v>
      </c>
      <c r="P403" s="46" t="str">
        <f t="shared" si="70"/>
        <v>snd</v>
      </c>
      <c r="Q403" s="47" t="str">
        <f>IF($N403=1,IF(ISERROR(VLOOKUP($P403,'M1'!$A:$C,Q$2,0)),"NOT PRESENT",VLOOKUP($P403,'M1'!$A:$C,Q$2,0)),IF($N403=2,IF(ISERROR(VLOOKUP(main!$P403,'M2'!$A:$C,Q$2,0)),"NOT PRESENT",VLOOKUP(main!$P403,'M2'!$A:$C,Q$2,0)),IF($N403=0,IF(ISERROR(VLOOKUP($P403,'M1'!$A:$C,Q$2,0)),IF(ISERROR(VLOOKUP(main!$P403,'M2'!$A:$C,Q$2,0)),"NOT PRESENT",VLOOKUP(main!$P403,'M2'!$A:$C,Q$2,0)),VLOOKUP($P403,'M1'!$A:$C,Q$2,0)),"SPECIFY METHOD")))</f>
        <v>Survey Not Done</v>
      </c>
      <c r="R403" s="47" t="str">
        <f>IF($N403=1,IF(ISERROR(VLOOKUP($P403,'M1'!$A:$C,R$2,0)),"NOT PRESENT",VLOOKUP($P403,'M1'!$A:$C,R$2,0)),IF($N403=2,IF(ISERROR(VLOOKUP(main!$P403,'M2'!$A:$C,R$2,0)),"NOT PRESENT",VLOOKUP(main!$P403,'M2'!$A:$C,R$2,0)),IF($N403=0,IF(ISERROR(VLOOKUP($P403,'M1'!$A:$C,R$2,0)),IF(ISERROR(VLOOKUP(main!$P403,'M2'!$A:$C,R$2,0)),"NOT PRESENT",VLOOKUP(main!$P403,'M2'!$A:$C,R$2,0)),VLOOKUP($P403,'M1'!$A:$C,R$2,0)),"SPECIFY METHOD")))</f>
        <v>Survey Not Done</v>
      </c>
      <c r="S403" s="55">
        <f t="shared" si="74"/>
        <v>0</v>
      </c>
      <c r="T403" s="56">
        <v>0</v>
      </c>
      <c r="BI403" s="56">
        <f t="shared" ref="BI403:BK422" ca="1" si="85">VLOOKUP($P403,INDIRECT("'M" &amp; $N403 &amp; "'!$A:$G"),BI$2,0)</f>
        <v>0</v>
      </c>
      <c r="BJ403" s="56">
        <f t="shared" ca="1" si="85"/>
        <v>0</v>
      </c>
      <c r="BK403" s="56">
        <f t="shared" ca="1" si="85"/>
        <v>0</v>
      </c>
      <c r="BL403" s="56" t="str">
        <f t="shared" ca="1" si="75"/>
        <v>No</v>
      </c>
      <c r="BM403" s="56">
        <f t="shared" ca="1" si="76"/>
        <v>0</v>
      </c>
    </row>
    <row r="404" spans="1:65">
      <c r="A404" s="47"/>
      <c r="B404" s="56" t="str">
        <f t="shared" si="77"/>
        <v>eso</v>
      </c>
      <c r="C404" s="56" t="str">
        <f t="shared" si="78"/>
        <v>sdl</v>
      </c>
      <c r="D404" s="56" t="str">
        <f t="shared" si="79"/>
        <v>tas412</v>
      </c>
      <c r="E404" s="47" t="str">
        <f>IF(ISERROR(VLOOKUP($D404,SITES!$A:$E,2,0)),"",VLOOKUP($D404,SITES!$A:$E,2,0))</f>
        <v>St. Helens Island Kelp Bed</v>
      </c>
      <c r="F404" s="48">
        <f>IF(ISERROR(VLOOKUP($D404,SITES!$A:$E,3,0)),"",VLOOKUP($D404,SITES!$A:$E,3,0))</f>
        <v>-41.343859999999999</v>
      </c>
      <c r="G404" s="49">
        <f>IF(ISERROR(VLOOKUP($D404,SITES!$A:$E,4,0)),"",VLOOKUP($D404,SITES!$A:$E,4,0))</f>
        <v>148.34277</v>
      </c>
      <c r="H404" s="50">
        <f t="shared" si="80"/>
        <v>43564</v>
      </c>
      <c r="I404" s="56">
        <f t="shared" si="81"/>
        <v>10</v>
      </c>
      <c r="J404" s="56" t="str">
        <f t="shared" si="82"/>
        <v>E</v>
      </c>
      <c r="K404" s="86">
        <f t="shared" si="83"/>
        <v>0.60416666666666696</v>
      </c>
      <c r="L404" s="56" t="str">
        <f t="shared" ref="L404:L467" si="86">IF(ISERROR(L403),IF(ISERROR(L402),IF(ISERROR(L401),"BLANK",L401),L402),L403)</f>
        <v>SDL</v>
      </c>
      <c r="M404" s="56">
        <f t="shared" si="84"/>
        <v>10</v>
      </c>
      <c r="N404" s="56">
        <f t="shared" si="69"/>
        <v>2</v>
      </c>
      <c r="O404" s="56">
        <f t="shared" ref="O404:O467" si="87">IF(ISERROR(O403),IF(ISERROR(O402),IF(ISERROR(O401),"BLANK",O401),O402),O403)</f>
        <v>1</v>
      </c>
      <c r="P404" s="46" t="str">
        <f t="shared" si="70"/>
        <v>snd</v>
      </c>
      <c r="Q404" s="47" t="str">
        <f>IF($N404=1,IF(ISERROR(VLOOKUP($P404,'M1'!$A:$C,Q$2,0)),"NOT PRESENT",VLOOKUP($P404,'M1'!$A:$C,Q$2,0)),IF($N404=2,IF(ISERROR(VLOOKUP(main!$P404,'M2'!$A:$C,Q$2,0)),"NOT PRESENT",VLOOKUP(main!$P404,'M2'!$A:$C,Q$2,0)),IF($N404=0,IF(ISERROR(VLOOKUP($P404,'M1'!$A:$C,Q$2,0)),IF(ISERROR(VLOOKUP(main!$P404,'M2'!$A:$C,Q$2,0)),"NOT PRESENT",VLOOKUP(main!$P404,'M2'!$A:$C,Q$2,0)),VLOOKUP($P404,'M1'!$A:$C,Q$2,0)),"SPECIFY METHOD")))</f>
        <v>Survey Not Done</v>
      </c>
      <c r="R404" s="47" t="str">
        <f>IF($N404=1,IF(ISERROR(VLOOKUP($P404,'M1'!$A:$C,R$2,0)),"NOT PRESENT",VLOOKUP($P404,'M1'!$A:$C,R$2,0)),IF($N404=2,IF(ISERROR(VLOOKUP(main!$P404,'M2'!$A:$C,R$2,0)),"NOT PRESENT",VLOOKUP(main!$P404,'M2'!$A:$C,R$2,0)),IF($N404=0,IF(ISERROR(VLOOKUP($P404,'M1'!$A:$C,R$2,0)),IF(ISERROR(VLOOKUP(main!$P404,'M2'!$A:$C,R$2,0)),"NOT PRESENT",VLOOKUP(main!$P404,'M2'!$A:$C,R$2,0)),VLOOKUP($P404,'M1'!$A:$C,R$2,0)),"SPECIFY METHOD")))</f>
        <v>Survey Not Done</v>
      </c>
      <c r="S404" s="55">
        <f t="shared" si="74"/>
        <v>0</v>
      </c>
      <c r="T404" s="56">
        <v>0</v>
      </c>
      <c r="BI404" s="56">
        <f t="shared" ca="1" si="85"/>
        <v>0</v>
      </c>
      <c r="BJ404" s="56">
        <f t="shared" ca="1" si="85"/>
        <v>0</v>
      </c>
      <c r="BK404" s="56">
        <f t="shared" ca="1" si="85"/>
        <v>0</v>
      </c>
      <c r="BL404" s="56" t="str">
        <f t="shared" ca="1" si="75"/>
        <v>No</v>
      </c>
      <c r="BM404" s="56">
        <f t="shared" ca="1" si="76"/>
        <v>0</v>
      </c>
    </row>
    <row r="405" spans="1:65">
      <c r="A405" s="47"/>
      <c r="B405" s="56" t="str">
        <f t="shared" si="77"/>
        <v>eso</v>
      </c>
      <c r="C405" s="56" t="str">
        <f t="shared" si="78"/>
        <v>sdl</v>
      </c>
      <c r="D405" s="56" t="str">
        <f t="shared" si="79"/>
        <v>tas412</v>
      </c>
      <c r="E405" s="47" t="str">
        <f>IF(ISERROR(VLOOKUP($D405,SITES!$A:$E,2,0)),"",VLOOKUP($D405,SITES!$A:$E,2,0))</f>
        <v>St. Helens Island Kelp Bed</v>
      </c>
      <c r="F405" s="48">
        <f>IF(ISERROR(VLOOKUP($D405,SITES!$A:$E,3,0)),"",VLOOKUP($D405,SITES!$A:$E,3,0))</f>
        <v>-41.343859999999999</v>
      </c>
      <c r="G405" s="49">
        <f>IF(ISERROR(VLOOKUP($D405,SITES!$A:$E,4,0)),"",VLOOKUP($D405,SITES!$A:$E,4,0))</f>
        <v>148.34277</v>
      </c>
      <c r="H405" s="50">
        <f t="shared" si="80"/>
        <v>43564</v>
      </c>
      <c r="I405" s="56">
        <f t="shared" si="81"/>
        <v>10</v>
      </c>
      <c r="J405" s="56" t="str">
        <f t="shared" si="82"/>
        <v>E</v>
      </c>
      <c r="K405" s="86">
        <f t="shared" si="83"/>
        <v>0.60416666666666696</v>
      </c>
      <c r="L405" s="56" t="str">
        <f t="shared" si="86"/>
        <v>SDL</v>
      </c>
      <c r="M405" s="56">
        <f t="shared" si="84"/>
        <v>10</v>
      </c>
      <c r="N405" s="56">
        <f t="shared" ref="N405:N468" si="88">IF(ISERROR(N404),IF(ISERROR(N403),IF(ISERROR(N402),"BLANK",N402),N403),N404)</f>
        <v>2</v>
      </c>
      <c r="O405" s="56">
        <f t="shared" si="87"/>
        <v>1</v>
      </c>
      <c r="P405" s="46" t="str">
        <f t="shared" ref="P405:P468" si="89">+P404</f>
        <v>snd</v>
      </c>
      <c r="Q405" s="47" t="str">
        <f>IF($N405=1,IF(ISERROR(VLOOKUP($P405,'M1'!$A:$C,Q$2,0)),"NOT PRESENT",VLOOKUP($P405,'M1'!$A:$C,Q$2,0)),IF($N405=2,IF(ISERROR(VLOOKUP(main!$P405,'M2'!$A:$C,Q$2,0)),"NOT PRESENT",VLOOKUP(main!$P405,'M2'!$A:$C,Q$2,0)),IF($N405=0,IF(ISERROR(VLOOKUP($P405,'M1'!$A:$C,Q$2,0)),IF(ISERROR(VLOOKUP(main!$P405,'M2'!$A:$C,Q$2,0)),"NOT PRESENT",VLOOKUP(main!$P405,'M2'!$A:$C,Q$2,0)),VLOOKUP($P405,'M1'!$A:$C,Q$2,0)),"SPECIFY METHOD")))</f>
        <v>Survey Not Done</v>
      </c>
      <c r="R405" s="47" t="str">
        <f>IF($N405=1,IF(ISERROR(VLOOKUP($P405,'M1'!$A:$C,R$2,0)),"NOT PRESENT",VLOOKUP($P405,'M1'!$A:$C,R$2,0)),IF($N405=2,IF(ISERROR(VLOOKUP(main!$P405,'M2'!$A:$C,R$2,0)),"NOT PRESENT",VLOOKUP(main!$P405,'M2'!$A:$C,R$2,0)),IF($N405=0,IF(ISERROR(VLOOKUP($P405,'M1'!$A:$C,R$2,0)),IF(ISERROR(VLOOKUP(main!$P405,'M2'!$A:$C,R$2,0)),"NOT PRESENT",VLOOKUP(main!$P405,'M2'!$A:$C,R$2,0)),VLOOKUP($P405,'M1'!$A:$C,R$2,0)),"SPECIFY METHOD")))</f>
        <v>Survey Not Done</v>
      </c>
      <c r="S405" s="55">
        <f t="shared" si="74"/>
        <v>0</v>
      </c>
      <c r="T405" s="56">
        <v>0</v>
      </c>
      <c r="BI405" s="56">
        <f t="shared" ca="1" si="85"/>
        <v>0</v>
      </c>
      <c r="BJ405" s="56">
        <f t="shared" ca="1" si="85"/>
        <v>0</v>
      </c>
      <c r="BK405" s="56">
        <f t="shared" ca="1" si="85"/>
        <v>0</v>
      </c>
      <c r="BL405" s="56" t="str">
        <f t="shared" ca="1" si="75"/>
        <v>No</v>
      </c>
      <c r="BM405" s="56">
        <f t="shared" ca="1" si="76"/>
        <v>0</v>
      </c>
    </row>
    <row r="406" spans="1:65">
      <c r="A406" s="47"/>
      <c r="B406" s="56" t="str">
        <f t="shared" si="77"/>
        <v>eso</v>
      </c>
      <c r="C406" s="56" t="str">
        <f t="shared" si="78"/>
        <v>sdl</v>
      </c>
      <c r="D406" s="56" t="str">
        <f t="shared" si="79"/>
        <v>tas412</v>
      </c>
      <c r="E406" s="47" t="str">
        <f>IF(ISERROR(VLOOKUP($D406,SITES!$A:$E,2,0)),"",VLOOKUP($D406,SITES!$A:$E,2,0))</f>
        <v>St. Helens Island Kelp Bed</v>
      </c>
      <c r="F406" s="48">
        <f>IF(ISERROR(VLOOKUP($D406,SITES!$A:$E,3,0)),"",VLOOKUP($D406,SITES!$A:$E,3,0))</f>
        <v>-41.343859999999999</v>
      </c>
      <c r="G406" s="49">
        <f>IF(ISERROR(VLOOKUP($D406,SITES!$A:$E,4,0)),"",VLOOKUP($D406,SITES!$A:$E,4,0))</f>
        <v>148.34277</v>
      </c>
      <c r="H406" s="50">
        <f t="shared" si="80"/>
        <v>43564</v>
      </c>
      <c r="I406" s="56">
        <f t="shared" si="81"/>
        <v>10</v>
      </c>
      <c r="J406" s="56" t="str">
        <f t="shared" si="82"/>
        <v>E</v>
      </c>
      <c r="K406" s="86">
        <f t="shared" si="83"/>
        <v>0.60416666666666696</v>
      </c>
      <c r="L406" s="56" t="str">
        <f t="shared" si="86"/>
        <v>SDL</v>
      </c>
      <c r="M406" s="56">
        <f t="shared" si="84"/>
        <v>10</v>
      </c>
      <c r="N406" s="56">
        <f t="shared" si="88"/>
        <v>2</v>
      </c>
      <c r="O406" s="56">
        <f t="shared" si="87"/>
        <v>1</v>
      </c>
      <c r="P406" s="46" t="str">
        <f t="shared" si="89"/>
        <v>snd</v>
      </c>
      <c r="Q406" s="47" t="str">
        <f>IF($N406=1,IF(ISERROR(VLOOKUP($P406,'M1'!$A:$C,Q$2,0)),"NOT PRESENT",VLOOKUP($P406,'M1'!$A:$C,Q$2,0)),IF($N406=2,IF(ISERROR(VLOOKUP(main!$P406,'M2'!$A:$C,Q$2,0)),"NOT PRESENT",VLOOKUP(main!$P406,'M2'!$A:$C,Q$2,0)),IF($N406=0,IF(ISERROR(VLOOKUP($P406,'M1'!$A:$C,Q$2,0)),IF(ISERROR(VLOOKUP(main!$P406,'M2'!$A:$C,Q$2,0)),"NOT PRESENT",VLOOKUP(main!$P406,'M2'!$A:$C,Q$2,0)),VLOOKUP($P406,'M1'!$A:$C,Q$2,0)),"SPECIFY METHOD")))</f>
        <v>Survey Not Done</v>
      </c>
      <c r="R406" s="47" t="str">
        <f>IF($N406=1,IF(ISERROR(VLOOKUP($P406,'M1'!$A:$C,R$2,0)),"NOT PRESENT",VLOOKUP($P406,'M1'!$A:$C,R$2,0)),IF($N406=2,IF(ISERROR(VLOOKUP(main!$P406,'M2'!$A:$C,R$2,0)),"NOT PRESENT",VLOOKUP(main!$P406,'M2'!$A:$C,R$2,0)),IF($N406=0,IF(ISERROR(VLOOKUP($P406,'M1'!$A:$C,R$2,0)),IF(ISERROR(VLOOKUP(main!$P406,'M2'!$A:$C,R$2,0)),"NOT PRESENT",VLOOKUP(main!$P406,'M2'!$A:$C,R$2,0)),VLOOKUP($P406,'M1'!$A:$C,R$2,0)),"SPECIFY METHOD")))</f>
        <v>Survey Not Done</v>
      </c>
      <c r="S406" s="55">
        <f t="shared" si="74"/>
        <v>0</v>
      </c>
      <c r="T406" s="56">
        <v>0</v>
      </c>
      <c r="BI406" s="56">
        <f t="shared" ca="1" si="85"/>
        <v>0</v>
      </c>
      <c r="BJ406" s="56">
        <f t="shared" ca="1" si="85"/>
        <v>0</v>
      </c>
      <c r="BK406" s="56">
        <f t="shared" ca="1" si="85"/>
        <v>0</v>
      </c>
      <c r="BL406" s="56" t="str">
        <f t="shared" ca="1" si="75"/>
        <v>No</v>
      </c>
      <c r="BM406" s="56">
        <f t="shared" ca="1" si="76"/>
        <v>0</v>
      </c>
    </row>
    <row r="407" spans="1:65">
      <c r="A407" s="47"/>
      <c r="B407" s="56" t="str">
        <f t="shared" si="77"/>
        <v>eso</v>
      </c>
      <c r="C407" s="56" t="str">
        <f t="shared" si="78"/>
        <v>sdl</v>
      </c>
      <c r="D407" s="56" t="str">
        <f t="shared" si="79"/>
        <v>tas412</v>
      </c>
      <c r="E407" s="47" t="str">
        <f>IF(ISERROR(VLOOKUP($D407,SITES!$A:$E,2,0)),"",VLOOKUP($D407,SITES!$A:$E,2,0))</f>
        <v>St. Helens Island Kelp Bed</v>
      </c>
      <c r="F407" s="48">
        <f>IF(ISERROR(VLOOKUP($D407,SITES!$A:$E,3,0)),"",VLOOKUP($D407,SITES!$A:$E,3,0))</f>
        <v>-41.343859999999999</v>
      </c>
      <c r="G407" s="49">
        <f>IF(ISERROR(VLOOKUP($D407,SITES!$A:$E,4,0)),"",VLOOKUP($D407,SITES!$A:$E,4,0))</f>
        <v>148.34277</v>
      </c>
      <c r="H407" s="50">
        <f t="shared" si="80"/>
        <v>43564</v>
      </c>
      <c r="I407" s="56">
        <f t="shared" si="81"/>
        <v>10</v>
      </c>
      <c r="J407" s="56" t="str">
        <f t="shared" si="82"/>
        <v>E</v>
      </c>
      <c r="K407" s="86">
        <f t="shared" si="83"/>
        <v>0.60416666666666696</v>
      </c>
      <c r="L407" s="56" t="str">
        <f t="shared" si="86"/>
        <v>SDL</v>
      </c>
      <c r="M407" s="56">
        <f t="shared" si="84"/>
        <v>10</v>
      </c>
      <c r="N407" s="56">
        <f t="shared" si="88"/>
        <v>2</v>
      </c>
      <c r="O407" s="56">
        <f t="shared" si="87"/>
        <v>1</v>
      </c>
      <c r="P407" s="46" t="str">
        <f t="shared" si="89"/>
        <v>snd</v>
      </c>
      <c r="Q407" s="47" t="str">
        <f>IF($N407=1,IF(ISERROR(VLOOKUP($P407,'M1'!$A:$C,Q$2,0)),"NOT PRESENT",VLOOKUP($P407,'M1'!$A:$C,Q$2,0)),IF($N407=2,IF(ISERROR(VLOOKUP(main!$P407,'M2'!$A:$C,Q$2,0)),"NOT PRESENT",VLOOKUP(main!$P407,'M2'!$A:$C,Q$2,0)),IF($N407=0,IF(ISERROR(VLOOKUP($P407,'M1'!$A:$C,Q$2,0)),IF(ISERROR(VLOOKUP(main!$P407,'M2'!$A:$C,Q$2,0)),"NOT PRESENT",VLOOKUP(main!$P407,'M2'!$A:$C,Q$2,0)),VLOOKUP($P407,'M1'!$A:$C,Q$2,0)),"SPECIFY METHOD")))</f>
        <v>Survey Not Done</v>
      </c>
      <c r="R407" s="47" t="str">
        <f>IF($N407=1,IF(ISERROR(VLOOKUP($P407,'M1'!$A:$C,R$2,0)),"NOT PRESENT",VLOOKUP($P407,'M1'!$A:$C,R$2,0)),IF($N407=2,IF(ISERROR(VLOOKUP(main!$P407,'M2'!$A:$C,R$2,0)),"NOT PRESENT",VLOOKUP(main!$P407,'M2'!$A:$C,R$2,0)),IF($N407=0,IF(ISERROR(VLOOKUP($P407,'M1'!$A:$C,R$2,0)),IF(ISERROR(VLOOKUP(main!$P407,'M2'!$A:$C,R$2,0)),"NOT PRESENT",VLOOKUP(main!$P407,'M2'!$A:$C,R$2,0)),VLOOKUP($P407,'M1'!$A:$C,R$2,0)),"SPECIFY METHOD")))</f>
        <v>Survey Not Done</v>
      </c>
      <c r="S407" s="55">
        <f t="shared" si="74"/>
        <v>0</v>
      </c>
      <c r="T407" s="56">
        <v>0</v>
      </c>
      <c r="BI407" s="56">
        <f t="shared" ca="1" si="85"/>
        <v>0</v>
      </c>
      <c r="BJ407" s="56">
        <f t="shared" ca="1" si="85"/>
        <v>0</v>
      </c>
      <c r="BK407" s="56">
        <f t="shared" ca="1" si="85"/>
        <v>0</v>
      </c>
      <c r="BL407" s="56" t="str">
        <f t="shared" ca="1" si="75"/>
        <v>No</v>
      </c>
      <c r="BM407" s="56">
        <f t="shared" ca="1" si="76"/>
        <v>0</v>
      </c>
    </row>
    <row r="408" spans="1:65">
      <c r="A408" s="47"/>
      <c r="B408" s="56" t="str">
        <f t="shared" si="77"/>
        <v>eso</v>
      </c>
      <c r="C408" s="56" t="str">
        <f t="shared" si="78"/>
        <v>sdl</v>
      </c>
      <c r="D408" s="56" t="str">
        <f t="shared" si="79"/>
        <v>tas412</v>
      </c>
      <c r="E408" s="47" t="str">
        <f>IF(ISERROR(VLOOKUP($D408,SITES!$A:$E,2,0)),"",VLOOKUP($D408,SITES!$A:$E,2,0))</f>
        <v>St. Helens Island Kelp Bed</v>
      </c>
      <c r="F408" s="48">
        <f>IF(ISERROR(VLOOKUP($D408,SITES!$A:$E,3,0)),"",VLOOKUP($D408,SITES!$A:$E,3,0))</f>
        <v>-41.343859999999999</v>
      </c>
      <c r="G408" s="49">
        <f>IF(ISERROR(VLOOKUP($D408,SITES!$A:$E,4,0)),"",VLOOKUP($D408,SITES!$A:$E,4,0))</f>
        <v>148.34277</v>
      </c>
      <c r="H408" s="50">
        <f t="shared" si="80"/>
        <v>43564</v>
      </c>
      <c r="I408" s="56">
        <f t="shared" si="81"/>
        <v>10</v>
      </c>
      <c r="J408" s="56" t="str">
        <f t="shared" si="82"/>
        <v>E</v>
      </c>
      <c r="K408" s="86">
        <f t="shared" si="83"/>
        <v>0.60416666666666696</v>
      </c>
      <c r="L408" s="56" t="str">
        <f t="shared" si="86"/>
        <v>SDL</v>
      </c>
      <c r="M408" s="56">
        <f t="shared" si="84"/>
        <v>10</v>
      </c>
      <c r="N408" s="56">
        <f t="shared" si="88"/>
        <v>2</v>
      </c>
      <c r="O408" s="56">
        <f t="shared" si="87"/>
        <v>1</v>
      </c>
      <c r="P408" s="46" t="str">
        <f t="shared" si="89"/>
        <v>snd</v>
      </c>
      <c r="Q408" s="47" t="str">
        <f>IF($N408=1,IF(ISERROR(VLOOKUP($P408,'M1'!$A:$C,Q$2,0)),"NOT PRESENT",VLOOKUP($P408,'M1'!$A:$C,Q$2,0)),IF($N408=2,IF(ISERROR(VLOOKUP(main!$P408,'M2'!$A:$C,Q$2,0)),"NOT PRESENT",VLOOKUP(main!$P408,'M2'!$A:$C,Q$2,0)),IF($N408=0,IF(ISERROR(VLOOKUP($P408,'M1'!$A:$C,Q$2,0)),IF(ISERROR(VLOOKUP(main!$P408,'M2'!$A:$C,Q$2,0)),"NOT PRESENT",VLOOKUP(main!$P408,'M2'!$A:$C,Q$2,0)),VLOOKUP($P408,'M1'!$A:$C,Q$2,0)),"SPECIFY METHOD")))</f>
        <v>Survey Not Done</v>
      </c>
      <c r="R408" s="47" t="str">
        <f>IF($N408=1,IF(ISERROR(VLOOKUP($P408,'M1'!$A:$C,R$2,0)),"NOT PRESENT",VLOOKUP($P408,'M1'!$A:$C,R$2,0)),IF($N408=2,IF(ISERROR(VLOOKUP(main!$P408,'M2'!$A:$C,R$2,0)),"NOT PRESENT",VLOOKUP(main!$P408,'M2'!$A:$C,R$2,0)),IF($N408=0,IF(ISERROR(VLOOKUP($P408,'M1'!$A:$C,R$2,0)),IF(ISERROR(VLOOKUP(main!$P408,'M2'!$A:$C,R$2,0)),"NOT PRESENT",VLOOKUP(main!$P408,'M2'!$A:$C,R$2,0)),VLOOKUP($P408,'M1'!$A:$C,R$2,0)),"SPECIFY METHOD")))</f>
        <v>Survey Not Done</v>
      </c>
      <c r="S408" s="55">
        <f t="shared" si="74"/>
        <v>0</v>
      </c>
      <c r="T408" s="56">
        <v>0</v>
      </c>
      <c r="BI408" s="56">
        <f t="shared" ca="1" si="85"/>
        <v>0</v>
      </c>
      <c r="BJ408" s="56">
        <f t="shared" ca="1" si="85"/>
        <v>0</v>
      </c>
      <c r="BK408" s="56">
        <f t="shared" ca="1" si="85"/>
        <v>0</v>
      </c>
      <c r="BL408" s="56" t="str">
        <f t="shared" ca="1" si="75"/>
        <v>No</v>
      </c>
      <c r="BM408" s="56">
        <f t="shared" ca="1" si="76"/>
        <v>0</v>
      </c>
    </row>
    <row r="409" spans="1:65">
      <c r="A409" s="47"/>
      <c r="B409" s="56" t="str">
        <f t="shared" si="77"/>
        <v>eso</v>
      </c>
      <c r="C409" s="56" t="str">
        <f t="shared" si="78"/>
        <v>sdl</v>
      </c>
      <c r="D409" s="56" t="str">
        <f t="shared" si="79"/>
        <v>tas412</v>
      </c>
      <c r="E409" s="47" t="str">
        <f>IF(ISERROR(VLOOKUP($D409,SITES!$A:$E,2,0)),"",VLOOKUP($D409,SITES!$A:$E,2,0))</f>
        <v>St. Helens Island Kelp Bed</v>
      </c>
      <c r="F409" s="48">
        <f>IF(ISERROR(VLOOKUP($D409,SITES!$A:$E,3,0)),"",VLOOKUP($D409,SITES!$A:$E,3,0))</f>
        <v>-41.343859999999999</v>
      </c>
      <c r="G409" s="49">
        <f>IF(ISERROR(VLOOKUP($D409,SITES!$A:$E,4,0)),"",VLOOKUP($D409,SITES!$A:$E,4,0))</f>
        <v>148.34277</v>
      </c>
      <c r="H409" s="50">
        <f t="shared" si="80"/>
        <v>43564</v>
      </c>
      <c r="I409" s="56">
        <f t="shared" si="81"/>
        <v>10</v>
      </c>
      <c r="J409" s="56" t="str">
        <f t="shared" si="82"/>
        <v>E</v>
      </c>
      <c r="K409" s="86">
        <f t="shared" si="83"/>
        <v>0.60416666666666696</v>
      </c>
      <c r="L409" s="56" t="str">
        <f t="shared" si="86"/>
        <v>SDL</v>
      </c>
      <c r="M409" s="56">
        <f t="shared" si="84"/>
        <v>10</v>
      </c>
      <c r="N409" s="56">
        <f t="shared" si="88"/>
        <v>2</v>
      </c>
      <c r="O409" s="56">
        <f t="shared" si="87"/>
        <v>1</v>
      </c>
      <c r="P409" s="46" t="str">
        <f t="shared" si="89"/>
        <v>snd</v>
      </c>
      <c r="Q409" s="47" t="str">
        <f>IF($N409=1,IF(ISERROR(VLOOKUP($P409,'M1'!$A:$C,Q$2,0)),"NOT PRESENT",VLOOKUP($P409,'M1'!$A:$C,Q$2,0)),IF($N409=2,IF(ISERROR(VLOOKUP(main!$P409,'M2'!$A:$C,Q$2,0)),"NOT PRESENT",VLOOKUP(main!$P409,'M2'!$A:$C,Q$2,0)),IF($N409=0,IF(ISERROR(VLOOKUP($P409,'M1'!$A:$C,Q$2,0)),IF(ISERROR(VLOOKUP(main!$P409,'M2'!$A:$C,Q$2,0)),"NOT PRESENT",VLOOKUP(main!$P409,'M2'!$A:$C,Q$2,0)),VLOOKUP($P409,'M1'!$A:$C,Q$2,0)),"SPECIFY METHOD")))</f>
        <v>Survey Not Done</v>
      </c>
      <c r="R409" s="47" t="str">
        <f>IF($N409=1,IF(ISERROR(VLOOKUP($P409,'M1'!$A:$C,R$2,0)),"NOT PRESENT",VLOOKUP($P409,'M1'!$A:$C,R$2,0)),IF($N409=2,IF(ISERROR(VLOOKUP(main!$P409,'M2'!$A:$C,R$2,0)),"NOT PRESENT",VLOOKUP(main!$P409,'M2'!$A:$C,R$2,0)),IF($N409=0,IF(ISERROR(VLOOKUP($P409,'M1'!$A:$C,R$2,0)),IF(ISERROR(VLOOKUP(main!$P409,'M2'!$A:$C,R$2,0)),"NOT PRESENT",VLOOKUP(main!$P409,'M2'!$A:$C,R$2,0)),VLOOKUP($P409,'M1'!$A:$C,R$2,0)),"SPECIFY METHOD")))</f>
        <v>Survey Not Done</v>
      </c>
      <c r="S409" s="55">
        <f t="shared" si="74"/>
        <v>0</v>
      </c>
      <c r="T409" s="56">
        <v>0</v>
      </c>
      <c r="BI409" s="56">
        <f t="shared" ca="1" si="85"/>
        <v>0</v>
      </c>
      <c r="BJ409" s="56">
        <f t="shared" ca="1" si="85"/>
        <v>0</v>
      </c>
      <c r="BK409" s="56">
        <f t="shared" ca="1" si="85"/>
        <v>0</v>
      </c>
      <c r="BL409" s="56" t="str">
        <f t="shared" ca="1" si="75"/>
        <v>No</v>
      </c>
      <c r="BM409" s="56">
        <f t="shared" ca="1" si="76"/>
        <v>0</v>
      </c>
    </row>
    <row r="410" spans="1:65">
      <c r="A410" s="47"/>
      <c r="B410" s="56" t="str">
        <f t="shared" si="77"/>
        <v>eso</v>
      </c>
      <c r="C410" s="56" t="str">
        <f t="shared" si="78"/>
        <v>sdl</v>
      </c>
      <c r="D410" s="56" t="str">
        <f t="shared" si="79"/>
        <v>tas412</v>
      </c>
      <c r="E410" s="47" t="str">
        <f>IF(ISERROR(VLOOKUP($D410,SITES!$A:$E,2,0)),"",VLOOKUP($D410,SITES!$A:$E,2,0))</f>
        <v>St. Helens Island Kelp Bed</v>
      </c>
      <c r="F410" s="48">
        <f>IF(ISERROR(VLOOKUP($D410,SITES!$A:$E,3,0)),"",VLOOKUP($D410,SITES!$A:$E,3,0))</f>
        <v>-41.343859999999999</v>
      </c>
      <c r="G410" s="49">
        <f>IF(ISERROR(VLOOKUP($D410,SITES!$A:$E,4,0)),"",VLOOKUP($D410,SITES!$A:$E,4,0))</f>
        <v>148.34277</v>
      </c>
      <c r="H410" s="50">
        <f t="shared" si="80"/>
        <v>43564</v>
      </c>
      <c r="I410" s="56">
        <f t="shared" si="81"/>
        <v>10</v>
      </c>
      <c r="J410" s="56" t="str">
        <f t="shared" si="82"/>
        <v>E</v>
      </c>
      <c r="K410" s="86">
        <f t="shared" si="83"/>
        <v>0.60416666666666696</v>
      </c>
      <c r="L410" s="56" t="str">
        <f t="shared" si="86"/>
        <v>SDL</v>
      </c>
      <c r="M410" s="56">
        <f t="shared" si="84"/>
        <v>10</v>
      </c>
      <c r="N410" s="56">
        <f t="shared" si="88"/>
        <v>2</v>
      </c>
      <c r="O410" s="56">
        <f t="shared" si="87"/>
        <v>1</v>
      </c>
      <c r="P410" s="46" t="str">
        <f t="shared" si="89"/>
        <v>snd</v>
      </c>
      <c r="Q410" s="47" t="str">
        <f>IF($N410=1,IF(ISERROR(VLOOKUP($P410,'M1'!$A:$C,Q$2,0)),"NOT PRESENT",VLOOKUP($P410,'M1'!$A:$C,Q$2,0)),IF($N410=2,IF(ISERROR(VLOOKUP(main!$P410,'M2'!$A:$C,Q$2,0)),"NOT PRESENT",VLOOKUP(main!$P410,'M2'!$A:$C,Q$2,0)),IF($N410=0,IF(ISERROR(VLOOKUP($P410,'M1'!$A:$C,Q$2,0)),IF(ISERROR(VLOOKUP(main!$P410,'M2'!$A:$C,Q$2,0)),"NOT PRESENT",VLOOKUP(main!$P410,'M2'!$A:$C,Q$2,0)),VLOOKUP($P410,'M1'!$A:$C,Q$2,0)),"SPECIFY METHOD")))</f>
        <v>Survey Not Done</v>
      </c>
      <c r="R410" s="47" t="str">
        <f>IF($N410=1,IF(ISERROR(VLOOKUP($P410,'M1'!$A:$C,R$2,0)),"NOT PRESENT",VLOOKUP($P410,'M1'!$A:$C,R$2,0)),IF($N410=2,IF(ISERROR(VLOOKUP(main!$P410,'M2'!$A:$C,R$2,0)),"NOT PRESENT",VLOOKUP(main!$P410,'M2'!$A:$C,R$2,0)),IF($N410=0,IF(ISERROR(VLOOKUP($P410,'M1'!$A:$C,R$2,0)),IF(ISERROR(VLOOKUP(main!$P410,'M2'!$A:$C,R$2,0)),"NOT PRESENT",VLOOKUP(main!$P410,'M2'!$A:$C,R$2,0)),VLOOKUP($P410,'M1'!$A:$C,R$2,0)),"SPECIFY METHOD")))</f>
        <v>Survey Not Done</v>
      </c>
      <c r="S410" s="55">
        <f t="shared" si="74"/>
        <v>0</v>
      </c>
      <c r="T410" s="56">
        <v>0</v>
      </c>
      <c r="BI410" s="56">
        <f t="shared" ca="1" si="85"/>
        <v>0</v>
      </c>
      <c r="BJ410" s="56">
        <f t="shared" ca="1" si="85"/>
        <v>0</v>
      </c>
      <c r="BK410" s="56">
        <f t="shared" ca="1" si="85"/>
        <v>0</v>
      </c>
      <c r="BL410" s="56" t="str">
        <f t="shared" ca="1" si="75"/>
        <v>No</v>
      </c>
      <c r="BM410" s="56">
        <f t="shared" ca="1" si="76"/>
        <v>0</v>
      </c>
    </row>
    <row r="411" spans="1:65">
      <c r="A411" s="47"/>
      <c r="B411" s="56" t="str">
        <f t="shared" si="77"/>
        <v>eso</v>
      </c>
      <c r="C411" s="56" t="str">
        <f t="shared" si="78"/>
        <v>sdl</v>
      </c>
      <c r="D411" s="56" t="str">
        <f t="shared" si="79"/>
        <v>tas412</v>
      </c>
      <c r="E411" s="47" t="str">
        <f>IF(ISERROR(VLOOKUP($D411,SITES!$A:$E,2,0)),"",VLOOKUP($D411,SITES!$A:$E,2,0))</f>
        <v>St. Helens Island Kelp Bed</v>
      </c>
      <c r="F411" s="48">
        <f>IF(ISERROR(VLOOKUP($D411,SITES!$A:$E,3,0)),"",VLOOKUP($D411,SITES!$A:$E,3,0))</f>
        <v>-41.343859999999999</v>
      </c>
      <c r="G411" s="49">
        <f>IF(ISERROR(VLOOKUP($D411,SITES!$A:$E,4,0)),"",VLOOKUP($D411,SITES!$A:$E,4,0))</f>
        <v>148.34277</v>
      </c>
      <c r="H411" s="50">
        <f t="shared" si="80"/>
        <v>43564</v>
      </c>
      <c r="I411" s="56">
        <f t="shared" si="81"/>
        <v>10</v>
      </c>
      <c r="J411" s="56" t="str">
        <f t="shared" si="82"/>
        <v>E</v>
      </c>
      <c r="K411" s="86">
        <f t="shared" si="83"/>
        <v>0.60416666666666696</v>
      </c>
      <c r="L411" s="56" t="str">
        <f t="shared" si="86"/>
        <v>SDL</v>
      </c>
      <c r="M411" s="56">
        <f t="shared" si="84"/>
        <v>10</v>
      </c>
      <c r="N411" s="56">
        <f t="shared" si="88"/>
        <v>2</v>
      </c>
      <c r="O411" s="56">
        <f t="shared" si="87"/>
        <v>1</v>
      </c>
      <c r="P411" s="46" t="str">
        <f t="shared" si="89"/>
        <v>snd</v>
      </c>
      <c r="Q411" s="47" t="str">
        <f>IF($N411=1,IF(ISERROR(VLOOKUP($P411,'M1'!$A:$C,Q$2,0)),"NOT PRESENT",VLOOKUP($P411,'M1'!$A:$C,Q$2,0)),IF($N411=2,IF(ISERROR(VLOOKUP(main!$P411,'M2'!$A:$C,Q$2,0)),"NOT PRESENT",VLOOKUP(main!$P411,'M2'!$A:$C,Q$2,0)),IF($N411=0,IF(ISERROR(VLOOKUP($P411,'M1'!$A:$C,Q$2,0)),IF(ISERROR(VLOOKUP(main!$P411,'M2'!$A:$C,Q$2,0)),"NOT PRESENT",VLOOKUP(main!$P411,'M2'!$A:$C,Q$2,0)),VLOOKUP($P411,'M1'!$A:$C,Q$2,0)),"SPECIFY METHOD")))</f>
        <v>Survey Not Done</v>
      </c>
      <c r="R411" s="47" t="str">
        <f>IF($N411=1,IF(ISERROR(VLOOKUP($P411,'M1'!$A:$C,R$2,0)),"NOT PRESENT",VLOOKUP($P411,'M1'!$A:$C,R$2,0)),IF($N411=2,IF(ISERROR(VLOOKUP(main!$P411,'M2'!$A:$C,R$2,0)),"NOT PRESENT",VLOOKUP(main!$P411,'M2'!$A:$C,R$2,0)),IF($N411=0,IF(ISERROR(VLOOKUP($P411,'M1'!$A:$C,R$2,0)),IF(ISERROR(VLOOKUP(main!$P411,'M2'!$A:$C,R$2,0)),"NOT PRESENT",VLOOKUP(main!$P411,'M2'!$A:$C,R$2,0)),VLOOKUP($P411,'M1'!$A:$C,R$2,0)),"SPECIFY METHOD")))</f>
        <v>Survey Not Done</v>
      </c>
      <c r="S411" s="55">
        <f t="shared" si="74"/>
        <v>0</v>
      </c>
      <c r="T411" s="56">
        <v>0</v>
      </c>
      <c r="BI411" s="56">
        <f t="shared" ca="1" si="85"/>
        <v>0</v>
      </c>
      <c r="BJ411" s="56">
        <f t="shared" ca="1" si="85"/>
        <v>0</v>
      </c>
      <c r="BK411" s="56">
        <f t="shared" ca="1" si="85"/>
        <v>0</v>
      </c>
      <c r="BL411" s="56" t="str">
        <f t="shared" ca="1" si="75"/>
        <v>No</v>
      </c>
      <c r="BM411" s="56">
        <f t="shared" ca="1" si="76"/>
        <v>0</v>
      </c>
    </row>
    <row r="412" spans="1:65">
      <c r="A412" s="47"/>
      <c r="B412" s="56" t="str">
        <f t="shared" si="77"/>
        <v>eso</v>
      </c>
      <c r="C412" s="56" t="str">
        <f t="shared" si="78"/>
        <v>sdl</v>
      </c>
      <c r="D412" s="56" t="str">
        <f t="shared" si="79"/>
        <v>tas412</v>
      </c>
      <c r="E412" s="47" t="str">
        <f>IF(ISERROR(VLOOKUP($D412,SITES!$A:$E,2,0)),"",VLOOKUP($D412,SITES!$A:$E,2,0))</f>
        <v>St. Helens Island Kelp Bed</v>
      </c>
      <c r="F412" s="48">
        <f>IF(ISERROR(VLOOKUP($D412,SITES!$A:$E,3,0)),"",VLOOKUP($D412,SITES!$A:$E,3,0))</f>
        <v>-41.343859999999999</v>
      </c>
      <c r="G412" s="49">
        <f>IF(ISERROR(VLOOKUP($D412,SITES!$A:$E,4,0)),"",VLOOKUP($D412,SITES!$A:$E,4,0))</f>
        <v>148.34277</v>
      </c>
      <c r="H412" s="50">
        <f t="shared" si="80"/>
        <v>43564</v>
      </c>
      <c r="I412" s="56">
        <f t="shared" si="81"/>
        <v>10</v>
      </c>
      <c r="J412" s="56" t="str">
        <f t="shared" si="82"/>
        <v>E</v>
      </c>
      <c r="K412" s="86">
        <f t="shared" si="83"/>
        <v>0.60416666666666696</v>
      </c>
      <c r="L412" s="56" t="str">
        <f t="shared" si="86"/>
        <v>SDL</v>
      </c>
      <c r="M412" s="56">
        <f t="shared" si="84"/>
        <v>10</v>
      </c>
      <c r="N412" s="56">
        <f t="shared" si="88"/>
        <v>2</v>
      </c>
      <c r="O412" s="56">
        <f t="shared" si="87"/>
        <v>1</v>
      </c>
      <c r="P412" s="46" t="str">
        <f t="shared" si="89"/>
        <v>snd</v>
      </c>
      <c r="Q412" s="47" t="str">
        <f>IF($N412=1,IF(ISERROR(VLOOKUP($P412,'M1'!$A:$C,Q$2,0)),"NOT PRESENT",VLOOKUP($P412,'M1'!$A:$C,Q$2,0)),IF($N412=2,IF(ISERROR(VLOOKUP(main!$P412,'M2'!$A:$C,Q$2,0)),"NOT PRESENT",VLOOKUP(main!$P412,'M2'!$A:$C,Q$2,0)),IF($N412=0,IF(ISERROR(VLOOKUP($P412,'M1'!$A:$C,Q$2,0)),IF(ISERROR(VLOOKUP(main!$P412,'M2'!$A:$C,Q$2,0)),"NOT PRESENT",VLOOKUP(main!$P412,'M2'!$A:$C,Q$2,0)),VLOOKUP($P412,'M1'!$A:$C,Q$2,0)),"SPECIFY METHOD")))</f>
        <v>Survey Not Done</v>
      </c>
      <c r="R412" s="47" t="str">
        <f>IF($N412=1,IF(ISERROR(VLOOKUP($P412,'M1'!$A:$C,R$2,0)),"NOT PRESENT",VLOOKUP($P412,'M1'!$A:$C,R$2,0)),IF($N412=2,IF(ISERROR(VLOOKUP(main!$P412,'M2'!$A:$C,R$2,0)),"NOT PRESENT",VLOOKUP(main!$P412,'M2'!$A:$C,R$2,0)),IF($N412=0,IF(ISERROR(VLOOKUP($P412,'M1'!$A:$C,R$2,0)),IF(ISERROR(VLOOKUP(main!$P412,'M2'!$A:$C,R$2,0)),"NOT PRESENT",VLOOKUP(main!$P412,'M2'!$A:$C,R$2,0)),VLOOKUP($P412,'M1'!$A:$C,R$2,0)),"SPECIFY METHOD")))</f>
        <v>Survey Not Done</v>
      </c>
      <c r="S412" s="55">
        <f t="shared" si="74"/>
        <v>0</v>
      </c>
      <c r="T412" s="56">
        <v>0</v>
      </c>
      <c r="BI412" s="56">
        <f t="shared" ca="1" si="85"/>
        <v>0</v>
      </c>
      <c r="BJ412" s="56">
        <f t="shared" ca="1" si="85"/>
        <v>0</v>
      </c>
      <c r="BK412" s="56">
        <f t="shared" ca="1" si="85"/>
        <v>0</v>
      </c>
      <c r="BL412" s="56" t="str">
        <f t="shared" ca="1" si="75"/>
        <v>No</v>
      </c>
      <c r="BM412" s="56">
        <f t="shared" ca="1" si="76"/>
        <v>0</v>
      </c>
    </row>
    <row r="413" spans="1:65">
      <c r="A413" s="47"/>
      <c r="B413" s="56" t="str">
        <f t="shared" si="77"/>
        <v>eso</v>
      </c>
      <c r="C413" s="56" t="str">
        <f t="shared" si="78"/>
        <v>sdl</v>
      </c>
      <c r="D413" s="56" t="str">
        <f t="shared" si="79"/>
        <v>tas412</v>
      </c>
      <c r="E413" s="47" t="str">
        <f>IF(ISERROR(VLOOKUP($D413,SITES!$A:$E,2,0)),"",VLOOKUP($D413,SITES!$A:$E,2,0))</f>
        <v>St. Helens Island Kelp Bed</v>
      </c>
      <c r="F413" s="48">
        <f>IF(ISERROR(VLOOKUP($D413,SITES!$A:$E,3,0)),"",VLOOKUP($D413,SITES!$A:$E,3,0))</f>
        <v>-41.343859999999999</v>
      </c>
      <c r="G413" s="49">
        <f>IF(ISERROR(VLOOKUP($D413,SITES!$A:$E,4,0)),"",VLOOKUP($D413,SITES!$A:$E,4,0))</f>
        <v>148.34277</v>
      </c>
      <c r="H413" s="50">
        <f t="shared" si="80"/>
        <v>43564</v>
      </c>
      <c r="I413" s="56">
        <f t="shared" si="81"/>
        <v>10</v>
      </c>
      <c r="J413" s="56" t="str">
        <f t="shared" si="82"/>
        <v>E</v>
      </c>
      <c r="K413" s="86">
        <f t="shared" si="83"/>
        <v>0.60416666666666696</v>
      </c>
      <c r="L413" s="56" t="str">
        <f t="shared" si="86"/>
        <v>SDL</v>
      </c>
      <c r="M413" s="56">
        <f t="shared" si="84"/>
        <v>10</v>
      </c>
      <c r="N413" s="56">
        <f t="shared" si="88"/>
        <v>2</v>
      </c>
      <c r="O413" s="56">
        <f t="shared" si="87"/>
        <v>1</v>
      </c>
      <c r="P413" s="46" t="str">
        <f t="shared" si="89"/>
        <v>snd</v>
      </c>
      <c r="Q413" s="47" t="str">
        <f>IF($N413=1,IF(ISERROR(VLOOKUP($P413,'M1'!$A:$C,Q$2,0)),"NOT PRESENT",VLOOKUP($P413,'M1'!$A:$C,Q$2,0)),IF($N413=2,IF(ISERROR(VLOOKUP(main!$P413,'M2'!$A:$C,Q$2,0)),"NOT PRESENT",VLOOKUP(main!$P413,'M2'!$A:$C,Q$2,0)),IF($N413=0,IF(ISERROR(VLOOKUP($P413,'M1'!$A:$C,Q$2,0)),IF(ISERROR(VLOOKUP(main!$P413,'M2'!$A:$C,Q$2,0)),"NOT PRESENT",VLOOKUP(main!$P413,'M2'!$A:$C,Q$2,0)),VLOOKUP($P413,'M1'!$A:$C,Q$2,0)),"SPECIFY METHOD")))</f>
        <v>Survey Not Done</v>
      </c>
      <c r="R413" s="47" t="str">
        <f>IF($N413=1,IF(ISERROR(VLOOKUP($P413,'M1'!$A:$C,R$2,0)),"NOT PRESENT",VLOOKUP($P413,'M1'!$A:$C,R$2,0)),IF($N413=2,IF(ISERROR(VLOOKUP(main!$P413,'M2'!$A:$C,R$2,0)),"NOT PRESENT",VLOOKUP(main!$P413,'M2'!$A:$C,R$2,0)),IF($N413=0,IF(ISERROR(VLOOKUP($P413,'M1'!$A:$C,R$2,0)),IF(ISERROR(VLOOKUP(main!$P413,'M2'!$A:$C,R$2,0)),"NOT PRESENT",VLOOKUP(main!$P413,'M2'!$A:$C,R$2,0)),VLOOKUP($P413,'M1'!$A:$C,R$2,0)),"SPECIFY METHOD")))</f>
        <v>Survey Not Done</v>
      </c>
      <c r="S413" s="55">
        <f t="shared" si="74"/>
        <v>0</v>
      </c>
      <c r="T413" s="56">
        <v>0</v>
      </c>
      <c r="BI413" s="56">
        <f t="shared" ca="1" si="85"/>
        <v>0</v>
      </c>
      <c r="BJ413" s="56">
        <f t="shared" ca="1" si="85"/>
        <v>0</v>
      </c>
      <c r="BK413" s="56">
        <f t="shared" ca="1" si="85"/>
        <v>0</v>
      </c>
      <c r="BL413" s="56" t="str">
        <f t="shared" ca="1" si="75"/>
        <v>No</v>
      </c>
      <c r="BM413" s="56">
        <f t="shared" ca="1" si="76"/>
        <v>0</v>
      </c>
    </row>
    <row r="414" spans="1:65">
      <c r="A414" s="47"/>
      <c r="B414" s="56" t="str">
        <f t="shared" si="77"/>
        <v>eso</v>
      </c>
      <c r="C414" s="56" t="str">
        <f t="shared" si="78"/>
        <v>sdl</v>
      </c>
      <c r="D414" s="56" t="str">
        <f t="shared" si="79"/>
        <v>tas412</v>
      </c>
      <c r="E414" s="47" t="str">
        <f>IF(ISERROR(VLOOKUP($D414,SITES!$A:$E,2,0)),"",VLOOKUP($D414,SITES!$A:$E,2,0))</f>
        <v>St. Helens Island Kelp Bed</v>
      </c>
      <c r="F414" s="48">
        <f>IF(ISERROR(VLOOKUP($D414,SITES!$A:$E,3,0)),"",VLOOKUP($D414,SITES!$A:$E,3,0))</f>
        <v>-41.343859999999999</v>
      </c>
      <c r="G414" s="49">
        <f>IF(ISERROR(VLOOKUP($D414,SITES!$A:$E,4,0)),"",VLOOKUP($D414,SITES!$A:$E,4,0))</f>
        <v>148.34277</v>
      </c>
      <c r="H414" s="50">
        <f t="shared" si="80"/>
        <v>43564</v>
      </c>
      <c r="I414" s="56">
        <f t="shared" si="81"/>
        <v>10</v>
      </c>
      <c r="J414" s="56" t="str">
        <f t="shared" si="82"/>
        <v>E</v>
      </c>
      <c r="K414" s="86">
        <f t="shared" si="83"/>
        <v>0.60416666666666696</v>
      </c>
      <c r="L414" s="56" t="str">
        <f t="shared" si="86"/>
        <v>SDL</v>
      </c>
      <c r="M414" s="56">
        <f t="shared" si="84"/>
        <v>10</v>
      </c>
      <c r="N414" s="56">
        <f t="shared" si="88"/>
        <v>2</v>
      </c>
      <c r="O414" s="56">
        <f t="shared" si="87"/>
        <v>1</v>
      </c>
      <c r="P414" s="46" t="str">
        <f t="shared" si="89"/>
        <v>snd</v>
      </c>
      <c r="Q414" s="47" t="str">
        <f>IF($N414=1,IF(ISERROR(VLOOKUP($P414,'M1'!$A:$C,Q$2,0)),"NOT PRESENT",VLOOKUP($P414,'M1'!$A:$C,Q$2,0)),IF($N414=2,IF(ISERROR(VLOOKUP(main!$P414,'M2'!$A:$C,Q$2,0)),"NOT PRESENT",VLOOKUP(main!$P414,'M2'!$A:$C,Q$2,0)),IF($N414=0,IF(ISERROR(VLOOKUP($P414,'M1'!$A:$C,Q$2,0)),IF(ISERROR(VLOOKUP(main!$P414,'M2'!$A:$C,Q$2,0)),"NOT PRESENT",VLOOKUP(main!$P414,'M2'!$A:$C,Q$2,0)),VLOOKUP($P414,'M1'!$A:$C,Q$2,0)),"SPECIFY METHOD")))</f>
        <v>Survey Not Done</v>
      </c>
      <c r="R414" s="47" t="str">
        <f>IF($N414=1,IF(ISERROR(VLOOKUP($P414,'M1'!$A:$C,R$2,0)),"NOT PRESENT",VLOOKUP($P414,'M1'!$A:$C,R$2,0)),IF($N414=2,IF(ISERROR(VLOOKUP(main!$P414,'M2'!$A:$C,R$2,0)),"NOT PRESENT",VLOOKUP(main!$P414,'M2'!$A:$C,R$2,0)),IF($N414=0,IF(ISERROR(VLOOKUP($P414,'M1'!$A:$C,R$2,0)),IF(ISERROR(VLOOKUP(main!$P414,'M2'!$A:$C,R$2,0)),"NOT PRESENT",VLOOKUP(main!$P414,'M2'!$A:$C,R$2,0)),VLOOKUP($P414,'M1'!$A:$C,R$2,0)),"SPECIFY METHOD")))</f>
        <v>Survey Not Done</v>
      </c>
      <c r="S414" s="55">
        <f t="shared" si="74"/>
        <v>0</v>
      </c>
      <c r="T414" s="56">
        <v>0</v>
      </c>
      <c r="BI414" s="56">
        <f t="shared" ca="1" si="85"/>
        <v>0</v>
      </c>
      <c r="BJ414" s="56">
        <f t="shared" ca="1" si="85"/>
        <v>0</v>
      </c>
      <c r="BK414" s="56">
        <f t="shared" ca="1" si="85"/>
        <v>0</v>
      </c>
      <c r="BL414" s="56" t="str">
        <f t="shared" ca="1" si="75"/>
        <v>No</v>
      </c>
      <c r="BM414" s="56">
        <f t="shared" ca="1" si="76"/>
        <v>0</v>
      </c>
    </row>
    <row r="415" spans="1:65">
      <c r="A415" s="47"/>
      <c r="B415" s="56" t="str">
        <f t="shared" si="77"/>
        <v>eso</v>
      </c>
      <c r="C415" s="56" t="str">
        <f t="shared" si="78"/>
        <v>sdl</v>
      </c>
      <c r="D415" s="56" t="str">
        <f t="shared" si="79"/>
        <v>tas412</v>
      </c>
      <c r="E415" s="47" t="str">
        <f>IF(ISERROR(VLOOKUP($D415,SITES!$A:$E,2,0)),"",VLOOKUP($D415,SITES!$A:$E,2,0))</f>
        <v>St. Helens Island Kelp Bed</v>
      </c>
      <c r="F415" s="48">
        <f>IF(ISERROR(VLOOKUP($D415,SITES!$A:$E,3,0)),"",VLOOKUP($D415,SITES!$A:$E,3,0))</f>
        <v>-41.343859999999999</v>
      </c>
      <c r="G415" s="49">
        <f>IF(ISERROR(VLOOKUP($D415,SITES!$A:$E,4,0)),"",VLOOKUP($D415,SITES!$A:$E,4,0))</f>
        <v>148.34277</v>
      </c>
      <c r="H415" s="50">
        <f t="shared" si="80"/>
        <v>43564</v>
      </c>
      <c r="I415" s="56">
        <f t="shared" si="81"/>
        <v>10</v>
      </c>
      <c r="J415" s="56" t="str">
        <f t="shared" si="82"/>
        <v>E</v>
      </c>
      <c r="K415" s="86">
        <f t="shared" si="83"/>
        <v>0.60416666666666696</v>
      </c>
      <c r="L415" s="56" t="str">
        <f t="shared" si="86"/>
        <v>SDL</v>
      </c>
      <c r="M415" s="56">
        <f t="shared" si="84"/>
        <v>10</v>
      </c>
      <c r="N415" s="56">
        <f t="shared" si="88"/>
        <v>2</v>
      </c>
      <c r="O415" s="56">
        <f t="shared" si="87"/>
        <v>1</v>
      </c>
      <c r="P415" s="46" t="str">
        <f t="shared" si="89"/>
        <v>snd</v>
      </c>
      <c r="Q415" s="47" t="str">
        <f>IF($N415=1,IF(ISERROR(VLOOKUP($P415,'M1'!$A:$C,Q$2,0)),"NOT PRESENT",VLOOKUP($P415,'M1'!$A:$C,Q$2,0)),IF($N415=2,IF(ISERROR(VLOOKUP(main!$P415,'M2'!$A:$C,Q$2,0)),"NOT PRESENT",VLOOKUP(main!$P415,'M2'!$A:$C,Q$2,0)),IF($N415=0,IF(ISERROR(VLOOKUP($P415,'M1'!$A:$C,Q$2,0)),IF(ISERROR(VLOOKUP(main!$P415,'M2'!$A:$C,Q$2,0)),"NOT PRESENT",VLOOKUP(main!$P415,'M2'!$A:$C,Q$2,0)),VLOOKUP($P415,'M1'!$A:$C,Q$2,0)),"SPECIFY METHOD")))</f>
        <v>Survey Not Done</v>
      </c>
      <c r="R415" s="47" t="str">
        <f>IF($N415=1,IF(ISERROR(VLOOKUP($P415,'M1'!$A:$C,R$2,0)),"NOT PRESENT",VLOOKUP($P415,'M1'!$A:$C,R$2,0)),IF($N415=2,IF(ISERROR(VLOOKUP(main!$P415,'M2'!$A:$C,R$2,0)),"NOT PRESENT",VLOOKUP(main!$P415,'M2'!$A:$C,R$2,0)),IF($N415=0,IF(ISERROR(VLOOKUP($P415,'M1'!$A:$C,R$2,0)),IF(ISERROR(VLOOKUP(main!$P415,'M2'!$A:$C,R$2,0)),"NOT PRESENT",VLOOKUP(main!$P415,'M2'!$A:$C,R$2,0)),VLOOKUP($P415,'M1'!$A:$C,R$2,0)),"SPECIFY METHOD")))</f>
        <v>Survey Not Done</v>
      </c>
      <c r="S415" s="55">
        <f t="shared" si="74"/>
        <v>0</v>
      </c>
      <c r="T415" s="56">
        <v>0</v>
      </c>
      <c r="BI415" s="56">
        <f t="shared" ca="1" si="85"/>
        <v>0</v>
      </c>
      <c r="BJ415" s="56">
        <f t="shared" ca="1" si="85"/>
        <v>0</v>
      </c>
      <c r="BK415" s="56">
        <f t="shared" ca="1" si="85"/>
        <v>0</v>
      </c>
      <c r="BL415" s="56" t="str">
        <f t="shared" ca="1" si="75"/>
        <v>No</v>
      </c>
      <c r="BM415" s="56">
        <f t="shared" ca="1" si="76"/>
        <v>0</v>
      </c>
    </row>
    <row r="416" spans="1:65">
      <c r="A416" s="47"/>
      <c r="B416" s="56" t="str">
        <f t="shared" si="77"/>
        <v>eso</v>
      </c>
      <c r="C416" s="56" t="str">
        <f t="shared" si="78"/>
        <v>sdl</v>
      </c>
      <c r="D416" s="56" t="str">
        <f t="shared" si="79"/>
        <v>tas412</v>
      </c>
      <c r="E416" s="47" t="str">
        <f>IF(ISERROR(VLOOKUP($D416,SITES!$A:$E,2,0)),"",VLOOKUP($D416,SITES!$A:$E,2,0))</f>
        <v>St. Helens Island Kelp Bed</v>
      </c>
      <c r="F416" s="48">
        <f>IF(ISERROR(VLOOKUP($D416,SITES!$A:$E,3,0)),"",VLOOKUP($D416,SITES!$A:$E,3,0))</f>
        <v>-41.343859999999999</v>
      </c>
      <c r="G416" s="49">
        <f>IF(ISERROR(VLOOKUP($D416,SITES!$A:$E,4,0)),"",VLOOKUP($D416,SITES!$A:$E,4,0))</f>
        <v>148.34277</v>
      </c>
      <c r="H416" s="50">
        <f t="shared" si="80"/>
        <v>43564</v>
      </c>
      <c r="I416" s="56">
        <f t="shared" si="81"/>
        <v>10</v>
      </c>
      <c r="J416" s="56" t="str">
        <f t="shared" si="82"/>
        <v>E</v>
      </c>
      <c r="K416" s="86">
        <f t="shared" si="83"/>
        <v>0.60416666666666696</v>
      </c>
      <c r="L416" s="56" t="str">
        <f t="shared" si="86"/>
        <v>SDL</v>
      </c>
      <c r="M416" s="56">
        <f t="shared" si="84"/>
        <v>10</v>
      </c>
      <c r="N416" s="56">
        <f t="shared" si="88"/>
        <v>2</v>
      </c>
      <c r="O416" s="56">
        <f t="shared" si="87"/>
        <v>1</v>
      </c>
      <c r="P416" s="46" t="str">
        <f t="shared" si="89"/>
        <v>snd</v>
      </c>
      <c r="Q416" s="47" t="str">
        <f>IF($N416=1,IF(ISERROR(VLOOKUP($P416,'M1'!$A:$C,Q$2,0)),"NOT PRESENT",VLOOKUP($P416,'M1'!$A:$C,Q$2,0)),IF($N416=2,IF(ISERROR(VLOOKUP(main!$P416,'M2'!$A:$C,Q$2,0)),"NOT PRESENT",VLOOKUP(main!$P416,'M2'!$A:$C,Q$2,0)),IF($N416=0,IF(ISERROR(VLOOKUP($P416,'M1'!$A:$C,Q$2,0)),IF(ISERROR(VLOOKUP(main!$P416,'M2'!$A:$C,Q$2,0)),"NOT PRESENT",VLOOKUP(main!$P416,'M2'!$A:$C,Q$2,0)),VLOOKUP($P416,'M1'!$A:$C,Q$2,0)),"SPECIFY METHOD")))</f>
        <v>Survey Not Done</v>
      </c>
      <c r="R416" s="47" t="str">
        <f>IF($N416=1,IF(ISERROR(VLOOKUP($P416,'M1'!$A:$C,R$2,0)),"NOT PRESENT",VLOOKUP($P416,'M1'!$A:$C,R$2,0)),IF($N416=2,IF(ISERROR(VLOOKUP(main!$P416,'M2'!$A:$C,R$2,0)),"NOT PRESENT",VLOOKUP(main!$P416,'M2'!$A:$C,R$2,0)),IF($N416=0,IF(ISERROR(VLOOKUP($P416,'M1'!$A:$C,R$2,0)),IF(ISERROR(VLOOKUP(main!$P416,'M2'!$A:$C,R$2,0)),"NOT PRESENT",VLOOKUP(main!$P416,'M2'!$A:$C,R$2,0)),VLOOKUP($P416,'M1'!$A:$C,R$2,0)),"SPECIFY METHOD")))</f>
        <v>Survey Not Done</v>
      </c>
      <c r="S416" s="55">
        <f t="shared" si="74"/>
        <v>0</v>
      </c>
      <c r="T416" s="56">
        <v>0</v>
      </c>
      <c r="BI416" s="56">
        <f t="shared" ca="1" si="85"/>
        <v>0</v>
      </c>
      <c r="BJ416" s="56">
        <f t="shared" ca="1" si="85"/>
        <v>0</v>
      </c>
      <c r="BK416" s="56">
        <f t="shared" ca="1" si="85"/>
        <v>0</v>
      </c>
      <c r="BL416" s="56" t="str">
        <f t="shared" ca="1" si="75"/>
        <v>No</v>
      </c>
      <c r="BM416" s="56">
        <f t="shared" ca="1" si="76"/>
        <v>0</v>
      </c>
    </row>
    <row r="417" spans="1:65">
      <c r="A417" s="47"/>
      <c r="B417" s="56" t="str">
        <f t="shared" si="77"/>
        <v>eso</v>
      </c>
      <c r="C417" s="56" t="str">
        <f t="shared" si="78"/>
        <v>sdl</v>
      </c>
      <c r="D417" s="56" t="str">
        <f t="shared" si="79"/>
        <v>tas412</v>
      </c>
      <c r="E417" s="47" t="str">
        <f>IF(ISERROR(VLOOKUP($D417,SITES!$A:$E,2,0)),"",VLOOKUP($D417,SITES!$A:$E,2,0))</f>
        <v>St. Helens Island Kelp Bed</v>
      </c>
      <c r="F417" s="48">
        <f>IF(ISERROR(VLOOKUP($D417,SITES!$A:$E,3,0)),"",VLOOKUP($D417,SITES!$A:$E,3,0))</f>
        <v>-41.343859999999999</v>
      </c>
      <c r="G417" s="49">
        <f>IF(ISERROR(VLOOKUP($D417,SITES!$A:$E,4,0)),"",VLOOKUP($D417,SITES!$A:$E,4,0))</f>
        <v>148.34277</v>
      </c>
      <c r="H417" s="50">
        <f t="shared" si="80"/>
        <v>43564</v>
      </c>
      <c r="I417" s="56">
        <f t="shared" si="81"/>
        <v>10</v>
      </c>
      <c r="J417" s="56" t="str">
        <f t="shared" si="82"/>
        <v>E</v>
      </c>
      <c r="K417" s="86">
        <f t="shared" si="83"/>
        <v>0.60416666666666696</v>
      </c>
      <c r="L417" s="56" t="str">
        <f t="shared" si="86"/>
        <v>SDL</v>
      </c>
      <c r="M417" s="56">
        <f t="shared" si="84"/>
        <v>10</v>
      </c>
      <c r="N417" s="56">
        <f t="shared" si="88"/>
        <v>2</v>
      </c>
      <c r="O417" s="56">
        <f t="shared" si="87"/>
        <v>1</v>
      </c>
      <c r="P417" s="46" t="str">
        <f t="shared" si="89"/>
        <v>snd</v>
      </c>
      <c r="Q417" s="47" t="str">
        <f>IF($N417=1,IF(ISERROR(VLOOKUP($P417,'M1'!$A:$C,Q$2,0)),"NOT PRESENT",VLOOKUP($P417,'M1'!$A:$C,Q$2,0)),IF($N417=2,IF(ISERROR(VLOOKUP(main!$P417,'M2'!$A:$C,Q$2,0)),"NOT PRESENT",VLOOKUP(main!$P417,'M2'!$A:$C,Q$2,0)),IF($N417=0,IF(ISERROR(VLOOKUP($P417,'M1'!$A:$C,Q$2,0)),IF(ISERROR(VLOOKUP(main!$P417,'M2'!$A:$C,Q$2,0)),"NOT PRESENT",VLOOKUP(main!$P417,'M2'!$A:$C,Q$2,0)),VLOOKUP($P417,'M1'!$A:$C,Q$2,0)),"SPECIFY METHOD")))</f>
        <v>Survey Not Done</v>
      </c>
      <c r="R417" s="47" t="str">
        <f>IF($N417=1,IF(ISERROR(VLOOKUP($P417,'M1'!$A:$C,R$2,0)),"NOT PRESENT",VLOOKUP($P417,'M1'!$A:$C,R$2,0)),IF($N417=2,IF(ISERROR(VLOOKUP(main!$P417,'M2'!$A:$C,R$2,0)),"NOT PRESENT",VLOOKUP(main!$P417,'M2'!$A:$C,R$2,0)),IF($N417=0,IF(ISERROR(VLOOKUP($P417,'M1'!$A:$C,R$2,0)),IF(ISERROR(VLOOKUP(main!$P417,'M2'!$A:$C,R$2,0)),"NOT PRESENT",VLOOKUP(main!$P417,'M2'!$A:$C,R$2,0)),VLOOKUP($P417,'M1'!$A:$C,R$2,0)),"SPECIFY METHOD")))</f>
        <v>Survey Not Done</v>
      </c>
      <c r="S417" s="55">
        <f t="shared" si="74"/>
        <v>0</v>
      </c>
      <c r="T417" s="56">
        <v>0</v>
      </c>
      <c r="BI417" s="56">
        <f t="shared" ca="1" si="85"/>
        <v>0</v>
      </c>
      <c r="BJ417" s="56">
        <f t="shared" ca="1" si="85"/>
        <v>0</v>
      </c>
      <c r="BK417" s="56">
        <f t="shared" ca="1" si="85"/>
        <v>0</v>
      </c>
      <c r="BL417" s="56" t="str">
        <f t="shared" ca="1" si="75"/>
        <v>No</v>
      </c>
      <c r="BM417" s="56">
        <f t="shared" ca="1" si="76"/>
        <v>0</v>
      </c>
    </row>
    <row r="418" spans="1:65">
      <c r="A418" s="47"/>
      <c r="B418" s="56" t="str">
        <f t="shared" si="77"/>
        <v>eso</v>
      </c>
      <c r="C418" s="56" t="str">
        <f t="shared" si="78"/>
        <v>sdl</v>
      </c>
      <c r="D418" s="56" t="str">
        <f t="shared" si="79"/>
        <v>tas412</v>
      </c>
      <c r="E418" s="47" t="str">
        <f>IF(ISERROR(VLOOKUP($D418,SITES!$A:$E,2,0)),"",VLOOKUP($D418,SITES!$A:$E,2,0))</f>
        <v>St. Helens Island Kelp Bed</v>
      </c>
      <c r="F418" s="48">
        <f>IF(ISERROR(VLOOKUP($D418,SITES!$A:$E,3,0)),"",VLOOKUP($D418,SITES!$A:$E,3,0))</f>
        <v>-41.343859999999999</v>
      </c>
      <c r="G418" s="49">
        <f>IF(ISERROR(VLOOKUP($D418,SITES!$A:$E,4,0)),"",VLOOKUP($D418,SITES!$A:$E,4,0))</f>
        <v>148.34277</v>
      </c>
      <c r="H418" s="50">
        <f t="shared" si="80"/>
        <v>43564</v>
      </c>
      <c r="I418" s="56">
        <f t="shared" si="81"/>
        <v>10</v>
      </c>
      <c r="J418" s="56" t="str">
        <f t="shared" si="82"/>
        <v>E</v>
      </c>
      <c r="K418" s="86">
        <f t="shared" si="83"/>
        <v>0.60416666666666696</v>
      </c>
      <c r="L418" s="56" t="str">
        <f t="shared" si="86"/>
        <v>SDL</v>
      </c>
      <c r="M418" s="56">
        <f t="shared" si="84"/>
        <v>10</v>
      </c>
      <c r="N418" s="56">
        <f t="shared" si="88"/>
        <v>2</v>
      </c>
      <c r="O418" s="56">
        <f t="shared" si="87"/>
        <v>1</v>
      </c>
      <c r="P418" s="46" t="str">
        <f t="shared" si="89"/>
        <v>snd</v>
      </c>
      <c r="Q418" s="47" t="str">
        <f>IF($N418=1,IF(ISERROR(VLOOKUP($P418,'M1'!$A:$C,Q$2,0)),"NOT PRESENT",VLOOKUP($P418,'M1'!$A:$C,Q$2,0)),IF($N418=2,IF(ISERROR(VLOOKUP(main!$P418,'M2'!$A:$C,Q$2,0)),"NOT PRESENT",VLOOKUP(main!$P418,'M2'!$A:$C,Q$2,0)),IF($N418=0,IF(ISERROR(VLOOKUP($P418,'M1'!$A:$C,Q$2,0)),IF(ISERROR(VLOOKUP(main!$P418,'M2'!$A:$C,Q$2,0)),"NOT PRESENT",VLOOKUP(main!$P418,'M2'!$A:$C,Q$2,0)),VLOOKUP($P418,'M1'!$A:$C,Q$2,0)),"SPECIFY METHOD")))</f>
        <v>Survey Not Done</v>
      </c>
      <c r="R418" s="47" t="str">
        <f>IF($N418=1,IF(ISERROR(VLOOKUP($P418,'M1'!$A:$C,R$2,0)),"NOT PRESENT",VLOOKUP($P418,'M1'!$A:$C,R$2,0)),IF($N418=2,IF(ISERROR(VLOOKUP(main!$P418,'M2'!$A:$C,R$2,0)),"NOT PRESENT",VLOOKUP(main!$P418,'M2'!$A:$C,R$2,0)),IF($N418=0,IF(ISERROR(VLOOKUP($P418,'M1'!$A:$C,R$2,0)),IF(ISERROR(VLOOKUP(main!$P418,'M2'!$A:$C,R$2,0)),"NOT PRESENT",VLOOKUP(main!$P418,'M2'!$A:$C,R$2,0)),VLOOKUP($P418,'M1'!$A:$C,R$2,0)),"SPECIFY METHOD")))</f>
        <v>Survey Not Done</v>
      </c>
      <c r="S418" s="55">
        <f t="shared" si="74"/>
        <v>0</v>
      </c>
      <c r="T418" s="56">
        <v>0</v>
      </c>
      <c r="BI418" s="56">
        <f t="shared" ca="1" si="85"/>
        <v>0</v>
      </c>
      <c r="BJ418" s="56">
        <f t="shared" ca="1" si="85"/>
        <v>0</v>
      </c>
      <c r="BK418" s="56">
        <f t="shared" ca="1" si="85"/>
        <v>0</v>
      </c>
      <c r="BL418" s="56" t="str">
        <f t="shared" ca="1" si="75"/>
        <v>No</v>
      </c>
      <c r="BM418" s="56">
        <f t="shared" ca="1" si="76"/>
        <v>0</v>
      </c>
    </row>
    <row r="419" spans="1:65">
      <c r="A419" s="47"/>
      <c r="B419" s="56" t="str">
        <f t="shared" si="77"/>
        <v>eso</v>
      </c>
      <c r="C419" s="56" t="str">
        <f t="shared" si="78"/>
        <v>sdl</v>
      </c>
      <c r="D419" s="56" t="str">
        <f t="shared" si="79"/>
        <v>tas412</v>
      </c>
      <c r="E419" s="47" t="str">
        <f>IF(ISERROR(VLOOKUP($D419,SITES!$A:$E,2,0)),"",VLOOKUP($D419,SITES!$A:$E,2,0))</f>
        <v>St. Helens Island Kelp Bed</v>
      </c>
      <c r="F419" s="48">
        <f>IF(ISERROR(VLOOKUP($D419,SITES!$A:$E,3,0)),"",VLOOKUP($D419,SITES!$A:$E,3,0))</f>
        <v>-41.343859999999999</v>
      </c>
      <c r="G419" s="49">
        <f>IF(ISERROR(VLOOKUP($D419,SITES!$A:$E,4,0)),"",VLOOKUP($D419,SITES!$A:$E,4,0))</f>
        <v>148.34277</v>
      </c>
      <c r="H419" s="50">
        <f t="shared" si="80"/>
        <v>43564</v>
      </c>
      <c r="I419" s="56">
        <f t="shared" si="81"/>
        <v>10</v>
      </c>
      <c r="J419" s="56" t="str">
        <f t="shared" si="82"/>
        <v>E</v>
      </c>
      <c r="K419" s="86">
        <f t="shared" si="83"/>
        <v>0.60416666666666696</v>
      </c>
      <c r="L419" s="56" t="str">
        <f t="shared" si="86"/>
        <v>SDL</v>
      </c>
      <c r="M419" s="56">
        <f t="shared" si="84"/>
        <v>10</v>
      </c>
      <c r="N419" s="56">
        <f t="shared" si="88"/>
        <v>2</v>
      </c>
      <c r="O419" s="56">
        <f t="shared" si="87"/>
        <v>1</v>
      </c>
      <c r="P419" s="46" t="str">
        <f t="shared" si="89"/>
        <v>snd</v>
      </c>
      <c r="Q419" s="47" t="str">
        <f>IF($N419=1,IF(ISERROR(VLOOKUP($P419,'M1'!$A:$C,Q$2,0)),"NOT PRESENT",VLOOKUP($P419,'M1'!$A:$C,Q$2,0)),IF($N419=2,IF(ISERROR(VLOOKUP(main!$P419,'M2'!$A:$C,Q$2,0)),"NOT PRESENT",VLOOKUP(main!$P419,'M2'!$A:$C,Q$2,0)),IF($N419=0,IF(ISERROR(VLOOKUP($P419,'M1'!$A:$C,Q$2,0)),IF(ISERROR(VLOOKUP(main!$P419,'M2'!$A:$C,Q$2,0)),"NOT PRESENT",VLOOKUP(main!$P419,'M2'!$A:$C,Q$2,0)),VLOOKUP($P419,'M1'!$A:$C,Q$2,0)),"SPECIFY METHOD")))</f>
        <v>Survey Not Done</v>
      </c>
      <c r="R419" s="47" t="str">
        <f>IF($N419=1,IF(ISERROR(VLOOKUP($P419,'M1'!$A:$C,R$2,0)),"NOT PRESENT",VLOOKUP($P419,'M1'!$A:$C,R$2,0)),IF($N419=2,IF(ISERROR(VLOOKUP(main!$P419,'M2'!$A:$C,R$2,0)),"NOT PRESENT",VLOOKUP(main!$P419,'M2'!$A:$C,R$2,0)),IF($N419=0,IF(ISERROR(VLOOKUP($P419,'M1'!$A:$C,R$2,0)),IF(ISERROR(VLOOKUP(main!$P419,'M2'!$A:$C,R$2,0)),"NOT PRESENT",VLOOKUP(main!$P419,'M2'!$A:$C,R$2,0)),VLOOKUP($P419,'M1'!$A:$C,R$2,0)),"SPECIFY METHOD")))</f>
        <v>Survey Not Done</v>
      </c>
      <c r="S419" s="55">
        <f t="shared" si="74"/>
        <v>0</v>
      </c>
      <c r="T419" s="56">
        <v>0</v>
      </c>
      <c r="BI419" s="56">
        <f t="shared" ca="1" si="85"/>
        <v>0</v>
      </c>
      <c r="BJ419" s="56">
        <f t="shared" ca="1" si="85"/>
        <v>0</v>
      </c>
      <c r="BK419" s="56">
        <f t="shared" ca="1" si="85"/>
        <v>0</v>
      </c>
      <c r="BL419" s="56" t="str">
        <f t="shared" ca="1" si="75"/>
        <v>No</v>
      </c>
      <c r="BM419" s="56">
        <f t="shared" ca="1" si="76"/>
        <v>0</v>
      </c>
    </row>
    <row r="420" spans="1:65">
      <c r="A420" s="47"/>
      <c r="B420" s="56" t="str">
        <f t="shared" si="77"/>
        <v>eso</v>
      </c>
      <c r="C420" s="56" t="str">
        <f t="shared" si="78"/>
        <v>sdl</v>
      </c>
      <c r="D420" s="56" t="str">
        <f t="shared" si="79"/>
        <v>tas412</v>
      </c>
      <c r="E420" s="47" t="str">
        <f>IF(ISERROR(VLOOKUP($D420,SITES!$A:$E,2,0)),"",VLOOKUP($D420,SITES!$A:$E,2,0))</f>
        <v>St. Helens Island Kelp Bed</v>
      </c>
      <c r="F420" s="48">
        <f>IF(ISERROR(VLOOKUP($D420,SITES!$A:$E,3,0)),"",VLOOKUP($D420,SITES!$A:$E,3,0))</f>
        <v>-41.343859999999999</v>
      </c>
      <c r="G420" s="49">
        <f>IF(ISERROR(VLOOKUP($D420,SITES!$A:$E,4,0)),"",VLOOKUP($D420,SITES!$A:$E,4,0))</f>
        <v>148.34277</v>
      </c>
      <c r="H420" s="50">
        <f t="shared" si="80"/>
        <v>43564</v>
      </c>
      <c r="I420" s="56">
        <f t="shared" si="81"/>
        <v>10</v>
      </c>
      <c r="J420" s="56" t="str">
        <f t="shared" si="82"/>
        <v>E</v>
      </c>
      <c r="K420" s="86">
        <f t="shared" si="83"/>
        <v>0.60416666666666696</v>
      </c>
      <c r="L420" s="56" t="str">
        <f t="shared" si="86"/>
        <v>SDL</v>
      </c>
      <c r="M420" s="56">
        <f t="shared" si="84"/>
        <v>10</v>
      </c>
      <c r="N420" s="56">
        <f t="shared" si="88"/>
        <v>2</v>
      </c>
      <c r="O420" s="56">
        <f t="shared" si="87"/>
        <v>1</v>
      </c>
      <c r="P420" s="46" t="str">
        <f t="shared" si="89"/>
        <v>snd</v>
      </c>
      <c r="Q420" s="47" t="str">
        <f>IF($N420=1,IF(ISERROR(VLOOKUP($P420,'M1'!$A:$C,Q$2,0)),"NOT PRESENT",VLOOKUP($P420,'M1'!$A:$C,Q$2,0)),IF($N420=2,IF(ISERROR(VLOOKUP(main!$P420,'M2'!$A:$C,Q$2,0)),"NOT PRESENT",VLOOKUP(main!$P420,'M2'!$A:$C,Q$2,0)),IF($N420=0,IF(ISERROR(VLOOKUP($P420,'M1'!$A:$C,Q$2,0)),IF(ISERROR(VLOOKUP(main!$P420,'M2'!$A:$C,Q$2,0)),"NOT PRESENT",VLOOKUP(main!$P420,'M2'!$A:$C,Q$2,0)),VLOOKUP($P420,'M1'!$A:$C,Q$2,0)),"SPECIFY METHOD")))</f>
        <v>Survey Not Done</v>
      </c>
      <c r="R420" s="47" t="str">
        <f>IF($N420=1,IF(ISERROR(VLOOKUP($P420,'M1'!$A:$C,R$2,0)),"NOT PRESENT",VLOOKUP($P420,'M1'!$A:$C,R$2,0)),IF($N420=2,IF(ISERROR(VLOOKUP(main!$P420,'M2'!$A:$C,R$2,0)),"NOT PRESENT",VLOOKUP(main!$P420,'M2'!$A:$C,R$2,0)),IF($N420=0,IF(ISERROR(VLOOKUP($P420,'M1'!$A:$C,R$2,0)),IF(ISERROR(VLOOKUP(main!$P420,'M2'!$A:$C,R$2,0)),"NOT PRESENT",VLOOKUP(main!$P420,'M2'!$A:$C,R$2,0)),VLOOKUP($P420,'M1'!$A:$C,R$2,0)),"SPECIFY METHOD")))</f>
        <v>Survey Not Done</v>
      </c>
      <c r="S420" s="55">
        <f t="shared" si="74"/>
        <v>0</v>
      </c>
      <c r="T420" s="56">
        <v>0</v>
      </c>
      <c r="BI420" s="56">
        <f t="shared" ca="1" si="85"/>
        <v>0</v>
      </c>
      <c r="BJ420" s="56">
        <f t="shared" ca="1" si="85"/>
        <v>0</v>
      </c>
      <c r="BK420" s="56">
        <f t="shared" ca="1" si="85"/>
        <v>0</v>
      </c>
      <c r="BL420" s="56" t="str">
        <f t="shared" ca="1" si="75"/>
        <v>No</v>
      </c>
      <c r="BM420" s="56">
        <f t="shared" ca="1" si="76"/>
        <v>0</v>
      </c>
    </row>
    <row r="421" spans="1:65">
      <c r="A421" s="47"/>
      <c r="B421" s="56" t="str">
        <f t="shared" si="77"/>
        <v>eso</v>
      </c>
      <c r="C421" s="56" t="str">
        <f t="shared" si="78"/>
        <v>sdl</v>
      </c>
      <c r="D421" s="56" t="str">
        <f t="shared" si="79"/>
        <v>tas412</v>
      </c>
      <c r="E421" s="47" t="str">
        <f>IF(ISERROR(VLOOKUP($D421,SITES!$A:$E,2,0)),"",VLOOKUP($D421,SITES!$A:$E,2,0))</f>
        <v>St. Helens Island Kelp Bed</v>
      </c>
      <c r="F421" s="48">
        <f>IF(ISERROR(VLOOKUP($D421,SITES!$A:$E,3,0)),"",VLOOKUP($D421,SITES!$A:$E,3,0))</f>
        <v>-41.343859999999999</v>
      </c>
      <c r="G421" s="49">
        <f>IF(ISERROR(VLOOKUP($D421,SITES!$A:$E,4,0)),"",VLOOKUP($D421,SITES!$A:$E,4,0))</f>
        <v>148.34277</v>
      </c>
      <c r="H421" s="50">
        <f t="shared" si="80"/>
        <v>43564</v>
      </c>
      <c r="I421" s="56">
        <f t="shared" si="81"/>
        <v>10</v>
      </c>
      <c r="J421" s="56" t="str">
        <f t="shared" si="82"/>
        <v>E</v>
      </c>
      <c r="K421" s="86">
        <f t="shared" si="83"/>
        <v>0.60416666666666696</v>
      </c>
      <c r="L421" s="56" t="str">
        <f t="shared" si="86"/>
        <v>SDL</v>
      </c>
      <c r="M421" s="56">
        <f t="shared" si="84"/>
        <v>10</v>
      </c>
      <c r="N421" s="56">
        <f t="shared" si="88"/>
        <v>2</v>
      </c>
      <c r="O421" s="56">
        <f t="shared" si="87"/>
        <v>1</v>
      </c>
      <c r="P421" s="46" t="str">
        <f t="shared" si="89"/>
        <v>snd</v>
      </c>
      <c r="Q421" s="47" t="str">
        <f>IF($N421=1,IF(ISERROR(VLOOKUP($P421,'M1'!$A:$C,Q$2,0)),"NOT PRESENT",VLOOKUP($P421,'M1'!$A:$C,Q$2,0)),IF($N421=2,IF(ISERROR(VLOOKUP(main!$P421,'M2'!$A:$C,Q$2,0)),"NOT PRESENT",VLOOKUP(main!$P421,'M2'!$A:$C,Q$2,0)),IF($N421=0,IF(ISERROR(VLOOKUP($P421,'M1'!$A:$C,Q$2,0)),IF(ISERROR(VLOOKUP(main!$P421,'M2'!$A:$C,Q$2,0)),"NOT PRESENT",VLOOKUP(main!$P421,'M2'!$A:$C,Q$2,0)),VLOOKUP($P421,'M1'!$A:$C,Q$2,0)),"SPECIFY METHOD")))</f>
        <v>Survey Not Done</v>
      </c>
      <c r="R421" s="47" t="str">
        <f>IF($N421=1,IF(ISERROR(VLOOKUP($P421,'M1'!$A:$C,R$2,0)),"NOT PRESENT",VLOOKUP($P421,'M1'!$A:$C,R$2,0)),IF($N421=2,IF(ISERROR(VLOOKUP(main!$P421,'M2'!$A:$C,R$2,0)),"NOT PRESENT",VLOOKUP(main!$P421,'M2'!$A:$C,R$2,0)),IF($N421=0,IF(ISERROR(VLOOKUP($P421,'M1'!$A:$C,R$2,0)),IF(ISERROR(VLOOKUP(main!$P421,'M2'!$A:$C,R$2,0)),"NOT PRESENT",VLOOKUP(main!$P421,'M2'!$A:$C,R$2,0)),VLOOKUP($P421,'M1'!$A:$C,R$2,0)),"SPECIFY METHOD")))</f>
        <v>Survey Not Done</v>
      </c>
      <c r="S421" s="55">
        <f t="shared" si="74"/>
        <v>0</v>
      </c>
      <c r="T421" s="56">
        <v>0</v>
      </c>
      <c r="BI421" s="56">
        <f t="shared" ca="1" si="85"/>
        <v>0</v>
      </c>
      <c r="BJ421" s="56">
        <f t="shared" ca="1" si="85"/>
        <v>0</v>
      </c>
      <c r="BK421" s="56">
        <f t="shared" ca="1" si="85"/>
        <v>0</v>
      </c>
      <c r="BL421" s="56" t="str">
        <f t="shared" ca="1" si="75"/>
        <v>No</v>
      </c>
      <c r="BM421" s="56">
        <f t="shared" ca="1" si="76"/>
        <v>0</v>
      </c>
    </row>
    <row r="422" spans="1:65">
      <c r="A422" s="47"/>
      <c r="B422" s="56" t="str">
        <f t="shared" si="77"/>
        <v>eso</v>
      </c>
      <c r="C422" s="56" t="str">
        <f t="shared" si="78"/>
        <v>sdl</v>
      </c>
      <c r="D422" s="56" t="str">
        <f t="shared" si="79"/>
        <v>tas412</v>
      </c>
      <c r="E422" s="47" t="str">
        <f>IF(ISERROR(VLOOKUP($D422,SITES!$A:$E,2,0)),"",VLOOKUP($D422,SITES!$A:$E,2,0))</f>
        <v>St. Helens Island Kelp Bed</v>
      </c>
      <c r="F422" s="48">
        <f>IF(ISERROR(VLOOKUP($D422,SITES!$A:$E,3,0)),"",VLOOKUP($D422,SITES!$A:$E,3,0))</f>
        <v>-41.343859999999999</v>
      </c>
      <c r="G422" s="49">
        <f>IF(ISERROR(VLOOKUP($D422,SITES!$A:$E,4,0)),"",VLOOKUP($D422,SITES!$A:$E,4,0))</f>
        <v>148.34277</v>
      </c>
      <c r="H422" s="50">
        <f t="shared" si="80"/>
        <v>43564</v>
      </c>
      <c r="I422" s="56">
        <f t="shared" si="81"/>
        <v>10</v>
      </c>
      <c r="J422" s="56" t="str">
        <f t="shared" si="82"/>
        <v>E</v>
      </c>
      <c r="K422" s="86">
        <f t="shared" si="83"/>
        <v>0.60416666666666696</v>
      </c>
      <c r="L422" s="56" t="str">
        <f t="shared" si="86"/>
        <v>SDL</v>
      </c>
      <c r="M422" s="56">
        <f t="shared" si="84"/>
        <v>10</v>
      </c>
      <c r="N422" s="56">
        <f t="shared" si="88"/>
        <v>2</v>
      </c>
      <c r="O422" s="56">
        <f t="shared" si="87"/>
        <v>1</v>
      </c>
      <c r="P422" s="46" t="str">
        <f t="shared" si="89"/>
        <v>snd</v>
      </c>
      <c r="Q422" s="47" t="str">
        <f>IF($N422=1,IF(ISERROR(VLOOKUP($P422,'M1'!$A:$C,Q$2,0)),"NOT PRESENT",VLOOKUP($P422,'M1'!$A:$C,Q$2,0)),IF($N422=2,IF(ISERROR(VLOOKUP(main!$P422,'M2'!$A:$C,Q$2,0)),"NOT PRESENT",VLOOKUP(main!$P422,'M2'!$A:$C,Q$2,0)),IF($N422=0,IF(ISERROR(VLOOKUP($P422,'M1'!$A:$C,Q$2,0)),IF(ISERROR(VLOOKUP(main!$P422,'M2'!$A:$C,Q$2,0)),"NOT PRESENT",VLOOKUP(main!$P422,'M2'!$A:$C,Q$2,0)),VLOOKUP($P422,'M1'!$A:$C,Q$2,0)),"SPECIFY METHOD")))</f>
        <v>Survey Not Done</v>
      </c>
      <c r="R422" s="47" t="str">
        <f>IF($N422=1,IF(ISERROR(VLOOKUP($P422,'M1'!$A:$C,R$2,0)),"NOT PRESENT",VLOOKUP($P422,'M1'!$A:$C,R$2,0)),IF($N422=2,IF(ISERROR(VLOOKUP(main!$P422,'M2'!$A:$C,R$2,0)),"NOT PRESENT",VLOOKUP(main!$P422,'M2'!$A:$C,R$2,0)),IF($N422=0,IF(ISERROR(VLOOKUP($P422,'M1'!$A:$C,R$2,0)),IF(ISERROR(VLOOKUP(main!$P422,'M2'!$A:$C,R$2,0)),"NOT PRESENT",VLOOKUP(main!$P422,'M2'!$A:$C,R$2,0)),VLOOKUP($P422,'M1'!$A:$C,R$2,0)),"SPECIFY METHOD")))</f>
        <v>Survey Not Done</v>
      </c>
      <c r="S422" s="55">
        <f t="shared" si="74"/>
        <v>0</v>
      </c>
      <c r="T422" s="56">
        <v>0</v>
      </c>
      <c r="BI422" s="56">
        <f t="shared" ca="1" si="85"/>
        <v>0</v>
      </c>
      <c r="BJ422" s="56">
        <f t="shared" ca="1" si="85"/>
        <v>0</v>
      </c>
      <c r="BK422" s="56">
        <f t="shared" ca="1" si="85"/>
        <v>0</v>
      </c>
      <c r="BL422" s="56" t="str">
        <f t="shared" ca="1" si="75"/>
        <v>No</v>
      </c>
      <c r="BM422" s="56">
        <f t="shared" ca="1" si="76"/>
        <v>0</v>
      </c>
    </row>
    <row r="423" spans="1:65">
      <c r="A423" s="47"/>
      <c r="B423" s="56" t="str">
        <f t="shared" si="77"/>
        <v>eso</v>
      </c>
      <c r="C423" s="56" t="str">
        <f t="shared" si="78"/>
        <v>sdl</v>
      </c>
      <c r="D423" s="56" t="str">
        <f t="shared" si="79"/>
        <v>tas412</v>
      </c>
      <c r="E423" s="47" t="str">
        <f>IF(ISERROR(VLOOKUP($D423,SITES!$A:$E,2,0)),"",VLOOKUP($D423,SITES!$A:$E,2,0))</f>
        <v>St. Helens Island Kelp Bed</v>
      </c>
      <c r="F423" s="48">
        <f>IF(ISERROR(VLOOKUP($D423,SITES!$A:$E,3,0)),"",VLOOKUP($D423,SITES!$A:$E,3,0))</f>
        <v>-41.343859999999999</v>
      </c>
      <c r="G423" s="49">
        <f>IF(ISERROR(VLOOKUP($D423,SITES!$A:$E,4,0)),"",VLOOKUP($D423,SITES!$A:$E,4,0))</f>
        <v>148.34277</v>
      </c>
      <c r="H423" s="50">
        <f t="shared" si="80"/>
        <v>43564</v>
      </c>
      <c r="I423" s="56">
        <f t="shared" si="81"/>
        <v>10</v>
      </c>
      <c r="J423" s="56" t="str">
        <f t="shared" si="82"/>
        <v>E</v>
      </c>
      <c r="K423" s="86">
        <f t="shared" si="83"/>
        <v>0.60416666666666696</v>
      </c>
      <c r="L423" s="56" t="str">
        <f t="shared" si="86"/>
        <v>SDL</v>
      </c>
      <c r="M423" s="56">
        <f t="shared" si="84"/>
        <v>10</v>
      </c>
      <c r="N423" s="56">
        <f t="shared" si="88"/>
        <v>2</v>
      </c>
      <c r="O423" s="56">
        <f t="shared" si="87"/>
        <v>1</v>
      </c>
      <c r="P423" s="46" t="str">
        <f t="shared" si="89"/>
        <v>snd</v>
      </c>
      <c r="Q423" s="47" t="str">
        <f>IF($N423=1,IF(ISERROR(VLOOKUP($P423,'M1'!$A:$C,Q$2,0)),"NOT PRESENT",VLOOKUP($P423,'M1'!$A:$C,Q$2,0)),IF($N423=2,IF(ISERROR(VLOOKUP(main!$P423,'M2'!$A:$C,Q$2,0)),"NOT PRESENT",VLOOKUP(main!$P423,'M2'!$A:$C,Q$2,0)),IF($N423=0,IF(ISERROR(VLOOKUP($P423,'M1'!$A:$C,Q$2,0)),IF(ISERROR(VLOOKUP(main!$P423,'M2'!$A:$C,Q$2,0)),"NOT PRESENT",VLOOKUP(main!$P423,'M2'!$A:$C,Q$2,0)),VLOOKUP($P423,'M1'!$A:$C,Q$2,0)),"SPECIFY METHOD")))</f>
        <v>Survey Not Done</v>
      </c>
      <c r="R423" s="47" t="str">
        <f>IF($N423=1,IF(ISERROR(VLOOKUP($P423,'M1'!$A:$C,R$2,0)),"NOT PRESENT",VLOOKUP($P423,'M1'!$A:$C,R$2,0)),IF($N423=2,IF(ISERROR(VLOOKUP(main!$P423,'M2'!$A:$C,R$2,0)),"NOT PRESENT",VLOOKUP(main!$P423,'M2'!$A:$C,R$2,0)),IF($N423=0,IF(ISERROR(VLOOKUP($P423,'M1'!$A:$C,R$2,0)),IF(ISERROR(VLOOKUP(main!$P423,'M2'!$A:$C,R$2,0)),"NOT PRESENT",VLOOKUP(main!$P423,'M2'!$A:$C,R$2,0)),VLOOKUP($P423,'M1'!$A:$C,R$2,0)),"SPECIFY METHOD")))</f>
        <v>Survey Not Done</v>
      </c>
      <c r="S423" s="55">
        <f t="shared" si="74"/>
        <v>0</v>
      </c>
      <c r="T423" s="56">
        <v>0</v>
      </c>
      <c r="BI423" s="56">
        <f t="shared" ref="BI423:BK442" ca="1" si="90">VLOOKUP($P423,INDIRECT("'M" &amp; $N423 &amp; "'!$A:$G"),BI$2,0)</f>
        <v>0</v>
      </c>
      <c r="BJ423" s="56">
        <f t="shared" ca="1" si="90"/>
        <v>0</v>
      </c>
      <c r="BK423" s="56">
        <f t="shared" ca="1" si="90"/>
        <v>0</v>
      </c>
      <c r="BL423" s="56" t="str">
        <f t="shared" ca="1" si="75"/>
        <v>No</v>
      </c>
      <c r="BM423" s="56">
        <f t="shared" ca="1" si="76"/>
        <v>0</v>
      </c>
    </row>
    <row r="424" spans="1:65">
      <c r="A424" s="47"/>
      <c r="B424" s="56" t="str">
        <f t="shared" si="77"/>
        <v>eso</v>
      </c>
      <c r="C424" s="56" t="str">
        <f t="shared" si="78"/>
        <v>sdl</v>
      </c>
      <c r="D424" s="56" t="str">
        <f t="shared" si="79"/>
        <v>tas412</v>
      </c>
      <c r="E424" s="47" t="str">
        <f>IF(ISERROR(VLOOKUP($D424,SITES!$A:$E,2,0)),"",VLOOKUP($D424,SITES!$A:$E,2,0))</f>
        <v>St. Helens Island Kelp Bed</v>
      </c>
      <c r="F424" s="48">
        <f>IF(ISERROR(VLOOKUP($D424,SITES!$A:$E,3,0)),"",VLOOKUP($D424,SITES!$A:$E,3,0))</f>
        <v>-41.343859999999999</v>
      </c>
      <c r="G424" s="49">
        <f>IF(ISERROR(VLOOKUP($D424,SITES!$A:$E,4,0)),"",VLOOKUP($D424,SITES!$A:$E,4,0))</f>
        <v>148.34277</v>
      </c>
      <c r="H424" s="50">
        <f t="shared" si="80"/>
        <v>43564</v>
      </c>
      <c r="I424" s="56">
        <f t="shared" si="81"/>
        <v>10</v>
      </c>
      <c r="J424" s="56" t="str">
        <f t="shared" si="82"/>
        <v>E</v>
      </c>
      <c r="K424" s="86">
        <f t="shared" si="83"/>
        <v>0.60416666666666696</v>
      </c>
      <c r="L424" s="56" t="str">
        <f t="shared" si="86"/>
        <v>SDL</v>
      </c>
      <c r="M424" s="56">
        <f t="shared" si="84"/>
        <v>10</v>
      </c>
      <c r="N424" s="56">
        <f t="shared" si="88"/>
        <v>2</v>
      </c>
      <c r="O424" s="56">
        <f t="shared" si="87"/>
        <v>1</v>
      </c>
      <c r="P424" s="46" t="str">
        <f t="shared" si="89"/>
        <v>snd</v>
      </c>
      <c r="Q424" s="47" t="str">
        <f>IF($N424=1,IF(ISERROR(VLOOKUP($P424,'M1'!$A:$C,Q$2,0)),"NOT PRESENT",VLOOKUP($P424,'M1'!$A:$C,Q$2,0)),IF($N424=2,IF(ISERROR(VLOOKUP(main!$P424,'M2'!$A:$C,Q$2,0)),"NOT PRESENT",VLOOKUP(main!$P424,'M2'!$A:$C,Q$2,0)),IF($N424=0,IF(ISERROR(VLOOKUP($P424,'M1'!$A:$C,Q$2,0)),IF(ISERROR(VLOOKUP(main!$P424,'M2'!$A:$C,Q$2,0)),"NOT PRESENT",VLOOKUP(main!$P424,'M2'!$A:$C,Q$2,0)),VLOOKUP($P424,'M1'!$A:$C,Q$2,0)),"SPECIFY METHOD")))</f>
        <v>Survey Not Done</v>
      </c>
      <c r="R424" s="47" t="str">
        <f>IF($N424=1,IF(ISERROR(VLOOKUP($P424,'M1'!$A:$C,R$2,0)),"NOT PRESENT",VLOOKUP($P424,'M1'!$A:$C,R$2,0)),IF($N424=2,IF(ISERROR(VLOOKUP(main!$P424,'M2'!$A:$C,R$2,0)),"NOT PRESENT",VLOOKUP(main!$P424,'M2'!$A:$C,R$2,0)),IF($N424=0,IF(ISERROR(VLOOKUP($P424,'M1'!$A:$C,R$2,0)),IF(ISERROR(VLOOKUP(main!$P424,'M2'!$A:$C,R$2,0)),"NOT PRESENT",VLOOKUP(main!$P424,'M2'!$A:$C,R$2,0)),VLOOKUP($P424,'M1'!$A:$C,R$2,0)),"SPECIFY METHOD")))</f>
        <v>Survey Not Done</v>
      </c>
      <c r="S424" s="55">
        <f t="shared" si="74"/>
        <v>0</v>
      </c>
      <c r="T424" s="56">
        <v>0</v>
      </c>
      <c r="BI424" s="56">
        <f t="shared" ca="1" si="90"/>
        <v>0</v>
      </c>
      <c r="BJ424" s="56">
        <f t="shared" ca="1" si="90"/>
        <v>0</v>
      </c>
      <c r="BK424" s="56">
        <f t="shared" ca="1" si="90"/>
        <v>0</v>
      </c>
      <c r="BL424" s="56" t="str">
        <f t="shared" ca="1" si="75"/>
        <v>No</v>
      </c>
      <c r="BM424" s="56">
        <f t="shared" ca="1" si="76"/>
        <v>0</v>
      </c>
    </row>
    <row r="425" spans="1:65">
      <c r="A425" s="47"/>
      <c r="B425" s="56" t="str">
        <f t="shared" si="77"/>
        <v>eso</v>
      </c>
      <c r="C425" s="56" t="str">
        <f t="shared" si="78"/>
        <v>sdl</v>
      </c>
      <c r="D425" s="56" t="str">
        <f t="shared" si="79"/>
        <v>tas412</v>
      </c>
      <c r="E425" s="47" t="str">
        <f>IF(ISERROR(VLOOKUP($D425,SITES!$A:$E,2,0)),"",VLOOKUP($D425,SITES!$A:$E,2,0))</f>
        <v>St. Helens Island Kelp Bed</v>
      </c>
      <c r="F425" s="48">
        <f>IF(ISERROR(VLOOKUP($D425,SITES!$A:$E,3,0)),"",VLOOKUP($D425,SITES!$A:$E,3,0))</f>
        <v>-41.343859999999999</v>
      </c>
      <c r="G425" s="49">
        <f>IF(ISERROR(VLOOKUP($D425,SITES!$A:$E,4,0)),"",VLOOKUP($D425,SITES!$A:$E,4,0))</f>
        <v>148.34277</v>
      </c>
      <c r="H425" s="50">
        <f t="shared" si="80"/>
        <v>43564</v>
      </c>
      <c r="I425" s="56">
        <f t="shared" si="81"/>
        <v>10</v>
      </c>
      <c r="J425" s="56" t="str">
        <f t="shared" si="82"/>
        <v>E</v>
      </c>
      <c r="K425" s="86">
        <f t="shared" si="83"/>
        <v>0.60416666666666696</v>
      </c>
      <c r="L425" s="56" t="str">
        <f t="shared" si="86"/>
        <v>SDL</v>
      </c>
      <c r="M425" s="56">
        <f t="shared" si="84"/>
        <v>10</v>
      </c>
      <c r="N425" s="56">
        <f t="shared" si="88"/>
        <v>2</v>
      </c>
      <c r="O425" s="56">
        <f t="shared" si="87"/>
        <v>1</v>
      </c>
      <c r="P425" s="46" t="str">
        <f t="shared" si="89"/>
        <v>snd</v>
      </c>
      <c r="Q425" s="47" t="str">
        <f>IF($N425=1,IF(ISERROR(VLOOKUP($P425,'M1'!$A:$C,Q$2,0)),"NOT PRESENT",VLOOKUP($P425,'M1'!$A:$C,Q$2,0)),IF($N425=2,IF(ISERROR(VLOOKUP(main!$P425,'M2'!$A:$C,Q$2,0)),"NOT PRESENT",VLOOKUP(main!$P425,'M2'!$A:$C,Q$2,0)),IF($N425=0,IF(ISERROR(VLOOKUP($P425,'M1'!$A:$C,Q$2,0)),IF(ISERROR(VLOOKUP(main!$P425,'M2'!$A:$C,Q$2,0)),"NOT PRESENT",VLOOKUP(main!$P425,'M2'!$A:$C,Q$2,0)),VLOOKUP($P425,'M1'!$A:$C,Q$2,0)),"SPECIFY METHOD")))</f>
        <v>Survey Not Done</v>
      </c>
      <c r="R425" s="47" t="str">
        <f>IF($N425=1,IF(ISERROR(VLOOKUP($P425,'M1'!$A:$C,R$2,0)),"NOT PRESENT",VLOOKUP($P425,'M1'!$A:$C,R$2,0)),IF($N425=2,IF(ISERROR(VLOOKUP(main!$P425,'M2'!$A:$C,R$2,0)),"NOT PRESENT",VLOOKUP(main!$P425,'M2'!$A:$C,R$2,0)),IF($N425=0,IF(ISERROR(VLOOKUP($P425,'M1'!$A:$C,R$2,0)),IF(ISERROR(VLOOKUP(main!$P425,'M2'!$A:$C,R$2,0)),"NOT PRESENT",VLOOKUP(main!$P425,'M2'!$A:$C,R$2,0)),VLOOKUP($P425,'M1'!$A:$C,R$2,0)),"SPECIFY METHOD")))</f>
        <v>Survey Not Done</v>
      </c>
      <c r="S425" s="55">
        <f t="shared" si="74"/>
        <v>0</v>
      </c>
      <c r="T425" s="56">
        <v>0</v>
      </c>
      <c r="BI425" s="56">
        <f t="shared" ca="1" si="90"/>
        <v>0</v>
      </c>
      <c r="BJ425" s="56">
        <f t="shared" ca="1" si="90"/>
        <v>0</v>
      </c>
      <c r="BK425" s="56">
        <f t="shared" ca="1" si="90"/>
        <v>0</v>
      </c>
      <c r="BL425" s="56" t="str">
        <f t="shared" ca="1" si="75"/>
        <v>No</v>
      </c>
      <c r="BM425" s="56">
        <f t="shared" ca="1" si="76"/>
        <v>0</v>
      </c>
    </row>
    <row r="426" spans="1:65">
      <c r="A426" s="47"/>
      <c r="B426" s="56" t="str">
        <f t="shared" si="77"/>
        <v>eso</v>
      </c>
      <c r="C426" s="56" t="str">
        <f t="shared" si="78"/>
        <v>sdl</v>
      </c>
      <c r="D426" s="56" t="str">
        <f t="shared" si="79"/>
        <v>tas412</v>
      </c>
      <c r="E426" s="47" t="str">
        <f>IF(ISERROR(VLOOKUP($D426,SITES!$A:$E,2,0)),"",VLOOKUP($D426,SITES!$A:$E,2,0))</f>
        <v>St. Helens Island Kelp Bed</v>
      </c>
      <c r="F426" s="48">
        <f>IF(ISERROR(VLOOKUP($D426,SITES!$A:$E,3,0)),"",VLOOKUP($D426,SITES!$A:$E,3,0))</f>
        <v>-41.343859999999999</v>
      </c>
      <c r="G426" s="49">
        <f>IF(ISERROR(VLOOKUP($D426,SITES!$A:$E,4,0)),"",VLOOKUP($D426,SITES!$A:$E,4,0))</f>
        <v>148.34277</v>
      </c>
      <c r="H426" s="50">
        <f t="shared" si="80"/>
        <v>43564</v>
      </c>
      <c r="I426" s="56">
        <f t="shared" si="81"/>
        <v>10</v>
      </c>
      <c r="J426" s="56" t="str">
        <f t="shared" si="82"/>
        <v>E</v>
      </c>
      <c r="K426" s="86">
        <f t="shared" si="83"/>
        <v>0.60416666666666696</v>
      </c>
      <c r="L426" s="56" t="str">
        <f t="shared" si="86"/>
        <v>SDL</v>
      </c>
      <c r="M426" s="56">
        <f t="shared" si="84"/>
        <v>10</v>
      </c>
      <c r="N426" s="56">
        <f t="shared" si="88"/>
        <v>2</v>
      </c>
      <c r="O426" s="56">
        <f t="shared" si="87"/>
        <v>1</v>
      </c>
      <c r="P426" s="46" t="str">
        <f t="shared" si="89"/>
        <v>snd</v>
      </c>
      <c r="Q426" s="47" t="str">
        <f>IF($N426=1,IF(ISERROR(VLOOKUP($P426,'M1'!$A:$C,Q$2,0)),"NOT PRESENT",VLOOKUP($P426,'M1'!$A:$C,Q$2,0)),IF($N426=2,IF(ISERROR(VLOOKUP(main!$P426,'M2'!$A:$C,Q$2,0)),"NOT PRESENT",VLOOKUP(main!$P426,'M2'!$A:$C,Q$2,0)),IF($N426=0,IF(ISERROR(VLOOKUP($P426,'M1'!$A:$C,Q$2,0)),IF(ISERROR(VLOOKUP(main!$P426,'M2'!$A:$C,Q$2,0)),"NOT PRESENT",VLOOKUP(main!$P426,'M2'!$A:$C,Q$2,0)),VLOOKUP($P426,'M1'!$A:$C,Q$2,0)),"SPECIFY METHOD")))</f>
        <v>Survey Not Done</v>
      </c>
      <c r="R426" s="47" t="str">
        <f>IF($N426=1,IF(ISERROR(VLOOKUP($P426,'M1'!$A:$C,R$2,0)),"NOT PRESENT",VLOOKUP($P426,'M1'!$A:$C,R$2,0)),IF($N426=2,IF(ISERROR(VLOOKUP(main!$P426,'M2'!$A:$C,R$2,0)),"NOT PRESENT",VLOOKUP(main!$P426,'M2'!$A:$C,R$2,0)),IF($N426=0,IF(ISERROR(VLOOKUP($P426,'M1'!$A:$C,R$2,0)),IF(ISERROR(VLOOKUP(main!$P426,'M2'!$A:$C,R$2,0)),"NOT PRESENT",VLOOKUP(main!$P426,'M2'!$A:$C,R$2,0)),VLOOKUP($P426,'M1'!$A:$C,R$2,0)),"SPECIFY METHOD")))</f>
        <v>Survey Not Done</v>
      </c>
      <c r="S426" s="55">
        <f t="shared" si="74"/>
        <v>0</v>
      </c>
      <c r="T426" s="56">
        <v>0</v>
      </c>
      <c r="BI426" s="56">
        <f t="shared" ca="1" si="90"/>
        <v>0</v>
      </c>
      <c r="BJ426" s="56">
        <f t="shared" ca="1" si="90"/>
        <v>0</v>
      </c>
      <c r="BK426" s="56">
        <f t="shared" ca="1" si="90"/>
        <v>0</v>
      </c>
      <c r="BL426" s="56" t="str">
        <f t="shared" ca="1" si="75"/>
        <v>No</v>
      </c>
      <c r="BM426" s="56">
        <f t="shared" ca="1" si="76"/>
        <v>0</v>
      </c>
    </row>
    <row r="427" spans="1:65">
      <c r="A427" s="47"/>
      <c r="B427" s="56" t="str">
        <f t="shared" si="77"/>
        <v>eso</v>
      </c>
      <c r="C427" s="56" t="str">
        <f t="shared" si="78"/>
        <v>sdl</v>
      </c>
      <c r="D427" s="56" t="str">
        <f t="shared" si="79"/>
        <v>tas412</v>
      </c>
      <c r="E427" s="47" t="str">
        <f>IF(ISERROR(VLOOKUP($D427,SITES!$A:$E,2,0)),"",VLOOKUP($D427,SITES!$A:$E,2,0))</f>
        <v>St. Helens Island Kelp Bed</v>
      </c>
      <c r="F427" s="48">
        <f>IF(ISERROR(VLOOKUP($D427,SITES!$A:$E,3,0)),"",VLOOKUP($D427,SITES!$A:$E,3,0))</f>
        <v>-41.343859999999999</v>
      </c>
      <c r="G427" s="49">
        <f>IF(ISERROR(VLOOKUP($D427,SITES!$A:$E,4,0)),"",VLOOKUP($D427,SITES!$A:$E,4,0))</f>
        <v>148.34277</v>
      </c>
      <c r="H427" s="50">
        <f t="shared" si="80"/>
        <v>43564</v>
      </c>
      <c r="I427" s="56">
        <f t="shared" si="81"/>
        <v>10</v>
      </c>
      <c r="J427" s="56" t="str">
        <f t="shared" si="82"/>
        <v>E</v>
      </c>
      <c r="K427" s="86">
        <f t="shared" si="83"/>
        <v>0.60416666666666696</v>
      </c>
      <c r="L427" s="56" t="str">
        <f t="shared" si="86"/>
        <v>SDL</v>
      </c>
      <c r="M427" s="56">
        <f t="shared" si="84"/>
        <v>10</v>
      </c>
      <c r="N427" s="56">
        <f t="shared" si="88"/>
        <v>2</v>
      </c>
      <c r="O427" s="56">
        <f t="shared" si="87"/>
        <v>1</v>
      </c>
      <c r="P427" s="46" t="str">
        <f t="shared" si="89"/>
        <v>snd</v>
      </c>
      <c r="Q427" s="47" t="str">
        <f>IF($N427=1,IF(ISERROR(VLOOKUP($P427,'M1'!$A:$C,Q$2,0)),"NOT PRESENT",VLOOKUP($P427,'M1'!$A:$C,Q$2,0)),IF($N427=2,IF(ISERROR(VLOOKUP(main!$P427,'M2'!$A:$C,Q$2,0)),"NOT PRESENT",VLOOKUP(main!$P427,'M2'!$A:$C,Q$2,0)),IF($N427=0,IF(ISERROR(VLOOKUP($P427,'M1'!$A:$C,Q$2,0)),IF(ISERROR(VLOOKUP(main!$P427,'M2'!$A:$C,Q$2,0)),"NOT PRESENT",VLOOKUP(main!$P427,'M2'!$A:$C,Q$2,0)),VLOOKUP($P427,'M1'!$A:$C,Q$2,0)),"SPECIFY METHOD")))</f>
        <v>Survey Not Done</v>
      </c>
      <c r="R427" s="47" t="str">
        <f>IF($N427=1,IF(ISERROR(VLOOKUP($P427,'M1'!$A:$C,R$2,0)),"NOT PRESENT",VLOOKUP($P427,'M1'!$A:$C,R$2,0)),IF($N427=2,IF(ISERROR(VLOOKUP(main!$P427,'M2'!$A:$C,R$2,0)),"NOT PRESENT",VLOOKUP(main!$P427,'M2'!$A:$C,R$2,0)),IF($N427=0,IF(ISERROR(VLOOKUP($P427,'M1'!$A:$C,R$2,0)),IF(ISERROR(VLOOKUP(main!$P427,'M2'!$A:$C,R$2,0)),"NOT PRESENT",VLOOKUP(main!$P427,'M2'!$A:$C,R$2,0)),VLOOKUP($P427,'M1'!$A:$C,R$2,0)),"SPECIFY METHOD")))</f>
        <v>Survey Not Done</v>
      </c>
      <c r="S427" s="55">
        <f t="shared" si="74"/>
        <v>0</v>
      </c>
      <c r="T427" s="56">
        <v>0</v>
      </c>
      <c r="BI427" s="56">
        <f t="shared" ca="1" si="90"/>
        <v>0</v>
      </c>
      <c r="BJ427" s="56">
        <f t="shared" ca="1" si="90"/>
        <v>0</v>
      </c>
      <c r="BK427" s="56">
        <f t="shared" ca="1" si="90"/>
        <v>0</v>
      </c>
      <c r="BL427" s="56" t="str">
        <f t="shared" ca="1" si="75"/>
        <v>No</v>
      </c>
      <c r="BM427" s="56">
        <f t="shared" ca="1" si="76"/>
        <v>0</v>
      </c>
    </row>
    <row r="428" spans="1:65">
      <c r="A428" s="47"/>
      <c r="B428" s="56" t="str">
        <f t="shared" si="77"/>
        <v>eso</v>
      </c>
      <c r="C428" s="56" t="str">
        <f t="shared" si="78"/>
        <v>sdl</v>
      </c>
      <c r="D428" s="56" t="str">
        <f t="shared" si="79"/>
        <v>tas412</v>
      </c>
      <c r="E428" s="47" t="str">
        <f>IF(ISERROR(VLOOKUP($D428,SITES!$A:$E,2,0)),"",VLOOKUP($D428,SITES!$A:$E,2,0))</f>
        <v>St. Helens Island Kelp Bed</v>
      </c>
      <c r="F428" s="48">
        <f>IF(ISERROR(VLOOKUP($D428,SITES!$A:$E,3,0)),"",VLOOKUP($D428,SITES!$A:$E,3,0))</f>
        <v>-41.343859999999999</v>
      </c>
      <c r="G428" s="49">
        <f>IF(ISERROR(VLOOKUP($D428,SITES!$A:$E,4,0)),"",VLOOKUP($D428,SITES!$A:$E,4,0))</f>
        <v>148.34277</v>
      </c>
      <c r="H428" s="50">
        <f t="shared" si="80"/>
        <v>43564</v>
      </c>
      <c r="I428" s="56">
        <f t="shared" si="81"/>
        <v>10</v>
      </c>
      <c r="J428" s="56" t="str">
        <f t="shared" si="82"/>
        <v>E</v>
      </c>
      <c r="K428" s="86">
        <f t="shared" si="83"/>
        <v>0.60416666666666696</v>
      </c>
      <c r="L428" s="56" t="str">
        <f t="shared" si="86"/>
        <v>SDL</v>
      </c>
      <c r="M428" s="56">
        <f t="shared" si="84"/>
        <v>10</v>
      </c>
      <c r="N428" s="56">
        <f t="shared" si="88"/>
        <v>2</v>
      </c>
      <c r="O428" s="56">
        <f t="shared" si="87"/>
        <v>1</v>
      </c>
      <c r="P428" s="46" t="str">
        <f t="shared" si="89"/>
        <v>snd</v>
      </c>
      <c r="Q428" s="47" t="str">
        <f>IF($N428=1,IF(ISERROR(VLOOKUP($P428,'M1'!$A:$C,Q$2,0)),"NOT PRESENT",VLOOKUP($P428,'M1'!$A:$C,Q$2,0)),IF($N428=2,IF(ISERROR(VLOOKUP(main!$P428,'M2'!$A:$C,Q$2,0)),"NOT PRESENT",VLOOKUP(main!$P428,'M2'!$A:$C,Q$2,0)),IF($N428=0,IF(ISERROR(VLOOKUP($P428,'M1'!$A:$C,Q$2,0)),IF(ISERROR(VLOOKUP(main!$P428,'M2'!$A:$C,Q$2,0)),"NOT PRESENT",VLOOKUP(main!$P428,'M2'!$A:$C,Q$2,0)),VLOOKUP($P428,'M1'!$A:$C,Q$2,0)),"SPECIFY METHOD")))</f>
        <v>Survey Not Done</v>
      </c>
      <c r="R428" s="47" t="str">
        <f>IF($N428=1,IF(ISERROR(VLOOKUP($P428,'M1'!$A:$C,R$2,0)),"NOT PRESENT",VLOOKUP($P428,'M1'!$A:$C,R$2,0)),IF($N428=2,IF(ISERROR(VLOOKUP(main!$P428,'M2'!$A:$C,R$2,0)),"NOT PRESENT",VLOOKUP(main!$P428,'M2'!$A:$C,R$2,0)),IF($N428=0,IF(ISERROR(VLOOKUP($P428,'M1'!$A:$C,R$2,0)),IF(ISERROR(VLOOKUP(main!$P428,'M2'!$A:$C,R$2,0)),"NOT PRESENT",VLOOKUP(main!$P428,'M2'!$A:$C,R$2,0)),VLOOKUP($P428,'M1'!$A:$C,R$2,0)),"SPECIFY METHOD")))</f>
        <v>Survey Not Done</v>
      </c>
      <c r="S428" s="55">
        <f t="shared" si="74"/>
        <v>0</v>
      </c>
      <c r="T428" s="56">
        <v>0</v>
      </c>
      <c r="BI428" s="56">
        <f t="shared" ca="1" si="90"/>
        <v>0</v>
      </c>
      <c r="BJ428" s="56">
        <f t="shared" ca="1" si="90"/>
        <v>0</v>
      </c>
      <c r="BK428" s="56">
        <f t="shared" ca="1" si="90"/>
        <v>0</v>
      </c>
      <c r="BL428" s="56" t="str">
        <f t="shared" ca="1" si="75"/>
        <v>No</v>
      </c>
      <c r="BM428" s="56">
        <f t="shared" ca="1" si="76"/>
        <v>0</v>
      </c>
    </row>
    <row r="429" spans="1:65">
      <c r="A429" s="47"/>
      <c r="B429" s="56" t="str">
        <f t="shared" si="77"/>
        <v>eso</v>
      </c>
      <c r="C429" s="56" t="str">
        <f t="shared" si="78"/>
        <v>sdl</v>
      </c>
      <c r="D429" s="56" t="str">
        <f t="shared" si="79"/>
        <v>tas412</v>
      </c>
      <c r="E429" s="47" t="str">
        <f>IF(ISERROR(VLOOKUP($D429,SITES!$A:$E,2,0)),"",VLOOKUP($D429,SITES!$A:$E,2,0))</f>
        <v>St. Helens Island Kelp Bed</v>
      </c>
      <c r="F429" s="48">
        <f>IF(ISERROR(VLOOKUP($D429,SITES!$A:$E,3,0)),"",VLOOKUP($D429,SITES!$A:$E,3,0))</f>
        <v>-41.343859999999999</v>
      </c>
      <c r="G429" s="49">
        <f>IF(ISERROR(VLOOKUP($D429,SITES!$A:$E,4,0)),"",VLOOKUP($D429,SITES!$A:$E,4,0))</f>
        <v>148.34277</v>
      </c>
      <c r="H429" s="50">
        <f t="shared" si="80"/>
        <v>43564</v>
      </c>
      <c r="I429" s="56">
        <f t="shared" si="81"/>
        <v>10</v>
      </c>
      <c r="J429" s="56" t="str">
        <f t="shared" si="82"/>
        <v>E</v>
      </c>
      <c r="K429" s="86">
        <f t="shared" si="83"/>
        <v>0.60416666666666696</v>
      </c>
      <c r="L429" s="56" t="str">
        <f t="shared" si="86"/>
        <v>SDL</v>
      </c>
      <c r="M429" s="56">
        <f t="shared" si="84"/>
        <v>10</v>
      </c>
      <c r="N429" s="56">
        <f t="shared" si="88"/>
        <v>2</v>
      </c>
      <c r="O429" s="56">
        <f t="shared" si="87"/>
        <v>1</v>
      </c>
      <c r="P429" s="46" t="str">
        <f t="shared" si="89"/>
        <v>snd</v>
      </c>
      <c r="Q429" s="47" t="str">
        <f>IF($N429=1,IF(ISERROR(VLOOKUP($P429,'M1'!$A:$C,Q$2,0)),"NOT PRESENT",VLOOKUP($P429,'M1'!$A:$C,Q$2,0)),IF($N429=2,IF(ISERROR(VLOOKUP(main!$P429,'M2'!$A:$C,Q$2,0)),"NOT PRESENT",VLOOKUP(main!$P429,'M2'!$A:$C,Q$2,0)),IF($N429=0,IF(ISERROR(VLOOKUP($P429,'M1'!$A:$C,Q$2,0)),IF(ISERROR(VLOOKUP(main!$P429,'M2'!$A:$C,Q$2,0)),"NOT PRESENT",VLOOKUP(main!$P429,'M2'!$A:$C,Q$2,0)),VLOOKUP($P429,'M1'!$A:$C,Q$2,0)),"SPECIFY METHOD")))</f>
        <v>Survey Not Done</v>
      </c>
      <c r="R429" s="47" t="str">
        <f>IF($N429=1,IF(ISERROR(VLOOKUP($P429,'M1'!$A:$C,R$2,0)),"NOT PRESENT",VLOOKUP($P429,'M1'!$A:$C,R$2,0)),IF($N429=2,IF(ISERROR(VLOOKUP(main!$P429,'M2'!$A:$C,R$2,0)),"NOT PRESENT",VLOOKUP(main!$P429,'M2'!$A:$C,R$2,0)),IF($N429=0,IF(ISERROR(VLOOKUP($P429,'M1'!$A:$C,R$2,0)),IF(ISERROR(VLOOKUP(main!$P429,'M2'!$A:$C,R$2,0)),"NOT PRESENT",VLOOKUP(main!$P429,'M2'!$A:$C,R$2,0)),VLOOKUP($P429,'M1'!$A:$C,R$2,0)),"SPECIFY METHOD")))</f>
        <v>Survey Not Done</v>
      </c>
      <c r="S429" s="55">
        <f t="shared" si="74"/>
        <v>0</v>
      </c>
      <c r="T429" s="56">
        <v>0</v>
      </c>
      <c r="BI429" s="56">
        <f t="shared" ca="1" si="90"/>
        <v>0</v>
      </c>
      <c r="BJ429" s="56">
        <f t="shared" ca="1" si="90"/>
        <v>0</v>
      </c>
      <c r="BK429" s="56">
        <f t="shared" ca="1" si="90"/>
        <v>0</v>
      </c>
      <c r="BL429" s="56" t="str">
        <f t="shared" ca="1" si="75"/>
        <v>No</v>
      </c>
      <c r="BM429" s="56">
        <f t="shared" ca="1" si="76"/>
        <v>0</v>
      </c>
    </row>
    <row r="430" spans="1:65">
      <c r="A430" s="47"/>
      <c r="B430" s="56" t="str">
        <f t="shared" si="77"/>
        <v>eso</v>
      </c>
      <c r="C430" s="56" t="str">
        <f t="shared" si="78"/>
        <v>sdl</v>
      </c>
      <c r="D430" s="56" t="str">
        <f t="shared" si="79"/>
        <v>tas412</v>
      </c>
      <c r="E430" s="47" t="str">
        <f>IF(ISERROR(VLOOKUP($D430,SITES!$A:$E,2,0)),"",VLOOKUP($D430,SITES!$A:$E,2,0))</f>
        <v>St. Helens Island Kelp Bed</v>
      </c>
      <c r="F430" s="48">
        <f>IF(ISERROR(VLOOKUP($D430,SITES!$A:$E,3,0)),"",VLOOKUP($D430,SITES!$A:$E,3,0))</f>
        <v>-41.343859999999999</v>
      </c>
      <c r="G430" s="49">
        <f>IF(ISERROR(VLOOKUP($D430,SITES!$A:$E,4,0)),"",VLOOKUP($D430,SITES!$A:$E,4,0))</f>
        <v>148.34277</v>
      </c>
      <c r="H430" s="50">
        <f t="shared" si="80"/>
        <v>43564</v>
      </c>
      <c r="I430" s="56">
        <f t="shared" si="81"/>
        <v>10</v>
      </c>
      <c r="J430" s="56" t="str">
        <f t="shared" si="82"/>
        <v>E</v>
      </c>
      <c r="K430" s="86">
        <f t="shared" si="83"/>
        <v>0.60416666666666696</v>
      </c>
      <c r="L430" s="56" t="str">
        <f t="shared" si="86"/>
        <v>SDL</v>
      </c>
      <c r="M430" s="56">
        <f t="shared" si="84"/>
        <v>10</v>
      </c>
      <c r="N430" s="56">
        <f t="shared" si="88"/>
        <v>2</v>
      </c>
      <c r="O430" s="56">
        <f t="shared" si="87"/>
        <v>1</v>
      </c>
      <c r="P430" s="46" t="str">
        <f t="shared" si="89"/>
        <v>snd</v>
      </c>
      <c r="Q430" s="47" t="str">
        <f>IF($N430=1,IF(ISERROR(VLOOKUP($P430,'M1'!$A:$C,Q$2,0)),"NOT PRESENT",VLOOKUP($P430,'M1'!$A:$C,Q$2,0)),IF($N430=2,IF(ISERROR(VLOOKUP(main!$P430,'M2'!$A:$C,Q$2,0)),"NOT PRESENT",VLOOKUP(main!$P430,'M2'!$A:$C,Q$2,0)),IF($N430=0,IF(ISERROR(VLOOKUP($P430,'M1'!$A:$C,Q$2,0)),IF(ISERROR(VLOOKUP(main!$P430,'M2'!$A:$C,Q$2,0)),"NOT PRESENT",VLOOKUP(main!$P430,'M2'!$A:$C,Q$2,0)),VLOOKUP($P430,'M1'!$A:$C,Q$2,0)),"SPECIFY METHOD")))</f>
        <v>Survey Not Done</v>
      </c>
      <c r="R430" s="47" t="str">
        <f>IF($N430=1,IF(ISERROR(VLOOKUP($P430,'M1'!$A:$C,R$2,0)),"NOT PRESENT",VLOOKUP($P430,'M1'!$A:$C,R$2,0)),IF($N430=2,IF(ISERROR(VLOOKUP(main!$P430,'M2'!$A:$C,R$2,0)),"NOT PRESENT",VLOOKUP(main!$P430,'M2'!$A:$C,R$2,0)),IF($N430=0,IF(ISERROR(VLOOKUP($P430,'M1'!$A:$C,R$2,0)),IF(ISERROR(VLOOKUP(main!$P430,'M2'!$A:$C,R$2,0)),"NOT PRESENT",VLOOKUP(main!$P430,'M2'!$A:$C,R$2,0)),VLOOKUP($P430,'M1'!$A:$C,R$2,0)),"SPECIFY METHOD")))</f>
        <v>Survey Not Done</v>
      </c>
      <c r="S430" s="55">
        <f t="shared" si="74"/>
        <v>0</v>
      </c>
      <c r="T430" s="56">
        <v>0</v>
      </c>
      <c r="BI430" s="56">
        <f t="shared" ca="1" si="90"/>
        <v>0</v>
      </c>
      <c r="BJ430" s="56">
        <f t="shared" ca="1" si="90"/>
        <v>0</v>
      </c>
      <c r="BK430" s="56">
        <f t="shared" ca="1" si="90"/>
        <v>0</v>
      </c>
      <c r="BL430" s="56" t="str">
        <f t="shared" ca="1" si="75"/>
        <v>No</v>
      </c>
      <c r="BM430" s="56">
        <f t="shared" ca="1" si="76"/>
        <v>0</v>
      </c>
    </row>
    <row r="431" spans="1:65">
      <c r="A431" s="47"/>
      <c r="B431" s="56" t="str">
        <f t="shared" si="77"/>
        <v>eso</v>
      </c>
      <c r="C431" s="56" t="str">
        <f t="shared" si="78"/>
        <v>sdl</v>
      </c>
      <c r="D431" s="56" t="str">
        <f t="shared" si="79"/>
        <v>tas412</v>
      </c>
      <c r="E431" s="47" t="str">
        <f>IF(ISERROR(VLOOKUP($D431,SITES!$A:$E,2,0)),"",VLOOKUP($D431,SITES!$A:$E,2,0))</f>
        <v>St. Helens Island Kelp Bed</v>
      </c>
      <c r="F431" s="48">
        <f>IF(ISERROR(VLOOKUP($D431,SITES!$A:$E,3,0)),"",VLOOKUP($D431,SITES!$A:$E,3,0))</f>
        <v>-41.343859999999999</v>
      </c>
      <c r="G431" s="49">
        <f>IF(ISERROR(VLOOKUP($D431,SITES!$A:$E,4,0)),"",VLOOKUP($D431,SITES!$A:$E,4,0))</f>
        <v>148.34277</v>
      </c>
      <c r="H431" s="50">
        <f t="shared" si="80"/>
        <v>43564</v>
      </c>
      <c r="I431" s="56">
        <f t="shared" si="81"/>
        <v>10</v>
      </c>
      <c r="J431" s="56" t="str">
        <f t="shared" si="82"/>
        <v>E</v>
      </c>
      <c r="K431" s="86">
        <f t="shared" si="83"/>
        <v>0.60416666666666696</v>
      </c>
      <c r="L431" s="56" t="str">
        <f t="shared" si="86"/>
        <v>SDL</v>
      </c>
      <c r="M431" s="56">
        <f t="shared" si="84"/>
        <v>10</v>
      </c>
      <c r="N431" s="56">
        <f t="shared" si="88"/>
        <v>2</v>
      </c>
      <c r="O431" s="56">
        <f t="shared" si="87"/>
        <v>1</v>
      </c>
      <c r="P431" s="46" t="str">
        <f t="shared" si="89"/>
        <v>snd</v>
      </c>
      <c r="Q431" s="47" t="str">
        <f>IF($N431=1,IF(ISERROR(VLOOKUP($P431,'M1'!$A:$C,Q$2,0)),"NOT PRESENT",VLOOKUP($P431,'M1'!$A:$C,Q$2,0)),IF($N431=2,IF(ISERROR(VLOOKUP(main!$P431,'M2'!$A:$C,Q$2,0)),"NOT PRESENT",VLOOKUP(main!$P431,'M2'!$A:$C,Q$2,0)),IF($N431=0,IF(ISERROR(VLOOKUP($P431,'M1'!$A:$C,Q$2,0)),IF(ISERROR(VLOOKUP(main!$P431,'M2'!$A:$C,Q$2,0)),"NOT PRESENT",VLOOKUP(main!$P431,'M2'!$A:$C,Q$2,0)),VLOOKUP($P431,'M1'!$A:$C,Q$2,0)),"SPECIFY METHOD")))</f>
        <v>Survey Not Done</v>
      </c>
      <c r="R431" s="47" t="str">
        <f>IF($N431=1,IF(ISERROR(VLOOKUP($P431,'M1'!$A:$C,R$2,0)),"NOT PRESENT",VLOOKUP($P431,'M1'!$A:$C,R$2,0)),IF($N431=2,IF(ISERROR(VLOOKUP(main!$P431,'M2'!$A:$C,R$2,0)),"NOT PRESENT",VLOOKUP(main!$P431,'M2'!$A:$C,R$2,0)),IF($N431=0,IF(ISERROR(VLOOKUP($P431,'M1'!$A:$C,R$2,0)),IF(ISERROR(VLOOKUP(main!$P431,'M2'!$A:$C,R$2,0)),"NOT PRESENT",VLOOKUP(main!$P431,'M2'!$A:$C,R$2,0)),VLOOKUP($P431,'M1'!$A:$C,R$2,0)),"SPECIFY METHOD")))</f>
        <v>Survey Not Done</v>
      </c>
      <c r="S431" s="55">
        <f t="shared" si="74"/>
        <v>0</v>
      </c>
      <c r="T431" s="56">
        <v>0</v>
      </c>
      <c r="BI431" s="56">
        <f t="shared" ca="1" si="90"/>
        <v>0</v>
      </c>
      <c r="BJ431" s="56">
        <f t="shared" ca="1" si="90"/>
        <v>0</v>
      </c>
      <c r="BK431" s="56">
        <f t="shared" ca="1" si="90"/>
        <v>0</v>
      </c>
      <c r="BL431" s="56" t="str">
        <f t="shared" ca="1" si="75"/>
        <v>No</v>
      </c>
      <c r="BM431" s="56">
        <f t="shared" ca="1" si="76"/>
        <v>0</v>
      </c>
    </row>
    <row r="432" spans="1:65">
      <c r="A432" s="47"/>
      <c r="B432" s="56" t="str">
        <f t="shared" si="77"/>
        <v>eso</v>
      </c>
      <c r="C432" s="56" t="str">
        <f t="shared" si="78"/>
        <v>sdl</v>
      </c>
      <c r="D432" s="56" t="str">
        <f t="shared" si="79"/>
        <v>tas412</v>
      </c>
      <c r="E432" s="47" t="str">
        <f>IF(ISERROR(VLOOKUP($D432,SITES!$A:$E,2,0)),"",VLOOKUP($D432,SITES!$A:$E,2,0))</f>
        <v>St. Helens Island Kelp Bed</v>
      </c>
      <c r="F432" s="48">
        <f>IF(ISERROR(VLOOKUP($D432,SITES!$A:$E,3,0)),"",VLOOKUP($D432,SITES!$A:$E,3,0))</f>
        <v>-41.343859999999999</v>
      </c>
      <c r="G432" s="49">
        <f>IF(ISERROR(VLOOKUP($D432,SITES!$A:$E,4,0)),"",VLOOKUP($D432,SITES!$A:$E,4,0))</f>
        <v>148.34277</v>
      </c>
      <c r="H432" s="50">
        <f t="shared" si="80"/>
        <v>43564</v>
      </c>
      <c r="I432" s="56">
        <f t="shared" si="81"/>
        <v>10</v>
      </c>
      <c r="J432" s="56" t="str">
        <f t="shared" si="82"/>
        <v>E</v>
      </c>
      <c r="K432" s="86">
        <f t="shared" si="83"/>
        <v>0.60416666666666696</v>
      </c>
      <c r="L432" s="56" t="str">
        <f t="shared" si="86"/>
        <v>SDL</v>
      </c>
      <c r="M432" s="56">
        <f t="shared" si="84"/>
        <v>10</v>
      </c>
      <c r="N432" s="56">
        <f t="shared" si="88"/>
        <v>2</v>
      </c>
      <c r="O432" s="56">
        <f t="shared" si="87"/>
        <v>1</v>
      </c>
      <c r="P432" s="46" t="str">
        <f t="shared" si="89"/>
        <v>snd</v>
      </c>
      <c r="Q432" s="47" t="str">
        <f>IF($N432=1,IF(ISERROR(VLOOKUP($P432,'M1'!$A:$C,Q$2,0)),"NOT PRESENT",VLOOKUP($P432,'M1'!$A:$C,Q$2,0)),IF($N432=2,IF(ISERROR(VLOOKUP(main!$P432,'M2'!$A:$C,Q$2,0)),"NOT PRESENT",VLOOKUP(main!$P432,'M2'!$A:$C,Q$2,0)),IF($N432=0,IF(ISERROR(VLOOKUP($P432,'M1'!$A:$C,Q$2,0)),IF(ISERROR(VLOOKUP(main!$P432,'M2'!$A:$C,Q$2,0)),"NOT PRESENT",VLOOKUP(main!$P432,'M2'!$A:$C,Q$2,0)),VLOOKUP($P432,'M1'!$A:$C,Q$2,0)),"SPECIFY METHOD")))</f>
        <v>Survey Not Done</v>
      </c>
      <c r="R432" s="47" t="str">
        <f>IF($N432=1,IF(ISERROR(VLOOKUP($P432,'M1'!$A:$C,R$2,0)),"NOT PRESENT",VLOOKUP($P432,'M1'!$A:$C,R$2,0)),IF($N432=2,IF(ISERROR(VLOOKUP(main!$P432,'M2'!$A:$C,R$2,0)),"NOT PRESENT",VLOOKUP(main!$P432,'M2'!$A:$C,R$2,0)),IF($N432=0,IF(ISERROR(VLOOKUP($P432,'M1'!$A:$C,R$2,0)),IF(ISERROR(VLOOKUP(main!$P432,'M2'!$A:$C,R$2,0)),"NOT PRESENT",VLOOKUP(main!$P432,'M2'!$A:$C,R$2,0)),VLOOKUP($P432,'M1'!$A:$C,R$2,0)),"SPECIFY METHOD")))</f>
        <v>Survey Not Done</v>
      </c>
      <c r="S432" s="55">
        <f t="shared" si="74"/>
        <v>0</v>
      </c>
      <c r="T432" s="56">
        <v>0</v>
      </c>
      <c r="BI432" s="56">
        <f t="shared" ca="1" si="90"/>
        <v>0</v>
      </c>
      <c r="BJ432" s="56">
        <f t="shared" ca="1" si="90"/>
        <v>0</v>
      </c>
      <c r="BK432" s="56">
        <f t="shared" ca="1" si="90"/>
        <v>0</v>
      </c>
      <c r="BL432" s="56" t="str">
        <f t="shared" ca="1" si="75"/>
        <v>No</v>
      </c>
      <c r="BM432" s="56">
        <f t="shared" ca="1" si="76"/>
        <v>0</v>
      </c>
    </row>
    <row r="433" spans="1:65">
      <c r="A433" s="47"/>
      <c r="B433" s="56" t="str">
        <f t="shared" si="77"/>
        <v>eso</v>
      </c>
      <c r="C433" s="56" t="str">
        <f t="shared" si="78"/>
        <v>sdl</v>
      </c>
      <c r="D433" s="56" t="str">
        <f t="shared" si="79"/>
        <v>tas412</v>
      </c>
      <c r="E433" s="47" t="str">
        <f>IF(ISERROR(VLOOKUP($D433,SITES!$A:$E,2,0)),"",VLOOKUP($D433,SITES!$A:$E,2,0))</f>
        <v>St. Helens Island Kelp Bed</v>
      </c>
      <c r="F433" s="48">
        <f>IF(ISERROR(VLOOKUP($D433,SITES!$A:$E,3,0)),"",VLOOKUP($D433,SITES!$A:$E,3,0))</f>
        <v>-41.343859999999999</v>
      </c>
      <c r="G433" s="49">
        <f>IF(ISERROR(VLOOKUP($D433,SITES!$A:$E,4,0)),"",VLOOKUP($D433,SITES!$A:$E,4,0))</f>
        <v>148.34277</v>
      </c>
      <c r="H433" s="50">
        <f t="shared" si="80"/>
        <v>43564</v>
      </c>
      <c r="I433" s="56">
        <f t="shared" si="81"/>
        <v>10</v>
      </c>
      <c r="J433" s="56" t="str">
        <f t="shared" si="82"/>
        <v>E</v>
      </c>
      <c r="K433" s="86">
        <f t="shared" si="83"/>
        <v>0.60416666666666696</v>
      </c>
      <c r="L433" s="56" t="str">
        <f t="shared" si="86"/>
        <v>SDL</v>
      </c>
      <c r="M433" s="56">
        <f t="shared" si="84"/>
        <v>10</v>
      </c>
      <c r="N433" s="56">
        <f t="shared" si="88"/>
        <v>2</v>
      </c>
      <c r="O433" s="56">
        <f t="shared" si="87"/>
        <v>1</v>
      </c>
      <c r="P433" s="46" t="str">
        <f t="shared" si="89"/>
        <v>snd</v>
      </c>
      <c r="Q433" s="47" t="str">
        <f>IF($N433=1,IF(ISERROR(VLOOKUP($P433,'M1'!$A:$C,Q$2,0)),"NOT PRESENT",VLOOKUP($P433,'M1'!$A:$C,Q$2,0)),IF($N433=2,IF(ISERROR(VLOOKUP(main!$P433,'M2'!$A:$C,Q$2,0)),"NOT PRESENT",VLOOKUP(main!$P433,'M2'!$A:$C,Q$2,0)),IF($N433=0,IF(ISERROR(VLOOKUP($P433,'M1'!$A:$C,Q$2,0)),IF(ISERROR(VLOOKUP(main!$P433,'M2'!$A:$C,Q$2,0)),"NOT PRESENT",VLOOKUP(main!$P433,'M2'!$A:$C,Q$2,0)),VLOOKUP($P433,'M1'!$A:$C,Q$2,0)),"SPECIFY METHOD")))</f>
        <v>Survey Not Done</v>
      </c>
      <c r="R433" s="47" t="str">
        <f>IF($N433=1,IF(ISERROR(VLOOKUP($P433,'M1'!$A:$C,R$2,0)),"NOT PRESENT",VLOOKUP($P433,'M1'!$A:$C,R$2,0)),IF($N433=2,IF(ISERROR(VLOOKUP(main!$P433,'M2'!$A:$C,R$2,0)),"NOT PRESENT",VLOOKUP(main!$P433,'M2'!$A:$C,R$2,0)),IF($N433=0,IF(ISERROR(VLOOKUP($P433,'M1'!$A:$C,R$2,0)),IF(ISERROR(VLOOKUP(main!$P433,'M2'!$A:$C,R$2,0)),"NOT PRESENT",VLOOKUP(main!$P433,'M2'!$A:$C,R$2,0)),VLOOKUP($P433,'M1'!$A:$C,R$2,0)),"SPECIFY METHOD")))</f>
        <v>Survey Not Done</v>
      </c>
      <c r="S433" s="55">
        <f t="shared" si="74"/>
        <v>0</v>
      </c>
      <c r="T433" s="56">
        <v>0</v>
      </c>
      <c r="BI433" s="56">
        <f t="shared" ca="1" si="90"/>
        <v>0</v>
      </c>
      <c r="BJ433" s="56">
        <f t="shared" ca="1" si="90"/>
        <v>0</v>
      </c>
      <c r="BK433" s="56">
        <f t="shared" ca="1" si="90"/>
        <v>0</v>
      </c>
      <c r="BL433" s="56" t="str">
        <f t="shared" ca="1" si="75"/>
        <v>No</v>
      </c>
      <c r="BM433" s="56">
        <f t="shared" ca="1" si="76"/>
        <v>0</v>
      </c>
    </row>
    <row r="434" spans="1:65">
      <c r="A434" s="47"/>
      <c r="B434" s="56" t="str">
        <f t="shared" si="77"/>
        <v>eso</v>
      </c>
      <c r="C434" s="56" t="str">
        <f t="shared" si="78"/>
        <v>sdl</v>
      </c>
      <c r="D434" s="56" t="str">
        <f t="shared" si="79"/>
        <v>tas412</v>
      </c>
      <c r="E434" s="47" t="str">
        <f>IF(ISERROR(VLOOKUP($D434,SITES!$A:$E,2,0)),"",VLOOKUP($D434,SITES!$A:$E,2,0))</f>
        <v>St. Helens Island Kelp Bed</v>
      </c>
      <c r="F434" s="48">
        <f>IF(ISERROR(VLOOKUP($D434,SITES!$A:$E,3,0)),"",VLOOKUP($D434,SITES!$A:$E,3,0))</f>
        <v>-41.343859999999999</v>
      </c>
      <c r="G434" s="49">
        <f>IF(ISERROR(VLOOKUP($D434,SITES!$A:$E,4,0)),"",VLOOKUP($D434,SITES!$A:$E,4,0))</f>
        <v>148.34277</v>
      </c>
      <c r="H434" s="50">
        <f t="shared" si="80"/>
        <v>43564</v>
      </c>
      <c r="I434" s="56">
        <f t="shared" si="81"/>
        <v>10</v>
      </c>
      <c r="J434" s="56" t="str">
        <f t="shared" si="82"/>
        <v>E</v>
      </c>
      <c r="K434" s="86">
        <f t="shared" si="83"/>
        <v>0.60416666666666696</v>
      </c>
      <c r="L434" s="56" t="str">
        <f t="shared" si="86"/>
        <v>SDL</v>
      </c>
      <c r="M434" s="56">
        <f t="shared" si="84"/>
        <v>10</v>
      </c>
      <c r="N434" s="56">
        <f t="shared" si="88"/>
        <v>2</v>
      </c>
      <c r="O434" s="56">
        <f t="shared" si="87"/>
        <v>1</v>
      </c>
      <c r="P434" s="46" t="str">
        <f t="shared" si="89"/>
        <v>snd</v>
      </c>
      <c r="Q434" s="47" t="str">
        <f>IF($N434=1,IF(ISERROR(VLOOKUP($P434,'M1'!$A:$C,Q$2,0)),"NOT PRESENT",VLOOKUP($P434,'M1'!$A:$C,Q$2,0)),IF($N434=2,IF(ISERROR(VLOOKUP(main!$P434,'M2'!$A:$C,Q$2,0)),"NOT PRESENT",VLOOKUP(main!$P434,'M2'!$A:$C,Q$2,0)),IF($N434=0,IF(ISERROR(VLOOKUP($P434,'M1'!$A:$C,Q$2,0)),IF(ISERROR(VLOOKUP(main!$P434,'M2'!$A:$C,Q$2,0)),"NOT PRESENT",VLOOKUP(main!$P434,'M2'!$A:$C,Q$2,0)),VLOOKUP($P434,'M1'!$A:$C,Q$2,0)),"SPECIFY METHOD")))</f>
        <v>Survey Not Done</v>
      </c>
      <c r="R434" s="47" t="str">
        <f>IF($N434=1,IF(ISERROR(VLOOKUP($P434,'M1'!$A:$C,R$2,0)),"NOT PRESENT",VLOOKUP($P434,'M1'!$A:$C,R$2,0)),IF($N434=2,IF(ISERROR(VLOOKUP(main!$P434,'M2'!$A:$C,R$2,0)),"NOT PRESENT",VLOOKUP(main!$P434,'M2'!$A:$C,R$2,0)),IF($N434=0,IF(ISERROR(VLOOKUP($P434,'M1'!$A:$C,R$2,0)),IF(ISERROR(VLOOKUP(main!$P434,'M2'!$A:$C,R$2,0)),"NOT PRESENT",VLOOKUP(main!$P434,'M2'!$A:$C,R$2,0)),VLOOKUP($P434,'M1'!$A:$C,R$2,0)),"SPECIFY METHOD")))</f>
        <v>Survey Not Done</v>
      </c>
      <c r="S434" s="55">
        <f t="shared" si="74"/>
        <v>0</v>
      </c>
      <c r="T434" s="56">
        <v>0</v>
      </c>
      <c r="BI434" s="56">
        <f t="shared" ca="1" si="90"/>
        <v>0</v>
      </c>
      <c r="BJ434" s="56">
        <f t="shared" ca="1" si="90"/>
        <v>0</v>
      </c>
      <c r="BK434" s="56">
        <f t="shared" ca="1" si="90"/>
        <v>0</v>
      </c>
      <c r="BL434" s="56" t="str">
        <f t="shared" ca="1" si="75"/>
        <v>No</v>
      </c>
      <c r="BM434" s="56">
        <f t="shared" ca="1" si="76"/>
        <v>0</v>
      </c>
    </row>
    <row r="435" spans="1:65">
      <c r="A435" s="47"/>
      <c r="B435" s="56" t="str">
        <f t="shared" si="77"/>
        <v>eso</v>
      </c>
      <c r="C435" s="56" t="str">
        <f t="shared" si="78"/>
        <v>sdl</v>
      </c>
      <c r="D435" s="56" t="str">
        <f t="shared" si="79"/>
        <v>tas412</v>
      </c>
      <c r="E435" s="47" t="str">
        <f>IF(ISERROR(VLOOKUP($D435,SITES!$A:$E,2,0)),"",VLOOKUP($D435,SITES!$A:$E,2,0))</f>
        <v>St. Helens Island Kelp Bed</v>
      </c>
      <c r="F435" s="48">
        <f>IF(ISERROR(VLOOKUP($D435,SITES!$A:$E,3,0)),"",VLOOKUP($D435,SITES!$A:$E,3,0))</f>
        <v>-41.343859999999999</v>
      </c>
      <c r="G435" s="49">
        <f>IF(ISERROR(VLOOKUP($D435,SITES!$A:$E,4,0)),"",VLOOKUP($D435,SITES!$A:$E,4,0))</f>
        <v>148.34277</v>
      </c>
      <c r="H435" s="50">
        <f t="shared" si="80"/>
        <v>43564</v>
      </c>
      <c r="I435" s="56">
        <f t="shared" si="81"/>
        <v>10</v>
      </c>
      <c r="J435" s="56" t="str">
        <f t="shared" si="82"/>
        <v>E</v>
      </c>
      <c r="K435" s="86">
        <f t="shared" si="83"/>
        <v>0.60416666666666696</v>
      </c>
      <c r="L435" s="56" t="str">
        <f t="shared" si="86"/>
        <v>SDL</v>
      </c>
      <c r="M435" s="56">
        <f t="shared" si="84"/>
        <v>10</v>
      </c>
      <c r="N435" s="56">
        <f t="shared" si="88"/>
        <v>2</v>
      </c>
      <c r="O435" s="56">
        <f t="shared" si="87"/>
        <v>1</v>
      </c>
      <c r="P435" s="46" t="str">
        <f t="shared" si="89"/>
        <v>snd</v>
      </c>
      <c r="Q435" s="47" t="str">
        <f>IF($N435=1,IF(ISERROR(VLOOKUP($P435,'M1'!$A:$C,Q$2,0)),"NOT PRESENT",VLOOKUP($P435,'M1'!$A:$C,Q$2,0)),IF($N435=2,IF(ISERROR(VLOOKUP(main!$P435,'M2'!$A:$C,Q$2,0)),"NOT PRESENT",VLOOKUP(main!$P435,'M2'!$A:$C,Q$2,0)),IF($N435=0,IF(ISERROR(VLOOKUP($P435,'M1'!$A:$C,Q$2,0)),IF(ISERROR(VLOOKUP(main!$P435,'M2'!$A:$C,Q$2,0)),"NOT PRESENT",VLOOKUP(main!$P435,'M2'!$A:$C,Q$2,0)),VLOOKUP($P435,'M1'!$A:$C,Q$2,0)),"SPECIFY METHOD")))</f>
        <v>Survey Not Done</v>
      </c>
      <c r="R435" s="47" t="str">
        <f>IF($N435=1,IF(ISERROR(VLOOKUP($P435,'M1'!$A:$C,R$2,0)),"NOT PRESENT",VLOOKUP($P435,'M1'!$A:$C,R$2,0)),IF($N435=2,IF(ISERROR(VLOOKUP(main!$P435,'M2'!$A:$C,R$2,0)),"NOT PRESENT",VLOOKUP(main!$P435,'M2'!$A:$C,R$2,0)),IF($N435=0,IF(ISERROR(VLOOKUP($P435,'M1'!$A:$C,R$2,0)),IF(ISERROR(VLOOKUP(main!$P435,'M2'!$A:$C,R$2,0)),"NOT PRESENT",VLOOKUP(main!$P435,'M2'!$A:$C,R$2,0)),VLOOKUP($P435,'M1'!$A:$C,R$2,0)),"SPECIFY METHOD")))</f>
        <v>Survey Not Done</v>
      </c>
      <c r="S435" s="55">
        <f t="shared" si="74"/>
        <v>0</v>
      </c>
      <c r="T435" s="56">
        <v>0</v>
      </c>
      <c r="BI435" s="56">
        <f t="shared" ca="1" si="90"/>
        <v>0</v>
      </c>
      <c r="BJ435" s="56">
        <f t="shared" ca="1" si="90"/>
        <v>0</v>
      </c>
      <c r="BK435" s="56">
        <f t="shared" ca="1" si="90"/>
        <v>0</v>
      </c>
      <c r="BL435" s="56" t="str">
        <f t="shared" ca="1" si="75"/>
        <v>No</v>
      </c>
      <c r="BM435" s="56">
        <f t="shared" ca="1" si="76"/>
        <v>0</v>
      </c>
    </row>
    <row r="436" spans="1:65">
      <c r="A436" s="47"/>
      <c r="B436" s="56" t="str">
        <f t="shared" si="77"/>
        <v>eso</v>
      </c>
      <c r="C436" s="56" t="str">
        <f t="shared" si="78"/>
        <v>sdl</v>
      </c>
      <c r="D436" s="56" t="str">
        <f t="shared" si="79"/>
        <v>tas412</v>
      </c>
      <c r="E436" s="47" t="str">
        <f>IF(ISERROR(VLOOKUP($D436,SITES!$A:$E,2,0)),"",VLOOKUP($D436,SITES!$A:$E,2,0))</f>
        <v>St. Helens Island Kelp Bed</v>
      </c>
      <c r="F436" s="48">
        <f>IF(ISERROR(VLOOKUP($D436,SITES!$A:$E,3,0)),"",VLOOKUP($D436,SITES!$A:$E,3,0))</f>
        <v>-41.343859999999999</v>
      </c>
      <c r="G436" s="49">
        <f>IF(ISERROR(VLOOKUP($D436,SITES!$A:$E,4,0)),"",VLOOKUP($D436,SITES!$A:$E,4,0))</f>
        <v>148.34277</v>
      </c>
      <c r="H436" s="50">
        <f t="shared" si="80"/>
        <v>43564</v>
      </c>
      <c r="I436" s="56">
        <f t="shared" si="81"/>
        <v>10</v>
      </c>
      <c r="J436" s="56" t="str">
        <f t="shared" si="82"/>
        <v>E</v>
      </c>
      <c r="K436" s="86">
        <f t="shared" si="83"/>
        <v>0.60416666666666696</v>
      </c>
      <c r="L436" s="56" t="str">
        <f t="shared" si="86"/>
        <v>SDL</v>
      </c>
      <c r="M436" s="56">
        <f t="shared" si="84"/>
        <v>10</v>
      </c>
      <c r="N436" s="56">
        <f t="shared" si="88"/>
        <v>2</v>
      </c>
      <c r="O436" s="56">
        <f t="shared" si="87"/>
        <v>1</v>
      </c>
      <c r="P436" s="46" t="str">
        <f t="shared" si="89"/>
        <v>snd</v>
      </c>
      <c r="Q436" s="47" t="str">
        <f>IF($N436=1,IF(ISERROR(VLOOKUP($P436,'M1'!$A:$C,Q$2,0)),"NOT PRESENT",VLOOKUP($P436,'M1'!$A:$C,Q$2,0)),IF($N436=2,IF(ISERROR(VLOOKUP(main!$P436,'M2'!$A:$C,Q$2,0)),"NOT PRESENT",VLOOKUP(main!$P436,'M2'!$A:$C,Q$2,0)),IF($N436=0,IF(ISERROR(VLOOKUP($P436,'M1'!$A:$C,Q$2,0)),IF(ISERROR(VLOOKUP(main!$P436,'M2'!$A:$C,Q$2,0)),"NOT PRESENT",VLOOKUP(main!$P436,'M2'!$A:$C,Q$2,0)),VLOOKUP($P436,'M1'!$A:$C,Q$2,0)),"SPECIFY METHOD")))</f>
        <v>Survey Not Done</v>
      </c>
      <c r="R436" s="47" t="str">
        <f>IF($N436=1,IF(ISERROR(VLOOKUP($P436,'M1'!$A:$C,R$2,0)),"NOT PRESENT",VLOOKUP($P436,'M1'!$A:$C,R$2,0)),IF($N436=2,IF(ISERROR(VLOOKUP(main!$P436,'M2'!$A:$C,R$2,0)),"NOT PRESENT",VLOOKUP(main!$P436,'M2'!$A:$C,R$2,0)),IF($N436=0,IF(ISERROR(VLOOKUP($P436,'M1'!$A:$C,R$2,0)),IF(ISERROR(VLOOKUP(main!$P436,'M2'!$A:$C,R$2,0)),"NOT PRESENT",VLOOKUP(main!$P436,'M2'!$A:$C,R$2,0)),VLOOKUP($P436,'M1'!$A:$C,R$2,0)),"SPECIFY METHOD")))</f>
        <v>Survey Not Done</v>
      </c>
      <c r="S436" s="55">
        <f t="shared" si="74"/>
        <v>0</v>
      </c>
      <c r="T436" s="56">
        <v>0</v>
      </c>
      <c r="BI436" s="56">
        <f t="shared" ca="1" si="90"/>
        <v>0</v>
      </c>
      <c r="BJ436" s="56">
        <f t="shared" ca="1" si="90"/>
        <v>0</v>
      </c>
      <c r="BK436" s="56">
        <f t="shared" ca="1" si="90"/>
        <v>0</v>
      </c>
      <c r="BL436" s="56" t="str">
        <f t="shared" ca="1" si="75"/>
        <v>No</v>
      </c>
      <c r="BM436" s="56">
        <f t="shared" ca="1" si="76"/>
        <v>0</v>
      </c>
    </row>
    <row r="437" spans="1:65">
      <c r="A437" s="47"/>
      <c r="B437" s="56" t="str">
        <f t="shared" si="77"/>
        <v>eso</v>
      </c>
      <c r="C437" s="56" t="str">
        <f t="shared" si="78"/>
        <v>sdl</v>
      </c>
      <c r="D437" s="56" t="str">
        <f t="shared" si="79"/>
        <v>tas412</v>
      </c>
      <c r="E437" s="47" t="str">
        <f>IF(ISERROR(VLOOKUP($D437,SITES!$A:$E,2,0)),"",VLOOKUP($D437,SITES!$A:$E,2,0))</f>
        <v>St. Helens Island Kelp Bed</v>
      </c>
      <c r="F437" s="48">
        <f>IF(ISERROR(VLOOKUP($D437,SITES!$A:$E,3,0)),"",VLOOKUP($D437,SITES!$A:$E,3,0))</f>
        <v>-41.343859999999999</v>
      </c>
      <c r="G437" s="49">
        <f>IF(ISERROR(VLOOKUP($D437,SITES!$A:$E,4,0)),"",VLOOKUP($D437,SITES!$A:$E,4,0))</f>
        <v>148.34277</v>
      </c>
      <c r="H437" s="50">
        <f t="shared" si="80"/>
        <v>43564</v>
      </c>
      <c r="I437" s="56">
        <f t="shared" si="81"/>
        <v>10</v>
      </c>
      <c r="J437" s="56" t="str">
        <f t="shared" si="82"/>
        <v>E</v>
      </c>
      <c r="K437" s="86">
        <f t="shared" si="83"/>
        <v>0.60416666666666696</v>
      </c>
      <c r="L437" s="56" t="str">
        <f t="shared" si="86"/>
        <v>SDL</v>
      </c>
      <c r="M437" s="56">
        <f t="shared" si="84"/>
        <v>10</v>
      </c>
      <c r="N437" s="56">
        <f t="shared" si="88"/>
        <v>2</v>
      </c>
      <c r="O437" s="56">
        <f t="shared" si="87"/>
        <v>1</v>
      </c>
      <c r="P437" s="46" t="str">
        <f t="shared" si="89"/>
        <v>snd</v>
      </c>
      <c r="Q437" s="47" t="str">
        <f>IF($N437=1,IF(ISERROR(VLOOKUP($P437,'M1'!$A:$C,Q$2,0)),"NOT PRESENT",VLOOKUP($P437,'M1'!$A:$C,Q$2,0)),IF($N437=2,IF(ISERROR(VLOOKUP(main!$P437,'M2'!$A:$C,Q$2,0)),"NOT PRESENT",VLOOKUP(main!$P437,'M2'!$A:$C,Q$2,0)),IF($N437=0,IF(ISERROR(VLOOKUP($P437,'M1'!$A:$C,Q$2,0)),IF(ISERROR(VLOOKUP(main!$P437,'M2'!$A:$C,Q$2,0)),"NOT PRESENT",VLOOKUP(main!$P437,'M2'!$A:$C,Q$2,0)),VLOOKUP($P437,'M1'!$A:$C,Q$2,0)),"SPECIFY METHOD")))</f>
        <v>Survey Not Done</v>
      </c>
      <c r="R437" s="47" t="str">
        <f>IF($N437=1,IF(ISERROR(VLOOKUP($P437,'M1'!$A:$C,R$2,0)),"NOT PRESENT",VLOOKUP($P437,'M1'!$A:$C,R$2,0)),IF($N437=2,IF(ISERROR(VLOOKUP(main!$P437,'M2'!$A:$C,R$2,0)),"NOT PRESENT",VLOOKUP(main!$P437,'M2'!$A:$C,R$2,0)),IF($N437=0,IF(ISERROR(VLOOKUP($P437,'M1'!$A:$C,R$2,0)),IF(ISERROR(VLOOKUP(main!$P437,'M2'!$A:$C,R$2,0)),"NOT PRESENT",VLOOKUP(main!$P437,'M2'!$A:$C,R$2,0)),VLOOKUP($P437,'M1'!$A:$C,R$2,0)),"SPECIFY METHOD")))</f>
        <v>Survey Not Done</v>
      </c>
      <c r="S437" s="55">
        <f t="shared" si="74"/>
        <v>0</v>
      </c>
      <c r="T437" s="56">
        <v>0</v>
      </c>
      <c r="BI437" s="56">
        <f t="shared" ca="1" si="90"/>
        <v>0</v>
      </c>
      <c r="BJ437" s="56">
        <f t="shared" ca="1" si="90"/>
        <v>0</v>
      </c>
      <c r="BK437" s="56">
        <f t="shared" ca="1" si="90"/>
        <v>0</v>
      </c>
      <c r="BL437" s="56" t="str">
        <f t="shared" ca="1" si="75"/>
        <v>No</v>
      </c>
      <c r="BM437" s="56">
        <f t="shared" ca="1" si="76"/>
        <v>0</v>
      </c>
    </row>
    <row r="438" spans="1:65">
      <c r="A438" s="47"/>
      <c r="B438" s="56" t="str">
        <f t="shared" si="77"/>
        <v>eso</v>
      </c>
      <c r="C438" s="56" t="str">
        <f t="shared" si="78"/>
        <v>sdl</v>
      </c>
      <c r="D438" s="56" t="str">
        <f t="shared" si="79"/>
        <v>tas412</v>
      </c>
      <c r="E438" s="47" t="str">
        <f>IF(ISERROR(VLOOKUP($D438,SITES!$A:$E,2,0)),"",VLOOKUP($D438,SITES!$A:$E,2,0))</f>
        <v>St. Helens Island Kelp Bed</v>
      </c>
      <c r="F438" s="48">
        <f>IF(ISERROR(VLOOKUP($D438,SITES!$A:$E,3,0)),"",VLOOKUP($D438,SITES!$A:$E,3,0))</f>
        <v>-41.343859999999999</v>
      </c>
      <c r="G438" s="49">
        <f>IF(ISERROR(VLOOKUP($D438,SITES!$A:$E,4,0)),"",VLOOKUP($D438,SITES!$A:$E,4,0))</f>
        <v>148.34277</v>
      </c>
      <c r="H438" s="50">
        <f t="shared" si="80"/>
        <v>43564</v>
      </c>
      <c r="I438" s="56">
        <f t="shared" si="81"/>
        <v>10</v>
      </c>
      <c r="J438" s="56" t="str">
        <f t="shared" si="82"/>
        <v>E</v>
      </c>
      <c r="K438" s="86">
        <f t="shared" si="83"/>
        <v>0.60416666666666696</v>
      </c>
      <c r="L438" s="56" t="str">
        <f t="shared" si="86"/>
        <v>SDL</v>
      </c>
      <c r="M438" s="56">
        <f t="shared" si="84"/>
        <v>10</v>
      </c>
      <c r="N438" s="56">
        <f t="shared" si="88"/>
        <v>2</v>
      </c>
      <c r="O438" s="56">
        <f t="shared" si="87"/>
        <v>1</v>
      </c>
      <c r="P438" s="46" t="str">
        <f t="shared" si="89"/>
        <v>snd</v>
      </c>
      <c r="Q438" s="47" t="str">
        <f>IF($N438=1,IF(ISERROR(VLOOKUP($P438,'M1'!$A:$C,Q$2,0)),"NOT PRESENT",VLOOKUP($P438,'M1'!$A:$C,Q$2,0)),IF($N438=2,IF(ISERROR(VLOOKUP(main!$P438,'M2'!$A:$C,Q$2,0)),"NOT PRESENT",VLOOKUP(main!$P438,'M2'!$A:$C,Q$2,0)),IF($N438=0,IF(ISERROR(VLOOKUP($P438,'M1'!$A:$C,Q$2,0)),IF(ISERROR(VLOOKUP(main!$P438,'M2'!$A:$C,Q$2,0)),"NOT PRESENT",VLOOKUP(main!$P438,'M2'!$A:$C,Q$2,0)),VLOOKUP($P438,'M1'!$A:$C,Q$2,0)),"SPECIFY METHOD")))</f>
        <v>Survey Not Done</v>
      </c>
      <c r="R438" s="47" t="str">
        <f>IF($N438=1,IF(ISERROR(VLOOKUP($P438,'M1'!$A:$C,R$2,0)),"NOT PRESENT",VLOOKUP($P438,'M1'!$A:$C,R$2,0)),IF($N438=2,IF(ISERROR(VLOOKUP(main!$P438,'M2'!$A:$C,R$2,0)),"NOT PRESENT",VLOOKUP(main!$P438,'M2'!$A:$C,R$2,0)),IF($N438=0,IF(ISERROR(VLOOKUP($P438,'M1'!$A:$C,R$2,0)),IF(ISERROR(VLOOKUP(main!$P438,'M2'!$A:$C,R$2,0)),"NOT PRESENT",VLOOKUP(main!$P438,'M2'!$A:$C,R$2,0)),VLOOKUP($P438,'M1'!$A:$C,R$2,0)),"SPECIFY METHOD")))</f>
        <v>Survey Not Done</v>
      </c>
      <c r="S438" s="55">
        <f t="shared" si="74"/>
        <v>0</v>
      </c>
      <c r="T438" s="56">
        <v>0</v>
      </c>
      <c r="BI438" s="56">
        <f t="shared" ca="1" si="90"/>
        <v>0</v>
      </c>
      <c r="BJ438" s="56">
        <f t="shared" ca="1" si="90"/>
        <v>0</v>
      </c>
      <c r="BK438" s="56">
        <f t="shared" ca="1" si="90"/>
        <v>0</v>
      </c>
      <c r="BL438" s="56" t="str">
        <f t="shared" ca="1" si="75"/>
        <v>No</v>
      </c>
      <c r="BM438" s="56">
        <f t="shared" ca="1" si="76"/>
        <v>0</v>
      </c>
    </row>
    <row r="439" spans="1:65">
      <c r="A439" s="47"/>
      <c r="B439" s="56" t="str">
        <f t="shared" si="77"/>
        <v>eso</v>
      </c>
      <c r="C439" s="56" t="str">
        <f t="shared" si="78"/>
        <v>sdl</v>
      </c>
      <c r="D439" s="56" t="str">
        <f t="shared" si="79"/>
        <v>tas412</v>
      </c>
      <c r="E439" s="47" t="str">
        <f>IF(ISERROR(VLOOKUP($D439,SITES!$A:$E,2,0)),"",VLOOKUP($D439,SITES!$A:$E,2,0))</f>
        <v>St. Helens Island Kelp Bed</v>
      </c>
      <c r="F439" s="48">
        <f>IF(ISERROR(VLOOKUP($D439,SITES!$A:$E,3,0)),"",VLOOKUP($D439,SITES!$A:$E,3,0))</f>
        <v>-41.343859999999999</v>
      </c>
      <c r="G439" s="49">
        <f>IF(ISERROR(VLOOKUP($D439,SITES!$A:$E,4,0)),"",VLOOKUP($D439,SITES!$A:$E,4,0))</f>
        <v>148.34277</v>
      </c>
      <c r="H439" s="50">
        <f t="shared" si="80"/>
        <v>43564</v>
      </c>
      <c r="I439" s="56">
        <f t="shared" si="81"/>
        <v>10</v>
      </c>
      <c r="J439" s="56" t="str">
        <f t="shared" si="82"/>
        <v>E</v>
      </c>
      <c r="K439" s="86">
        <f t="shared" si="83"/>
        <v>0.60416666666666696</v>
      </c>
      <c r="L439" s="56" t="str">
        <f t="shared" si="86"/>
        <v>SDL</v>
      </c>
      <c r="M439" s="56">
        <f t="shared" si="84"/>
        <v>10</v>
      </c>
      <c r="N439" s="56">
        <f t="shared" si="88"/>
        <v>2</v>
      </c>
      <c r="O439" s="56">
        <f t="shared" si="87"/>
        <v>1</v>
      </c>
      <c r="P439" s="46" t="str">
        <f t="shared" si="89"/>
        <v>snd</v>
      </c>
      <c r="Q439" s="47" t="str">
        <f>IF($N439=1,IF(ISERROR(VLOOKUP($P439,'M1'!$A:$C,Q$2,0)),"NOT PRESENT",VLOOKUP($P439,'M1'!$A:$C,Q$2,0)),IF($N439=2,IF(ISERROR(VLOOKUP(main!$P439,'M2'!$A:$C,Q$2,0)),"NOT PRESENT",VLOOKUP(main!$P439,'M2'!$A:$C,Q$2,0)),IF($N439=0,IF(ISERROR(VLOOKUP($P439,'M1'!$A:$C,Q$2,0)),IF(ISERROR(VLOOKUP(main!$P439,'M2'!$A:$C,Q$2,0)),"NOT PRESENT",VLOOKUP(main!$P439,'M2'!$A:$C,Q$2,0)),VLOOKUP($P439,'M1'!$A:$C,Q$2,0)),"SPECIFY METHOD")))</f>
        <v>Survey Not Done</v>
      </c>
      <c r="R439" s="47" t="str">
        <f>IF($N439=1,IF(ISERROR(VLOOKUP($P439,'M1'!$A:$C,R$2,0)),"NOT PRESENT",VLOOKUP($P439,'M1'!$A:$C,R$2,0)),IF($N439=2,IF(ISERROR(VLOOKUP(main!$P439,'M2'!$A:$C,R$2,0)),"NOT PRESENT",VLOOKUP(main!$P439,'M2'!$A:$C,R$2,0)),IF($N439=0,IF(ISERROR(VLOOKUP($P439,'M1'!$A:$C,R$2,0)),IF(ISERROR(VLOOKUP(main!$P439,'M2'!$A:$C,R$2,0)),"NOT PRESENT",VLOOKUP(main!$P439,'M2'!$A:$C,R$2,0)),VLOOKUP($P439,'M1'!$A:$C,R$2,0)),"SPECIFY METHOD")))</f>
        <v>Survey Not Done</v>
      </c>
      <c r="S439" s="55">
        <f t="shared" si="74"/>
        <v>0</v>
      </c>
      <c r="T439" s="56">
        <v>0</v>
      </c>
      <c r="BI439" s="56">
        <f t="shared" ca="1" si="90"/>
        <v>0</v>
      </c>
      <c r="BJ439" s="56">
        <f t="shared" ca="1" si="90"/>
        <v>0</v>
      </c>
      <c r="BK439" s="56">
        <f t="shared" ca="1" si="90"/>
        <v>0</v>
      </c>
      <c r="BL439" s="56" t="str">
        <f t="shared" ca="1" si="75"/>
        <v>No</v>
      </c>
      <c r="BM439" s="56">
        <f t="shared" ca="1" si="76"/>
        <v>0</v>
      </c>
    </row>
    <row r="440" spans="1:65">
      <c r="A440" s="47"/>
      <c r="B440" s="56" t="str">
        <f t="shared" si="77"/>
        <v>eso</v>
      </c>
      <c r="C440" s="56" t="str">
        <f t="shared" si="78"/>
        <v>sdl</v>
      </c>
      <c r="D440" s="56" t="str">
        <f t="shared" si="79"/>
        <v>tas412</v>
      </c>
      <c r="E440" s="47" t="str">
        <f>IF(ISERROR(VLOOKUP($D440,SITES!$A:$E,2,0)),"",VLOOKUP($D440,SITES!$A:$E,2,0))</f>
        <v>St. Helens Island Kelp Bed</v>
      </c>
      <c r="F440" s="48">
        <f>IF(ISERROR(VLOOKUP($D440,SITES!$A:$E,3,0)),"",VLOOKUP($D440,SITES!$A:$E,3,0))</f>
        <v>-41.343859999999999</v>
      </c>
      <c r="G440" s="49">
        <f>IF(ISERROR(VLOOKUP($D440,SITES!$A:$E,4,0)),"",VLOOKUP($D440,SITES!$A:$E,4,0))</f>
        <v>148.34277</v>
      </c>
      <c r="H440" s="50">
        <f t="shared" si="80"/>
        <v>43564</v>
      </c>
      <c r="I440" s="56">
        <f t="shared" si="81"/>
        <v>10</v>
      </c>
      <c r="J440" s="56" t="str">
        <f t="shared" si="82"/>
        <v>E</v>
      </c>
      <c r="K440" s="86">
        <f t="shared" si="83"/>
        <v>0.60416666666666696</v>
      </c>
      <c r="L440" s="56" t="str">
        <f t="shared" si="86"/>
        <v>SDL</v>
      </c>
      <c r="M440" s="56">
        <f t="shared" si="84"/>
        <v>10</v>
      </c>
      <c r="N440" s="56">
        <f t="shared" si="88"/>
        <v>2</v>
      </c>
      <c r="O440" s="56">
        <f t="shared" si="87"/>
        <v>1</v>
      </c>
      <c r="P440" s="46" t="str">
        <f t="shared" si="89"/>
        <v>snd</v>
      </c>
      <c r="Q440" s="47" t="str">
        <f>IF($N440=1,IF(ISERROR(VLOOKUP($P440,'M1'!$A:$C,Q$2,0)),"NOT PRESENT",VLOOKUP($P440,'M1'!$A:$C,Q$2,0)),IF($N440=2,IF(ISERROR(VLOOKUP(main!$P440,'M2'!$A:$C,Q$2,0)),"NOT PRESENT",VLOOKUP(main!$P440,'M2'!$A:$C,Q$2,0)),IF($N440=0,IF(ISERROR(VLOOKUP($P440,'M1'!$A:$C,Q$2,0)),IF(ISERROR(VLOOKUP(main!$P440,'M2'!$A:$C,Q$2,0)),"NOT PRESENT",VLOOKUP(main!$P440,'M2'!$A:$C,Q$2,0)),VLOOKUP($P440,'M1'!$A:$C,Q$2,0)),"SPECIFY METHOD")))</f>
        <v>Survey Not Done</v>
      </c>
      <c r="R440" s="47" t="str">
        <f>IF($N440=1,IF(ISERROR(VLOOKUP($P440,'M1'!$A:$C,R$2,0)),"NOT PRESENT",VLOOKUP($P440,'M1'!$A:$C,R$2,0)),IF($N440=2,IF(ISERROR(VLOOKUP(main!$P440,'M2'!$A:$C,R$2,0)),"NOT PRESENT",VLOOKUP(main!$P440,'M2'!$A:$C,R$2,0)),IF($N440=0,IF(ISERROR(VLOOKUP($P440,'M1'!$A:$C,R$2,0)),IF(ISERROR(VLOOKUP(main!$P440,'M2'!$A:$C,R$2,0)),"NOT PRESENT",VLOOKUP(main!$P440,'M2'!$A:$C,R$2,0)),VLOOKUP($P440,'M1'!$A:$C,R$2,0)),"SPECIFY METHOD")))</f>
        <v>Survey Not Done</v>
      </c>
      <c r="S440" s="55">
        <f t="shared" si="74"/>
        <v>0</v>
      </c>
      <c r="T440" s="56">
        <v>0</v>
      </c>
      <c r="BI440" s="56">
        <f t="shared" ca="1" si="90"/>
        <v>0</v>
      </c>
      <c r="BJ440" s="56">
        <f t="shared" ca="1" si="90"/>
        <v>0</v>
      </c>
      <c r="BK440" s="56">
        <f t="shared" ca="1" si="90"/>
        <v>0</v>
      </c>
      <c r="BL440" s="56" t="str">
        <f t="shared" ca="1" si="75"/>
        <v>No</v>
      </c>
      <c r="BM440" s="56">
        <f t="shared" ca="1" si="76"/>
        <v>0</v>
      </c>
    </row>
    <row r="441" spans="1:65">
      <c r="A441" s="47"/>
      <c r="B441" s="56" t="str">
        <f t="shared" si="77"/>
        <v>eso</v>
      </c>
      <c r="C441" s="56" t="str">
        <f t="shared" si="78"/>
        <v>sdl</v>
      </c>
      <c r="D441" s="56" t="str">
        <f t="shared" si="79"/>
        <v>tas412</v>
      </c>
      <c r="E441" s="47" t="str">
        <f>IF(ISERROR(VLOOKUP($D441,SITES!$A:$E,2,0)),"",VLOOKUP($D441,SITES!$A:$E,2,0))</f>
        <v>St. Helens Island Kelp Bed</v>
      </c>
      <c r="F441" s="48">
        <f>IF(ISERROR(VLOOKUP($D441,SITES!$A:$E,3,0)),"",VLOOKUP($D441,SITES!$A:$E,3,0))</f>
        <v>-41.343859999999999</v>
      </c>
      <c r="G441" s="49">
        <f>IF(ISERROR(VLOOKUP($D441,SITES!$A:$E,4,0)),"",VLOOKUP($D441,SITES!$A:$E,4,0))</f>
        <v>148.34277</v>
      </c>
      <c r="H441" s="50">
        <f t="shared" si="80"/>
        <v>43564</v>
      </c>
      <c r="I441" s="56">
        <f t="shared" si="81"/>
        <v>10</v>
      </c>
      <c r="J441" s="56" t="str">
        <f t="shared" si="82"/>
        <v>E</v>
      </c>
      <c r="K441" s="86">
        <f t="shared" si="83"/>
        <v>0.60416666666666696</v>
      </c>
      <c r="L441" s="56" t="str">
        <f t="shared" si="86"/>
        <v>SDL</v>
      </c>
      <c r="M441" s="56">
        <f t="shared" si="84"/>
        <v>10</v>
      </c>
      <c r="N441" s="56">
        <f t="shared" si="88"/>
        <v>2</v>
      </c>
      <c r="O441" s="56">
        <f t="shared" si="87"/>
        <v>1</v>
      </c>
      <c r="P441" s="46" t="str">
        <f t="shared" si="89"/>
        <v>snd</v>
      </c>
      <c r="Q441" s="47" t="str">
        <f>IF($N441=1,IF(ISERROR(VLOOKUP($P441,'M1'!$A:$C,Q$2,0)),"NOT PRESENT",VLOOKUP($P441,'M1'!$A:$C,Q$2,0)),IF($N441=2,IF(ISERROR(VLOOKUP(main!$P441,'M2'!$A:$C,Q$2,0)),"NOT PRESENT",VLOOKUP(main!$P441,'M2'!$A:$C,Q$2,0)),IF($N441=0,IF(ISERROR(VLOOKUP($P441,'M1'!$A:$C,Q$2,0)),IF(ISERROR(VLOOKUP(main!$P441,'M2'!$A:$C,Q$2,0)),"NOT PRESENT",VLOOKUP(main!$P441,'M2'!$A:$C,Q$2,0)),VLOOKUP($P441,'M1'!$A:$C,Q$2,0)),"SPECIFY METHOD")))</f>
        <v>Survey Not Done</v>
      </c>
      <c r="R441" s="47" t="str">
        <f>IF($N441=1,IF(ISERROR(VLOOKUP($P441,'M1'!$A:$C,R$2,0)),"NOT PRESENT",VLOOKUP($P441,'M1'!$A:$C,R$2,0)),IF($N441=2,IF(ISERROR(VLOOKUP(main!$P441,'M2'!$A:$C,R$2,0)),"NOT PRESENT",VLOOKUP(main!$P441,'M2'!$A:$C,R$2,0)),IF($N441=0,IF(ISERROR(VLOOKUP($P441,'M1'!$A:$C,R$2,0)),IF(ISERROR(VLOOKUP(main!$P441,'M2'!$A:$C,R$2,0)),"NOT PRESENT",VLOOKUP(main!$P441,'M2'!$A:$C,R$2,0)),VLOOKUP($P441,'M1'!$A:$C,R$2,0)),"SPECIFY METHOD")))</f>
        <v>Survey Not Done</v>
      </c>
      <c r="S441" s="55">
        <f t="shared" si="74"/>
        <v>0</v>
      </c>
      <c r="T441" s="56">
        <v>0</v>
      </c>
      <c r="BI441" s="56">
        <f t="shared" ca="1" si="90"/>
        <v>0</v>
      </c>
      <c r="BJ441" s="56">
        <f t="shared" ca="1" si="90"/>
        <v>0</v>
      </c>
      <c r="BK441" s="56">
        <f t="shared" ca="1" si="90"/>
        <v>0</v>
      </c>
      <c r="BL441" s="56" t="str">
        <f t="shared" ca="1" si="75"/>
        <v>No</v>
      </c>
      <c r="BM441" s="56">
        <f t="shared" ca="1" si="76"/>
        <v>0</v>
      </c>
    </row>
    <row r="442" spans="1:65">
      <c r="A442" s="47"/>
      <c r="B442" s="56" t="str">
        <f t="shared" si="77"/>
        <v>eso</v>
      </c>
      <c r="C442" s="56" t="str">
        <f t="shared" si="78"/>
        <v>sdl</v>
      </c>
      <c r="D442" s="56" t="str">
        <f t="shared" si="79"/>
        <v>tas412</v>
      </c>
      <c r="E442" s="47" t="str">
        <f>IF(ISERROR(VLOOKUP($D442,SITES!$A:$E,2,0)),"",VLOOKUP($D442,SITES!$A:$E,2,0))</f>
        <v>St. Helens Island Kelp Bed</v>
      </c>
      <c r="F442" s="48">
        <f>IF(ISERROR(VLOOKUP($D442,SITES!$A:$E,3,0)),"",VLOOKUP($D442,SITES!$A:$E,3,0))</f>
        <v>-41.343859999999999</v>
      </c>
      <c r="G442" s="49">
        <f>IF(ISERROR(VLOOKUP($D442,SITES!$A:$E,4,0)),"",VLOOKUP($D442,SITES!$A:$E,4,0))</f>
        <v>148.34277</v>
      </c>
      <c r="H442" s="50">
        <f t="shared" si="80"/>
        <v>43564</v>
      </c>
      <c r="I442" s="56">
        <f t="shared" si="81"/>
        <v>10</v>
      </c>
      <c r="J442" s="56" t="str">
        <f t="shared" si="82"/>
        <v>E</v>
      </c>
      <c r="K442" s="86">
        <f t="shared" si="83"/>
        <v>0.60416666666666696</v>
      </c>
      <c r="L442" s="56" t="str">
        <f t="shared" si="86"/>
        <v>SDL</v>
      </c>
      <c r="M442" s="56">
        <f t="shared" si="84"/>
        <v>10</v>
      </c>
      <c r="N442" s="56">
        <f t="shared" si="88"/>
        <v>2</v>
      </c>
      <c r="O442" s="56">
        <f t="shared" si="87"/>
        <v>1</v>
      </c>
      <c r="P442" s="46" t="str">
        <f t="shared" si="89"/>
        <v>snd</v>
      </c>
      <c r="Q442" s="47" t="str">
        <f>IF($N442=1,IF(ISERROR(VLOOKUP($P442,'M1'!$A:$C,Q$2,0)),"NOT PRESENT",VLOOKUP($P442,'M1'!$A:$C,Q$2,0)),IF($N442=2,IF(ISERROR(VLOOKUP(main!$P442,'M2'!$A:$C,Q$2,0)),"NOT PRESENT",VLOOKUP(main!$P442,'M2'!$A:$C,Q$2,0)),IF($N442=0,IF(ISERROR(VLOOKUP($P442,'M1'!$A:$C,Q$2,0)),IF(ISERROR(VLOOKUP(main!$P442,'M2'!$A:$C,Q$2,0)),"NOT PRESENT",VLOOKUP(main!$P442,'M2'!$A:$C,Q$2,0)),VLOOKUP($P442,'M1'!$A:$C,Q$2,0)),"SPECIFY METHOD")))</f>
        <v>Survey Not Done</v>
      </c>
      <c r="R442" s="47" t="str">
        <f>IF($N442=1,IF(ISERROR(VLOOKUP($P442,'M1'!$A:$C,R$2,0)),"NOT PRESENT",VLOOKUP($P442,'M1'!$A:$C,R$2,0)),IF($N442=2,IF(ISERROR(VLOOKUP(main!$P442,'M2'!$A:$C,R$2,0)),"NOT PRESENT",VLOOKUP(main!$P442,'M2'!$A:$C,R$2,0)),IF($N442=0,IF(ISERROR(VLOOKUP($P442,'M1'!$A:$C,R$2,0)),IF(ISERROR(VLOOKUP(main!$P442,'M2'!$A:$C,R$2,0)),"NOT PRESENT",VLOOKUP(main!$P442,'M2'!$A:$C,R$2,0)),VLOOKUP($P442,'M1'!$A:$C,R$2,0)),"SPECIFY METHOD")))</f>
        <v>Survey Not Done</v>
      </c>
      <c r="S442" s="55">
        <f t="shared" si="74"/>
        <v>0</v>
      </c>
      <c r="T442" s="56">
        <v>0</v>
      </c>
      <c r="BI442" s="56">
        <f t="shared" ca="1" si="90"/>
        <v>0</v>
      </c>
      <c r="BJ442" s="56">
        <f t="shared" ca="1" si="90"/>
        <v>0</v>
      </c>
      <c r="BK442" s="56">
        <f t="shared" ca="1" si="90"/>
        <v>0</v>
      </c>
      <c r="BL442" s="56" t="str">
        <f t="shared" ca="1" si="75"/>
        <v>No</v>
      </c>
      <c r="BM442" s="56">
        <f t="shared" ca="1" si="76"/>
        <v>0</v>
      </c>
    </row>
    <row r="443" spans="1:65">
      <c r="A443" s="47"/>
      <c r="B443" s="56" t="str">
        <f t="shared" si="77"/>
        <v>eso</v>
      </c>
      <c r="C443" s="56" t="str">
        <f t="shared" si="78"/>
        <v>sdl</v>
      </c>
      <c r="D443" s="56" t="str">
        <f t="shared" si="79"/>
        <v>tas412</v>
      </c>
      <c r="E443" s="47" t="str">
        <f>IF(ISERROR(VLOOKUP($D443,SITES!$A:$E,2,0)),"",VLOOKUP($D443,SITES!$A:$E,2,0))</f>
        <v>St. Helens Island Kelp Bed</v>
      </c>
      <c r="F443" s="48">
        <f>IF(ISERROR(VLOOKUP($D443,SITES!$A:$E,3,0)),"",VLOOKUP($D443,SITES!$A:$E,3,0))</f>
        <v>-41.343859999999999</v>
      </c>
      <c r="G443" s="49">
        <f>IF(ISERROR(VLOOKUP($D443,SITES!$A:$E,4,0)),"",VLOOKUP($D443,SITES!$A:$E,4,0))</f>
        <v>148.34277</v>
      </c>
      <c r="H443" s="50">
        <f t="shared" si="80"/>
        <v>43564</v>
      </c>
      <c r="I443" s="56">
        <f t="shared" si="81"/>
        <v>10</v>
      </c>
      <c r="J443" s="56" t="str">
        <f t="shared" si="82"/>
        <v>E</v>
      </c>
      <c r="K443" s="86">
        <f t="shared" si="83"/>
        <v>0.60416666666666696</v>
      </c>
      <c r="L443" s="56" t="str">
        <f t="shared" si="86"/>
        <v>SDL</v>
      </c>
      <c r="M443" s="56">
        <f t="shared" si="84"/>
        <v>10</v>
      </c>
      <c r="N443" s="56">
        <f t="shared" si="88"/>
        <v>2</v>
      </c>
      <c r="O443" s="56">
        <f t="shared" si="87"/>
        <v>1</v>
      </c>
      <c r="P443" s="46" t="str">
        <f t="shared" si="89"/>
        <v>snd</v>
      </c>
      <c r="Q443" s="47" t="str">
        <f>IF($N443=1,IF(ISERROR(VLOOKUP($P443,'M1'!$A:$C,Q$2,0)),"NOT PRESENT",VLOOKUP($P443,'M1'!$A:$C,Q$2,0)),IF($N443=2,IF(ISERROR(VLOOKUP(main!$P443,'M2'!$A:$C,Q$2,0)),"NOT PRESENT",VLOOKUP(main!$P443,'M2'!$A:$C,Q$2,0)),IF($N443=0,IF(ISERROR(VLOOKUP($P443,'M1'!$A:$C,Q$2,0)),IF(ISERROR(VLOOKUP(main!$P443,'M2'!$A:$C,Q$2,0)),"NOT PRESENT",VLOOKUP(main!$P443,'M2'!$A:$C,Q$2,0)),VLOOKUP($P443,'M1'!$A:$C,Q$2,0)),"SPECIFY METHOD")))</f>
        <v>Survey Not Done</v>
      </c>
      <c r="R443" s="47" t="str">
        <f>IF($N443=1,IF(ISERROR(VLOOKUP($P443,'M1'!$A:$C,R$2,0)),"NOT PRESENT",VLOOKUP($P443,'M1'!$A:$C,R$2,0)),IF($N443=2,IF(ISERROR(VLOOKUP(main!$P443,'M2'!$A:$C,R$2,0)),"NOT PRESENT",VLOOKUP(main!$P443,'M2'!$A:$C,R$2,0)),IF($N443=0,IF(ISERROR(VLOOKUP($P443,'M1'!$A:$C,R$2,0)),IF(ISERROR(VLOOKUP(main!$P443,'M2'!$A:$C,R$2,0)),"NOT PRESENT",VLOOKUP(main!$P443,'M2'!$A:$C,R$2,0)),VLOOKUP($P443,'M1'!$A:$C,R$2,0)),"SPECIFY METHOD")))</f>
        <v>Survey Not Done</v>
      </c>
      <c r="S443" s="55">
        <f t="shared" si="74"/>
        <v>0</v>
      </c>
      <c r="T443" s="56">
        <v>0</v>
      </c>
      <c r="BI443" s="56">
        <f t="shared" ref="BI443:BK462" ca="1" si="91">VLOOKUP($P443,INDIRECT("'M" &amp; $N443 &amp; "'!$A:$G"),BI$2,0)</f>
        <v>0</v>
      </c>
      <c r="BJ443" s="56">
        <f t="shared" ca="1" si="91"/>
        <v>0</v>
      </c>
      <c r="BK443" s="56">
        <f t="shared" ca="1" si="91"/>
        <v>0</v>
      </c>
      <c r="BL443" s="56" t="str">
        <f t="shared" ca="1" si="75"/>
        <v>No</v>
      </c>
      <c r="BM443" s="56">
        <f t="shared" ca="1" si="76"/>
        <v>0</v>
      </c>
    </row>
    <row r="444" spans="1:65">
      <c r="A444" s="47"/>
      <c r="B444" s="56" t="str">
        <f t="shared" si="77"/>
        <v>eso</v>
      </c>
      <c r="C444" s="56" t="str">
        <f t="shared" si="78"/>
        <v>sdl</v>
      </c>
      <c r="D444" s="56" t="str">
        <f t="shared" si="79"/>
        <v>tas412</v>
      </c>
      <c r="E444" s="47" t="str">
        <f>IF(ISERROR(VLOOKUP($D444,SITES!$A:$E,2,0)),"",VLOOKUP($D444,SITES!$A:$E,2,0))</f>
        <v>St. Helens Island Kelp Bed</v>
      </c>
      <c r="F444" s="48">
        <f>IF(ISERROR(VLOOKUP($D444,SITES!$A:$E,3,0)),"",VLOOKUP($D444,SITES!$A:$E,3,0))</f>
        <v>-41.343859999999999</v>
      </c>
      <c r="G444" s="49">
        <f>IF(ISERROR(VLOOKUP($D444,SITES!$A:$E,4,0)),"",VLOOKUP($D444,SITES!$A:$E,4,0))</f>
        <v>148.34277</v>
      </c>
      <c r="H444" s="50">
        <f t="shared" si="80"/>
        <v>43564</v>
      </c>
      <c r="I444" s="56">
        <f t="shared" si="81"/>
        <v>10</v>
      </c>
      <c r="J444" s="56" t="str">
        <f t="shared" si="82"/>
        <v>E</v>
      </c>
      <c r="K444" s="86">
        <f t="shared" si="83"/>
        <v>0.60416666666666696</v>
      </c>
      <c r="L444" s="56" t="str">
        <f t="shared" si="86"/>
        <v>SDL</v>
      </c>
      <c r="M444" s="56">
        <f t="shared" si="84"/>
        <v>10</v>
      </c>
      <c r="N444" s="56">
        <f t="shared" si="88"/>
        <v>2</v>
      </c>
      <c r="O444" s="56">
        <f t="shared" si="87"/>
        <v>1</v>
      </c>
      <c r="P444" s="46" t="str">
        <f t="shared" si="89"/>
        <v>snd</v>
      </c>
      <c r="Q444" s="47" t="str">
        <f>IF($N444=1,IF(ISERROR(VLOOKUP($P444,'M1'!$A:$C,Q$2,0)),"NOT PRESENT",VLOOKUP($P444,'M1'!$A:$C,Q$2,0)),IF($N444=2,IF(ISERROR(VLOOKUP(main!$P444,'M2'!$A:$C,Q$2,0)),"NOT PRESENT",VLOOKUP(main!$P444,'M2'!$A:$C,Q$2,0)),IF($N444=0,IF(ISERROR(VLOOKUP($P444,'M1'!$A:$C,Q$2,0)),IF(ISERROR(VLOOKUP(main!$P444,'M2'!$A:$C,Q$2,0)),"NOT PRESENT",VLOOKUP(main!$P444,'M2'!$A:$C,Q$2,0)),VLOOKUP($P444,'M1'!$A:$C,Q$2,0)),"SPECIFY METHOD")))</f>
        <v>Survey Not Done</v>
      </c>
      <c r="R444" s="47" t="str">
        <f>IF($N444=1,IF(ISERROR(VLOOKUP($P444,'M1'!$A:$C,R$2,0)),"NOT PRESENT",VLOOKUP($P444,'M1'!$A:$C,R$2,0)),IF($N444=2,IF(ISERROR(VLOOKUP(main!$P444,'M2'!$A:$C,R$2,0)),"NOT PRESENT",VLOOKUP(main!$P444,'M2'!$A:$C,R$2,0)),IF($N444=0,IF(ISERROR(VLOOKUP($P444,'M1'!$A:$C,R$2,0)),IF(ISERROR(VLOOKUP(main!$P444,'M2'!$A:$C,R$2,0)),"NOT PRESENT",VLOOKUP(main!$P444,'M2'!$A:$C,R$2,0)),VLOOKUP($P444,'M1'!$A:$C,R$2,0)),"SPECIFY METHOD")))</f>
        <v>Survey Not Done</v>
      </c>
      <c r="S444" s="55">
        <f t="shared" si="74"/>
        <v>0</v>
      </c>
      <c r="T444" s="56">
        <v>0</v>
      </c>
      <c r="BI444" s="56">
        <f t="shared" ca="1" si="91"/>
        <v>0</v>
      </c>
      <c r="BJ444" s="56">
        <f t="shared" ca="1" si="91"/>
        <v>0</v>
      </c>
      <c r="BK444" s="56">
        <f t="shared" ca="1" si="91"/>
        <v>0</v>
      </c>
      <c r="BL444" s="56" t="str">
        <f t="shared" ca="1" si="75"/>
        <v>No</v>
      </c>
      <c r="BM444" s="56">
        <f t="shared" ca="1" si="76"/>
        <v>0</v>
      </c>
    </row>
    <row r="445" spans="1:65">
      <c r="A445" s="47"/>
      <c r="B445" s="56" t="str">
        <f t="shared" si="77"/>
        <v>eso</v>
      </c>
      <c r="C445" s="56" t="str">
        <f t="shared" si="78"/>
        <v>sdl</v>
      </c>
      <c r="D445" s="56" t="str">
        <f t="shared" si="79"/>
        <v>tas412</v>
      </c>
      <c r="E445" s="47" t="str">
        <f>IF(ISERROR(VLOOKUP($D445,SITES!$A:$E,2,0)),"",VLOOKUP($D445,SITES!$A:$E,2,0))</f>
        <v>St. Helens Island Kelp Bed</v>
      </c>
      <c r="F445" s="48">
        <f>IF(ISERROR(VLOOKUP($D445,SITES!$A:$E,3,0)),"",VLOOKUP($D445,SITES!$A:$E,3,0))</f>
        <v>-41.343859999999999</v>
      </c>
      <c r="G445" s="49">
        <f>IF(ISERROR(VLOOKUP($D445,SITES!$A:$E,4,0)),"",VLOOKUP($D445,SITES!$A:$E,4,0))</f>
        <v>148.34277</v>
      </c>
      <c r="H445" s="50">
        <f t="shared" si="80"/>
        <v>43564</v>
      </c>
      <c r="I445" s="56">
        <f t="shared" si="81"/>
        <v>10</v>
      </c>
      <c r="J445" s="56" t="str">
        <f t="shared" si="82"/>
        <v>E</v>
      </c>
      <c r="K445" s="86">
        <f t="shared" si="83"/>
        <v>0.60416666666666696</v>
      </c>
      <c r="L445" s="56" t="str">
        <f t="shared" si="86"/>
        <v>SDL</v>
      </c>
      <c r="M445" s="56">
        <f t="shared" si="84"/>
        <v>10</v>
      </c>
      <c r="N445" s="56">
        <f t="shared" si="88"/>
        <v>2</v>
      </c>
      <c r="O445" s="56">
        <f t="shared" si="87"/>
        <v>1</v>
      </c>
      <c r="P445" s="46" t="str">
        <f t="shared" si="89"/>
        <v>snd</v>
      </c>
      <c r="Q445" s="47" t="str">
        <f>IF($N445=1,IF(ISERROR(VLOOKUP($P445,'M1'!$A:$C,Q$2,0)),"NOT PRESENT",VLOOKUP($P445,'M1'!$A:$C,Q$2,0)),IF($N445=2,IF(ISERROR(VLOOKUP(main!$P445,'M2'!$A:$C,Q$2,0)),"NOT PRESENT",VLOOKUP(main!$P445,'M2'!$A:$C,Q$2,0)),IF($N445=0,IF(ISERROR(VLOOKUP($P445,'M1'!$A:$C,Q$2,0)),IF(ISERROR(VLOOKUP(main!$P445,'M2'!$A:$C,Q$2,0)),"NOT PRESENT",VLOOKUP(main!$P445,'M2'!$A:$C,Q$2,0)),VLOOKUP($P445,'M1'!$A:$C,Q$2,0)),"SPECIFY METHOD")))</f>
        <v>Survey Not Done</v>
      </c>
      <c r="R445" s="47" t="str">
        <f>IF($N445=1,IF(ISERROR(VLOOKUP($P445,'M1'!$A:$C,R$2,0)),"NOT PRESENT",VLOOKUP($P445,'M1'!$A:$C,R$2,0)),IF($N445=2,IF(ISERROR(VLOOKUP(main!$P445,'M2'!$A:$C,R$2,0)),"NOT PRESENT",VLOOKUP(main!$P445,'M2'!$A:$C,R$2,0)),IF($N445=0,IF(ISERROR(VLOOKUP($P445,'M1'!$A:$C,R$2,0)),IF(ISERROR(VLOOKUP(main!$P445,'M2'!$A:$C,R$2,0)),"NOT PRESENT",VLOOKUP(main!$P445,'M2'!$A:$C,R$2,0)),VLOOKUP($P445,'M1'!$A:$C,R$2,0)),"SPECIFY METHOD")))</f>
        <v>Survey Not Done</v>
      </c>
      <c r="S445" s="55">
        <f t="shared" si="74"/>
        <v>0</v>
      </c>
      <c r="T445" s="56">
        <v>0</v>
      </c>
      <c r="BI445" s="56">
        <f t="shared" ca="1" si="91"/>
        <v>0</v>
      </c>
      <c r="BJ445" s="56">
        <f t="shared" ca="1" si="91"/>
        <v>0</v>
      </c>
      <c r="BK445" s="56">
        <f t="shared" ca="1" si="91"/>
        <v>0</v>
      </c>
      <c r="BL445" s="56" t="str">
        <f t="shared" ca="1" si="75"/>
        <v>No</v>
      </c>
      <c r="BM445" s="56">
        <f t="shared" ca="1" si="76"/>
        <v>0</v>
      </c>
    </row>
    <row r="446" spans="1:65">
      <c r="A446" s="47"/>
      <c r="B446" s="56" t="str">
        <f t="shared" si="77"/>
        <v>eso</v>
      </c>
      <c r="C446" s="56" t="str">
        <f t="shared" si="78"/>
        <v>sdl</v>
      </c>
      <c r="D446" s="56" t="str">
        <f t="shared" si="79"/>
        <v>tas412</v>
      </c>
      <c r="E446" s="47" t="str">
        <f>IF(ISERROR(VLOOKUP($D446,SITES!$A:$E,2,0)),"",VLOOKUP($D446,SITES!$A:$E,2,0))</f>
        <v>St. Helens Island Kelp Bed</v>
      </c>
      <c r="F446" s="48">
        <f>IF(ISERROR(VLOOKUP($D446,SITES!$A:$E,3,0)),"",VLOOKUP($D446,SITES!$A:$E,3,0))</f>
        <v>-41.343859999999999</v>
      </c>
      <c r="G446" s="49">
        <f>IF(ISERROR(VLOOKUP($D446,SITES!$A:$E,4,0)),"",VLOOKUP($D446,SITES!$A:$E,4,0))</f>
        <v>148.34277</v>
      </c>
      <c r="H446" s="50">
        <f t="shared" si="80"/>
        <v>43564</v>
      </c>
      <c r="I446" s="56">
        <f t="shared" si="81"/>
        <v>10</v>
      </c>
      <c r="J446" s="56" t="str">
        <f t="shared" si="82"/>
        <v>E</v>
      </c>
      <c r="K446" s="86">
        <f t="shared" si="83"/>
        <v>0.60416666666666696</v>
      </c>
      <c r="L446" s="56" t="str">
        <f t="shared" si="86"/>
        <v>SDL</v>
      </c>
      <c r="M446" s="56">
        <f t="shared" si="84"/>
        <v>10</v>
      </c>
      <c r="N446" s="56">
        <f t="shared" si="88"/>
        <v>2</v>
      </c>
      <c r="O446" s="56">
        <f t="shared" si="87"/>
        <v>1</v>
      </c>
      <c r="P446" s="46" t="str">
        <f t="shared" si="89"/>
        <v>snd</v>
      </c>
      <c r="Q446" s="47" t="str">
        <f>IF($N446=1,IF(ISERROR(VLOOKUP($P446,'M1'!$A:$C,Q$2,0)),"NOT PRESENT",VLOOKUP($P446,'M1'!$A:$C,Q$2,0)),IF($N446=2,IF(ISERROR(VLOOKUP(main!$P446,'M2'!$A:$C,Q$2,0)),"NOT PRESENT",VLOOKUP(main!$P446,'M2'!$A:$C,Q$2,0)),IF($N446=0,IF(ISERROR(VLOOKUP($P446,'M1'!$A:$C,Q$2,0)),IF(ISERROR(VLOOKUP(main!$P446,'M2'!$A:$C,Q$2,0)),"NOT PRESENT",VLOOKUP(main!$P446,'M2'!$A:$C,Q$2,0)),VLOOKUP($P446,'M1'!$A:$C,Q$2,0)),"SPECIFY METHOD")))</f>
        <v>Survey Not Done</v>
      </c>
      <c r="R446" s="47" t="str">
        <f>IF($N446=1,IF(ISERROR(VLOOKUP($P446,'M1'!$A:$C,R$2,0)),"NOT PRESENT",VLOOKUP($P446,'M1'!$A:$C,R$2,0)),IF($N446=2,IF(ISERROR(VLOOKUP(main!$P446,'M2'!$A:$C,R$2,0)),"NOT PRESENT",VLOOKUP(main!$P446,'M2'!$A:$C,R$2,0)),IF($N446=0,IF(ISERROR(VLOOKUP($P446,'M1'!$A:$C,R$2,0)),IF(ISERROR(VLOOKUP(main!$P446,'M2'!$A:$C,R$2,0)),"NOT PRESENT",VLOOKUP(main!$P446,'M2'!$A:$C,R$2,0)),VLOOKUP($P446,'M1'!$A:$C,R$2,0)),"SPECIFY METHOD")))</f>
        <v>Survey Not Done</v>
      </c>
      <c r="S446" s="55">
        <f t="shared" si="74"/>
        <v>0</v>
      </c>
      <c r="T446" s="56">
        <v>0</v>
      </c>
      <c r="BI446" s="56">
        <f t="shared" ca="1" si="91"/>
        <v>0</v>
      </c>
      <c r="BJ446" s="56">
        <f t="shared" ca="1" si="91"/>
        <v>0</v>
      </c>
      <c r="BK446" s="56">
        <f t="shared" ca="1" si="91"/>
        <v>0</v>
      </c>
      <c r="BL446" s="56" t="str">
        <f t="shared" ca="1" si="75"/>
        <v>No</v>
      </c>
      <c r="BM446" s="56">
        <f t="shared" ca="1" si="76"/>
        <v>0</v>
      </c>
    </row>
    <row r="447" spans="1:65">
      <c r="A447" s="47"/>
      <c r="B447" s="56" t="str">
        <f t="shared" si="77"/>
        <v>eso</v>
      </c>
      <c r="C447" s="56" t="str">
        <f t="shared" si="78"/>
        <v>sdl</v>
      </c>
      <c r="D447" s="56" t="str">
        <f t="shared" si="79"/>
        <v>tas412</v>
      </c>
      <c r="E447" s="47" t="str">
        <f>IF(ISERROR(VLOOKUP($D447,SITES!$A:$E,2,0)),"",VLOOKUP($D447,SITES!$A:$E,2,0))</f>
        <v>St. Helens Island Kelp Bed</v>
      </c>
      <c r="F447" s="48">
        <f>IF(ISERROR(VLOOKUP($D447,SITES!$A:$E,3,0)),"",VLOOKUP($D447,SITES!$A:$E,3,0))</f>
        <v>-41.343859999999999</v>
      </c>
      <c r="G447" s="49">
        <f>IF(ISERROR(VLOOKUP($D447,SITES!$A:$E,4,0)),"",VLOOKUP($D447,SITES!$A:$E,4,0))</f>
        <v>148.34277</v>
      </c>
      <c r="H447" s="50">
        <f t="shared" si="80"/>
        <v>43564</v>
      </c>
      <c r="I447" s="56">
        <f t="shared" si="81"/>
        <v>10</v>
      </c>
      <c r="J447" s="56" t="str">
        <f t="shared" si="82"/>
        <v>E</v>
      </c>
      <c r="K447" s="86">
        <f t="shared" si="83"/>
        <v>0.60416666666666696</v>
      </c>
      <c r="L447" s="56" t="str">
        <f t="shared" si="86"/>
        <v>SDL</v>
      </c>
      <c r="M447" s="56">
        <f t="shared" si="84"/>
        <v>10</v>
      </c>
      <c r="N447" s="56">
        <f t="shared" si="88"/>
        <v>2</v>
      </c>
      <c r="O447" s="56">
        <f t="shared" si="87"/>
        <v>1</v>
      </c>
      <c r="P447" s="46" t="str">
        <f t="shared" si="89"/>
        <v>snd</v>
      </c>
      <c r="Q447" s="47" t="str">
        <f>IF($N447=1,IF(ISERROR(VLOOKUP($P447,'M1'!$A:$C,Q$2,0)),"NOT PRESENT",VLOOKUP($P447,'M1'!$A:$C,Q$2,0)),IF($N447=2,IF(ISERROR(VLOOKUP(main!$P447,'M2'!$A:$C,Q$2,0)),"NOT PRESENT",VLOOKUP(main!$P447,'M2'!$A:$C,Q$2,0)),IF($N447=0,IF(ISERROR(VLOOKUP($P447,'M1'!$A:$C,Q$2,0)),IF(ISERROR(VLOOKUP(main!$P447,'M2'!$A:$C,Q$2,0)),"NOT PRESENT",VLOOKUP(main!$P447,'M2'!$A:$C,Q$2,0)),VLOOKUP($P447,'M1'!$A:$C,Q$2,0)),"SPECIFY METHOD")))</f>
        <v>Survey Not Done</v>
      </c>
      <c r="R447" s="47" t="str">
        <f>IF($N447=1,IF(ISERROR(VLOOKUP($P447,'M1'!$A:$C,R$2,0)),"NOT PRESENT",VLOOKUP($P447,'M1'!$A:$C,R$2,0)),IF($N447=2,IF(ISERROR(VLOOKUP(main!$P447,'M2'!$A:$C,R$2,0)),"NOT PRESENT",VLOOKUP(main!$P447,'M2'!$A:$C,R$2,0)),IF($N447=0,IF(ISERROR(VLOOKUP($P447,'M1'!$A:$C,R$2,0)),IF(ISERROR(VLOOKUP(main!$P447,'M2'!$A:$C,R$2,0)),"NOT PRESENT",VLOOKUP(main!$P447,'M2'!$A:$C,R$2,0)),VLOOKUP($P447,'M1'!$A:$C,R$2,0)),"SPECIFY METHOD")))</f>
        <v>Survey Not Done</v>
      </c>
      <c r="S447" s="55">
        <f t="shared" si="74"/>
        <v>0</v>
      </c>
      <c r="T447" s="56">
        <v>0</v>
      </c>
      <c r="BI447" s="56">
        <f t="shared" ca="1" si="91"/>
        <v>0</v>
      </c>
      <c r="BJ447" s="56">
        <f t="shared" ca="1" si="91"/>
        <v>0</v>
      </c>
      <c r="BK447" s="56">
        <f t="shared" ca="1" si="91"/>
        <v>0</v>
      </c>
      <c r="BL447" s="56" t="str">
        <f t="shared" ca="1" si="75"/>
        <v>No</v>
      </c>
      <c r="BM447" s="56">
        <f t="shared" ca="1" si="76"/>
        <v>0</v>
      </c>
    </row>
    <row r="448" spans="1:65">
      <c r="A448" s="47"/>
      <c r="B448" s="56" t="str">
        <f t="shared" si="77"/>
        <v>eso</v>
      </c>
      <c r="C448" s="56" t="str">
        <f t="shared" si="78"/>
        <v>sdl</v>
      </c>
      <c r="D448" s="56" t="str">
        <f t="shared" si="79"/>
        <v>tas412</v>
      </c>
      <c r="E448" s="47" t="str">
        <f>IF(ISERROR(VLOOKUP($D448,SITES!$A:$E,2,0)),"",VLOOKUP($D448,SITES!$A:$E,2,0))</f>
        <v>St. Helens Island Kelp Bed</v>
      </c>
      <c r="F448" s="48">
        <f>IF(ISERROR(VLOOKUP($D448,SITES!$A:$E,3,0)),"",VLOOKUP($D448,SITES!$A:$E,3,0))</f>
        <v>-41.343859999999999</v>
      </c>
      <c r="G448" s="49">
        <f>IF(ISERROR(VLOOKUP($D448,SITES!$A:$E,4,0)),"",VLOOKUP($D448,SITES!$A:$E,4,0))</f>
        <v>148.34277</v>
      </c>
      <c r="H448" s="50">
        <f t="shared" si="80"/>
        <v>43564</v>
      </c>
      <c r="I448" s="56">
        <f t="shared" si="81"/>
        <v>10</v>
      </c>
      <c r="J448" s="56" t="str">
        <f t="shared" si="82"/>
        <v>E</v>
      </c>
      <c r="K448" s="86">
        <f t="shared" si="83"/>
        <v>0.60416666666666696</v>
      </c>
      <c r="L448" s="56" t="str">
        <f t="shared" si="86"/>
        <v>SDL</v>
      </c>
      <c r="M448" s="56">
        <f t="shared" si="84"/>
        <v>10</v>
      </c>
      <c r="N448" s="56">
        <f t="shared" si="88"/>
        <v>2</v>
      </c>
      <c r="O448" s="56">
        <f t="shared" si="87"/>
        <v>1</v>
      </c>
      <c r="P448" s="46" t="str">
        <f t="shared" si="89"/>
        <v>snd</v>
      </c>
      <c r="Q448" s="47" t="str">
        <f>IF($N448=1,IF(ISERROR(VLOOKUP($P448,'M1'!$A:$C,Q$2,0)),"NOT PRESENT",VLOOKUP($P448,'M1'!$A:$C,Q$2,0)),IF($N448=2,IF(ISERROR(VLOOKUP(main!$P448,'M2'!$A:$C,Q$2,0)),"NOT PRESENT",VLOOKUP(main!$P448,'M2'!$A:$C,Q$2,0)),IF($N448=0,IF(ISERROR(VLOOKUP($P448,'M1'!$A:$C,Q$2,0)),IF(ISERROR(VLOOKUP(main!$P448,'M2'!$A:$C,Q$2,0)),"NOT PRESENT",VLOOKUP(main!$P448,'M2'!$A:$C,Q$2,0)),VLOOKUP($P448,'M1'!$A:$C,Q$2,0)),"SPECIFY METHOD")))</f>
        <v>Survey Not Done</v>
      </c>
      <c r="R448" s="47" t="str">
        <f>IF($N448=1,IF(ISERROR(VLOOKUP($P448,'M1'!$A:$C,R$2,0)),"NOT PRESENT",VLOOKUP($P448,'M1'!$A:$C,R$2,0)),IF($N448=2,IF(ISERROR(VLOOKUP(main!$P448,'M2'!$A:$C,R$2,0)),"NOT PRESENT",VLOOKUP(main!$P448,'M2'!$A:$C,R$2,0)),IF($N448=0,IF(ISERROR(VLOOKUP($P448,'M1'!$A:$C,R$2,0)),IF(ISERROR(VLOOKUP(main!$P448,'M2'!$A:$C,R$2,0)),"NOT PRESENT",VLOOKUP(main!$P448,'M2'!$A:$C,R$2,0)),VLOOKUP($P448,'M1'!$A:$C,R$2,0)),"SPECIFY METHOD")))</f>
        <v>Survey Not Done</v>
      </c>
      <c r="S448" s="55">
        <f t="shared" si="74"/>
        <v>0</v>
      </c>
      <c r="T448" s="56">
        <v>0</v>
      </c>
      <c r="BI448" s="56">
        <f t="shared" ca="1" si="91"/>
        <v>0</v>
      </c>
      <c r="BJ448" s="56">
        <f t="shared" ca="1" si="91"/>
        <v>0</v>
      </c>
      <c r="BK448" s="56">
        <f t="shared" ca="1" si="91"/>
        <v>0</v>
      </c>
      <c r="BL448" s="56" t="str">
        <f t="shared" ca="1" si="75"/>
        <v>No</v>
      </c>
      <c r="BM448" s="56">
        <f t="shared" ca="1" si="76"/>
        <v>0</v>
      </c>
    </row>
    <row r="449" spans="1:65">
      <c r="A449" s="47"/>
      <c r="B449" s="56" t="str">
        <f t="shared" si="77"/>
        <v>eso</v>
      </c>
      <c r="C449" s="56" t="str">
        <f t="shared" si="78"/>
        <v>sdl</v>
      </c>
      <c r="D449" s="56" t="str">
        <f t="shared" si="79"/>
        <v>tas412</v>
      </c>
      <c r="E449" s="47" t="str">
        <f>IF(ISERROR(VLOOKUP($D449,SITES!$A:$E,2,0)),"",VLOOKUP($D449,SITES!$A:$E,2,0))</f>
        <v>St. Helens Island Kelp Bed</v>
      </c>
      <c r="F449" s="48">
        <f>IF(ISERROR(VLOOKUP($D449,SITES!$A:$E,3,0)),"",VLOOKUP($D449,SITES!$A:$E,3,0))</f>
        <v>-41.343859999999999</v>
      </c>
      <c r="G449" s="49">
        <f>IF(ISERROR(VLOOKUP($D449,SITES!$A:$E,4,0)),"",VLOOKUP($D449,SITES!$A:$E,4,0))</f>
        <v>148.34277</v>
      </c>
      <c r="H449" s="50">
        <f t="shared" si="80"/>
        <v>43564</v>
      </c>
      <c r="I449" s="56">
        <f t="shared" si="81"/>
        <v>10</v>
      </c>
      <c r="J449" s="56" t="str">
        <f t="shared" si="82"/>
        <v>E</v>
      </c>
      <c r="K449" s="86">
        <f t="shared" si="83"/>
        <v>0.60416666666666696</v>
      </c>
      <c r="L449" s="56" t="str">
        <f t="shared" si="86"/>
        <v>SDL</v>
      </c>
      <c r="M449" s="56">
        <f t="shared" si="84"/>
        <v>10</v>
      </c>
      <c r="N449" s="56">
        <f t="shared" si="88"/>
        <v>2</v>
      </c>
      <c r="O449" s="56">
        <f t="shared" si="87"/>
        <v>1</v>
      </c>
      <c r="P449" s="46" t="str">
        <f t="shared" si="89"/>
        <v>snd</v>
      </c>
      <c r="Q449" s="47" t="str">
        <f>IF($N449=1,IF(ISERROR(VLOOKUP($P449,'M1'!$A:$C,Q$2,0)),"NOT PRESENT",VLOOKUP($P449,'M1'!$A:$C,Q$2,0)),IF($N449=2,IF(ISERROR(VLOOKUP(main!$P449,'M2'!$A:$C,Q$2,0)),"NOT PRESENT",VLOOKUP(main!$P449,'M2'!$A:$C,Q$2,0)),IF($N449=0,IF(ISERROR(VLOOKUP($P449,'M1'!$A:$C,Q$2,0)),IF(ISERROR(VLOOKUP(main!$P449,'M2'!$A:$C,Q$2,0)),"NOT PRESENT",VLOOKUP(main!$P449,'M2'!$A:$C,Q$2,0)),VLOOKUP($P449,'M1'!$A:$C,Q$2,0)),"SPECIFY METHOD")))</f>
        <v>Survey Not Done</v>
      </c>
      <c r="R449" s="47" t="str">
        <f>IF($N449=1,IF(ISERROR(VLOOKUP($P449,'M1'!$A:$C,R$2,0)),"NOT PRESENT",VLOOKUP($P449,'M1'!$A:$C,R$2,0)),IF($N449=2,IF(ISERROR(VLOOKUP(main!$P449,'M2'!$A:$C,R$2,0)),"NOT PRESENT",VLOOKUP(main!$P449,'M2'!$A:$C,R$2,0)),IF($N449=0,IF(ISERROR(VLOOKUP($P449,'M1'!$A:$C,R$2,0)),IF(ISERROR(VLOOKUP(main!$P449,'M2'!$A:$C,R$2,0)),"NOT PRESENT",VLOOKUP(main!$P449,'M2'!$A:$C,R$2,0)),VLOOKUP($P449,'M1'!$A:$C,R$2,0)),"SPECIFY METHOD")))</f>
        <v>Survey Not Done</v>
      </c>
      <c r="S449" s="55">
        <f t="shared" si="74"/>
        <v>0</v>
      </c>
      <c r="T449" s="56">
        <v>0</v>
      </c>
      <c r="BI449" s="56">
        <f t="shared" ca="1" si="91"/>
        <v>0</v>
      </c>
      <c r="BJ449" s="56">
        <f t="shared" ca="1" si="91"/>
        <v>0</v>
      </c>
      <c r="BK449" s="56">
        <f t="shared" ca="1" si="91"/>
        <v>0</v>
      </c>
      <c r="BL449" s="56" t="str">
        <f t="shared" ca="1" si="75"/>
        <v>No</v>
      </c>
      <c r="BM449" s="56">
        <f t="shared" ca="1" si="76"/>
        <v>0</v>
      </c>
    </row>
    <row r="450" spans="1:65">
      <c r="A450" s="47"/>
      <c r="B450" s="56" t="str">
        <f t="shared" si="77"/>
        <v>eso</v>
      </c>
      <c r="C450" s="56" t="str">
        <f t="shared" si="78"/>
        <v>sdl</v>
      </c>
      <c r="D450" s="56" t="str">
        <f t="shared" si="79"/>
        <v>tas412</v>
      </c>
      <c r="E450" s="47" t="str">
        <f>IF(ISERROR(VLOOKUP($D450,SITES!$A:$E,2,0)),"",VLOOKUP($D450,SITES!$A:$E,2,0))</f>
        <v>St. Helens Island Kelp Bed</v>
      </c>
      <c r="F450" s="48">
        <f>IF(ISERROR(VLOOKUP($D450,SITES!$A:$E,3,0)),"",VLOOKUP($D450,SITES!$A:$E,3,0))</f>
        <v>-41.343859999999999</v>
      </c>
      <c r="G450" s="49">
        <f>IF(ISERROR(VLOOKUP($D450,SITES!$A:$E,4,0)),"",VLOOKUP($D450,SITES!$A:$E,4,0))</f>
        <v>148.34277</v>
      </c>
      <c r="H450" s="50">
        <f t="shared" si="80"/>
        <v>43564</v>
      </c>
      <c r="I450" s="56">
        <f t="shared" si="81"/>
        <v>10</v>
      </c>
      <c r="J450" s="56" t="str">
        <f t="shared" si="82"/>
        <v>E</v>
      </c>
      <c r="K450" s="86">
        <f t="shared" si="83"/>
        <v>0.60416666666666696</v>
      </c>
      <c r="L450" s="56" t="str">
        <f t="shared" si="86"/>
        <v>SDL</v>
      </c>
      <c r="M450" s="56">
        <f t="shared" si="84"/>
        <v>10</v>
      </c>
      <c r="N450" s="56">
        <f t="shared" si="88"/>
        <v>2</v>
      </c>
      <c r="O450" s="56">
        <f t="shared" si="87"/>
        <v>1</v>
      </c>
      <c r="P450" s="46" t="str">
        <f t="shared" si="89"/>
        <v>snd</v>
      </c>
      <c r="Q450" s="47" t="str">
        <f>IF($N450=1,IF(ISERROR(VLOOKUP($P450,'M1'!$A:$C,Q$2,0)),"NOT PRESENT",VLOOKUP($P450,'M1'!$A:$C,Q$2,0)),IF($N450=2,IF(ISERROR(VLOOKUP(main!$P450,'M2'!$A:$C,Q$2,0)),"NOT PRESENT",VLOOKUP(main!$P450,'M2'!$A:$C,Q$2,0)),IF($N450=0,IF(ISERROR(VLOOKUP($P450,'M1'!$A:$C,Q$2,0)),IF(ISERROR(VLOOKUP(main!$P450,'M2'!$A:$C,Q$2,0)),"NOT PRESENT",VLOOKUP(main!$P450,'M2'!$A:$C,Q$2,0)),VLOOKUP($P450,'M1'!$A:$C,Q$2,0)),"SPECIFY METHOD")))</f>
        <v>Survey Not Done</v>
      </c>
      <c r="R450" s="47" t="str">
        <f>IF($N450=1,IF(ISERROR(VLOOKUP($P450,'M1'!$A:$C,R$2,0)),"NOT PRESENT",VLOOKUP($P450,'M1'!$A:$C,R$2,0)),IF($N450=2,IF(ISERROR(VLOOKUP(main!$P450,'M2'!$A:$C,R$2,0)),"NOT PRESENT",VLOOKUP(main!$P450,'M2'!$A:$C,R$2,0)),IF($N450=0,IF(ISERROR(VLOOKUP($P450,'M1'!$A:$C,R$2,0)),IF(ISERROR(VLOOKUP(main!$P450,'M2'!$A:$C,R$2,0)),"NOT PRESENT",VLOOKUP(main!$P450,'M2'!$A:$C,R$2,0)),VLOOKUP($P450,'M1'!$A:$C,R$2,0)),"SPECIFY METHOD")))</f>
        <v>Survey Not Done</v>
      </c>
      <c r="S450" s="55">
        <f t="shared" si="74"/>
        <v>0</v>
      </c>
      <c r="T450" s="56">
        <v>0</v>
      </c>
      <c r="BI450" s="56">
        <f t="shared" ca="1" si="91"/>
        <v>0</v>
      </c>
      <c r="BJ450" s="56">
        <f t="shared" ca="1" si="91"/>
        <v>0</v>
      </c>
      <c r="BK450" s="56">
        <f t="shared" ca="1" si="91"/>
        <v>0</v>
      </c>
      <c r="BL450" s="56" t="str">
        <f t="shared" ca="1" si="75"/>
        <v>No</v>
      </c>
      <c r="BM450" s="56">
        <f t="shared" ca="1" si="76"/>
        <v>0</v>
      </c>
    </row>
    <row r="451" spans="1:65">
      <c r="A451" s="47"/>
      <c r="B451" s="56" t="str">
        <f t="shared" si="77"/>
        <v>eso</v>
      </c>
      <c r="C451" s="56" t="str">
        <f t="shared" si="78"/>
        <v>sdl</v>
      </c>
      <c r="D451" s="56" t="str">
        <f t="shared" si="79"/>
        <v>tas412</v>
      </c>
      <c r="E451" s="47" t="str">
        <f>IF(ISERROR(VLOOKUP($D451,SITES!$A:$E,2,0)),"",VLOOKUP($D451,SITES!$A:$E,2,0))</f>
        <v>St. Helens Island Kelp Bed</v>
      </c>
      <c r="F451" s="48">
        <f>IF(ISERROR(VLOOKUP($D451,SITES!$A:$E,3,0)),"",VLOOKUP($D451,SITES!$A:$E,3,0))</f>
        <v>-41.343859999999999</v>
      </c>
      <c r="G451" s="49">
        <f>IF(ISERROR(VLOOKUP($D451,SITES!$A:$E,4,0)),"",VLOOKUP($D451,SITES!$A:$E,4,0))</f>
        <v>148.34277</v>
      </c>
      <c r="H451" s="50">
        <f t="shared" si="80"/>
        <v>43564</v>
      </c>
      <c r="I451" s="56">
        <f t="shared" si="81"/>
        <v>10</v>
      </c>
      <c r="J451" s="56" t="str">
        <f t="shared" si="82"/>
        <v>E</v>
      </c>
      <c r="K451" s="86">
        <f t="shared" si="83"/>
        <v>0.60416666666666696</v>
      </c>
      <c r="L451" s="56" t="str">
        <f t="shared" si="86"/>
        <v>SDL</v>
      </c>
      <c r="M451" s="56">
        <f t="shared" si="84"/>
        <v>10</v>
      </c>
      <c r="N451" s="56">
        <f t="shared" si="88"/>
        <v>2</v>
      </c>
      <c r="O451" s="56">
        <f t="shared" si="87"/>
        <v>1</v>
      </c>
      <c r="P451" s="46" t="str">
        <f t="shared" si="89"/>
        <v>snd</v>
      </c>
      <c r="Q451" s="47" t="str">
        <f>IF($N451=1,IF(ISERROR(VLOOKUP($P451,'M1'!$A:$C,Q$2,0)),"NOT PRESENT",VLOOKUP($P451,'M1'!$A:$C,Q$2,0)),IF($N451=2,IF(ISERROR(VLOOKUP(main!$P451,'M2'!$A:$C,Q$2,0)),"NOT PRESENT",VLOOKUP(main!$P451,'M2'!$A:$C,Q$2,0)),IF($N451=0,IF(ISERROR(VLOOKUP($P451,'M1'!$A:$C,Q$2,0)),IF(ISERROR(VLOOKUP(main!$P451,'M2'!$A:$C,Q$2,0)),"NOT PRESENT",VLOOKUP(main!$P451,'M2'!$A:$C,Q$2,0)),VLOOKUP($P451,'M1'!$A:$C,Q$2,0)),"SPECIFY METHOD")))</f>
        <v>Survey Not Done</v>
      </c>
      <c r="R451" s="47" t="str">
        <f>IF($N451=1,IF(ISERROR(VLOOKUP($P451,'M1'!$A:$C,R$2,0)),"NOT PRESENT",VLOOKUP($P451,'M1'!$A:$C,R$2,0)),IF($N451=2,IF(ISERROR(VLOOKUP(main!$P451,'M2'!$A:$C,R$2,0)),"NOT PRESENT",VLOOKUP(main!$P451,'M2'!$A:$C,R$2,0)),IF($N451=0,IF(ISERROR(VLOOKUP($P451,'M1'!$A:$C,R$2,0)),IF(ISERROR(VLOOKUP(main!$P451,'M2'!$A:$C,R$2,0)),"NOT PRESENT",VLOOKUP(main!$P451,'M2'!$A:$C,R$2,0)),VLOOKUP($P451,'M1'!$A:$C,R$2,0)),"SPECIFY METHOD")))</f>
        <v>Survey Not Done</v>
      </c>
      <c r="S451" s="55">
        <f t="shared" ref="S451:S514" si="92">SUM(T451:BH451)</f>
        <v>0</v>
      </c>
      <c r="T451" s="56">
        <v>0</v>
      </c>
      <c r="BI451" s="56">
        <f t="shared" ca="1" si="91"/>
        <v>0</v>
      </c>
      <c r="BJ451" s="56">
        <f t="shared" ca="1" si="91"/>
        <v>0</v>
      </c>
      <c r="BK451" s="56">
        <f t="shared" ca="1" si="91"/>
        <v>0</v>
      </c>
      <c r="BL451" s="56" t="str">
        <f t="shared" ref="BL451:BL514" ca="1" si="93">IF(AND($BI451="Yes", $N451=2), "Yes", IF(ISBLANK(BI451), "", "No"))</f>
        <v>No</v>
      </c>
      <c r="BM451" s="56">
        <f t="shared" ref="BM451:BM514" ca="1" si="94">VLOOKUP($P451,INDIRECT("'M" &amp; $N451 &amp; "'!$A:$G"),BM$2,0)</f>
        <v>0</v>
      </c>
    </row>
    <row r="452" spans="1:65">
      <c r="A452" s="47"/>
      <c r="B452" s="56" t="str">
        <f t="shared" si="77"/>
        <v>eso</v>
      </c>
      <c r="C452" s="56" t="str">
        <f t="shared" si="78"/>
        <v>sdl</v>
      </c>
      <c r="D452" s="56" t="str">
        <f t="shared" si="79"/>
        <v>tas412</v>
      </c>
      <c r="E452" s="47" t="str">
        <f>IF(ISERROR(VLOOKUP($D452,SITES!$A:$E,2,0)),"",VLOOKUP($D452,SITES!$A:$E,2,0))</f>
        <v>St. Helens Island Kelp Bed</v>
      </c>
      <c r="F452" s="48">
        <f>IF(ISERROR(VLOOKUP($D452,SITES!$A:$E,3,0)),"",VLOOKUP($D452,SITES!$A:$E,3,0))</f>
        <v>-41.343859999999999</v>
      </c>
      <c r="G452" s="49">
        <f>IF(ISERROR(VLOOKUP($D452,SITES!$A:$E,4,0)),"",VLOOKUP($D452,SITES!$A:$E,4,0))</f>
        <v>148.34277</v>
      </c>
      <c r="H452" s="50">
        <f t="shared" si="80"/>
        <v>43564</v>
      </c>
      <c r="I452" s="56">
        <f t="shared" si="81"/>
        <v>10</v>
      </c>
      <c r="J452" s="56" t="str">
        <f t="shared" si="82"/>
        <v>E</v>
      </c>
      <c r="K452" s="86">
        <f t="shared" si="83"/>
        <v>0.60416666666666696</v>
      </c>
      <c r="L452" s="56" t="str">
        <f t="shared" si="86"/>
        <v>SDL</v>
      </c>
      <c r="M452" s="56">
        <f t="shared" si="84"/>
        <v>10</v>
      </c>
      <c r="N452" s="56">
        <f t="shared" si="88"/>
        <v>2</v>
      </c>
      <c r="O452" s="56">
        <f t="shared" si="87"/>
        <v>1</v>
      </c>
      <c r="P452" s="46" t="str">
        <f t="shared" si="89"/>
        <v>snd</v>
      </c>
      <c r="Q452" s="47" t="str">
        <f>IF($N452=1,IF(ISERROR(VLOOKUP($P452,'M1'!$A:$C,Q$2,0)),"NOT PRESENT",VLOOKUP($P452,'M1'!$A:$C,Q$2,0)),IF($N452=2,IF(ISERROR(VLOOKUP(main!$P452,'M2'!$A:$C,Q$2,0)),"NOT PRESENT",VLOOKUP(main!$P452,'M2'!$A:$C,Q$2,0)),IF($N452=0,IF(ISERROR(VLOOKUP($P452,'M1'!$A:$C,Q$2,0)),IF(ISERROR(VLOOKUP(main!$P452,'M2'!$A:$C,Q$2,0)),"NOT PRESENT",VLOOKUP(main!$P452,'M2'!$A:$C,Q$2,0)),VLOOKUP($P452,'M1'!$A:$C,Q$2,0)),"SPECIFY METHOD")))</f>
        <v>Survey Not Done</v>
      </c>
      <c r="R452" s="47" t="str">
        <f>IF($N452=1,IF(ISERROR(VLOOKUP($P452,'M1'!$A:$C,R$2,0)),"NOT PRESENT",VLOOKUP($P452,'M1'!$A:$C,R$2,0)),IF($N452=2,IF(ISERROR(VLOOKUP(main!$P452,'M2'!$A:$C,R$2,0)),"NOT PRESENT",VLOOKUP(main!$P452,'M2'!$A:$C,R$2,0)),IF($N452=0,IF(ISERROR(VLOOKUP($P452,'M1'!$A:$C,R$2,0)),IF(ISERROR(VLOOKUP(main!$P452,'M2'!$A:$C,R$2,0)),"NOT PRESENT",VLOOKUP(main!$P452,'M2'!$A:$C,R$2,0)),VLOOKUP($P452,'M1'!$A:$C,R$2,0)),"SPECIFY METHOD")))</f>
        <v>Survey Not Done</v>
      </c>
      <c r="S452" s="55">
        <f t="shared" si="92"/>
        <v>0</v>
      </c>
      <c r="T452" s="56">
        <v>0</v>
      </c>
      <c r="BI452" s="56">
        <f t="shared" ca="1" si="91"/>
        <v>0</v>
      </c>
      <c r="BJ452" s="56">
        <f t="shared" ca="1" si="91"/>
        <v>0</v>
      </c>
      <c r="BK452" s="56">
        <f t="shared" ca="1" si="91"/>
        <v>0</v>
      </c>
      <c r="BL452" s="56" t="str">
        <f t="shared" ca="1" si="93"/>
        <v>No</v>
      </c>
      <c r="BM452" s="56">
        <f t="shared" ca="1" si="94"/>
        <v>0</v>
      </c>
    </row>
    <row r="453" spans="1:65">
      <c r="A453" s="47"/>
      <c r="B453" s="56" t="str">
        <f t="shared" si="77"/>
        <v>eso</v>
      </c>
      <c r="C453" s="56" t="str">
        <f t="shared" si="78"/>
        <v>sdl</v>
      </c>
      <c r="D453" s="56" t="str">
        <f t="shared" si="79"/>
        <v>tas412</v>
      </c>
      <c r="E453" s="47" t="str">
        <f>IF(ISERROR(VLOOKUP($D453,SITES!$A:$E,2,0)),"",VLOOKUP($D453,SITES!$A:$E,2,0))</f>
        <v>St. Helens Island Kelp Bed</v>
      </c>
      <c r="F453" s="48">
        <f>IF(ISERROR(VLOOKUP($D453,SITES!$A:$E,3,0)),"",VLOOKUP($D453,SITES!$A:$E,3,0))</f>
        <v>-41.343859999999999</v>
      </c>
      <c r="G453" s="49">
        <f>IF(ISERROR(VLOOKUP($D453,SITES!$A:$E,4,0)),"",VLOOKUP($D453,SITES!$A:$E,4,0))</f>
        <v>148.34277</v>
      </c>
      <c r="H453" s="50">
        <f t="shared" si="80"/>
        <v>43564</v>
      </c>
      <c r="I453" s="56">
        <f t="shared" si="81"/>
        <v>10</v>
      </c>
      <c r="J453" s="56" t="str">
        <f t="shared" si="82"/>
        <v>E</v>
      </c>
      <c r="K453" s="86">
        <f t="shared" si="83"/>
        <v>0.60416666666666696</v>
      </c>
      <c r="L453" s="56" t="str">
        <f t="shared" si="86"/>
        <v>SDL</v>
      </c>
      <c r="M453" s="56">
        <f t="shared" si="84"/>
        <v>10</v>
      </c>
      <c r="N453" s="56">
        <f t="shared" si="88"/>
        <v>2</v>
      </c>
      <c r="O453" s="56">
        <f t="shared" si="87"/>
        <v>1</v>
      </c>
      <c r="P453" s="46" t="str">
        <f t="shared" si="89"/>
        <v>snd</v>
      </c>
      <c r="Q453" s="47" t="str">
        <f>IF($N453=1,IF(ISERROR(VLOOKUP($P453,'M1'!$A:$C,Q$2,0)),"NOT PRESENT",VLOOKUP($P453,'M1'!$A:$C,Q$2,0)),IF($N453=2,IF(ISERROR(VLOOKUP(main!$P453,'M2'!$A:$C,Q$2,0)),"NOT PRESENT",VLOOKUP(main!$P453,'M2'!$A:$C,Q$2,0)),IF($N453=0,IF(ISERROR(VLOOKUP($P453,'M1'!$A:$C,Q$2,0)),IF(ISERROR(VLOOKUP(main!$P453,'M2'!$A:$C,Q$2,0)),"NOT PRESENT",VLOOKUP(main!$P453,'M2'!$A:$C,Q$2,0)),VLOOKUP($P453,'M1'!$A:$C,Q$2,0)),"SPECIFY METHOD")))</f>
        <v>Survey Not Done</v>
      </c>
      <c r="R453" s="47" t="str">
        <f>IF($N453=1,IF(ISERROR(VLOOKUP($P453,'M1'!$A:$C,R$2,0)),"NOT PRESENT",VLOOKUP($P453,'M1'!$A:$C,R$2,0)),IF($N453=2,IF(ISERROR(VLOOKUP(main!$P453,'M2'!$A:$C,R$2,0)),"NOT PRESENT",VLOOKUP(main!$P453,'M2'!$A:$C,R$2,0)),IF($N453=0,IF(ISERROR(VLOOKUP($P453,'M1'!$A:$C,R$2,0)),IF(ISERROR(VLOOKUP(main!$P453,'M2'!$A:$C,R$2,0)),"NOT PRESENT",VLOOKUP(main!$P453,'M2'!$A:$C,R$2,0)),VLOOKUP($P453,'M1'!$A:$C,R$2,0)),"SPECIFY METHOD")))</f>
        <v>Survey Not Done</v>
      </c>
      <c r="S453" s="55">
        <f t="shared" si="92"/>
        <v>0</v>
      </c>
      <c r="T453" s="56">
        <v>0</v>
      </c>
      <c r="BI453" s="56">
        <f t="shared" ca="1" si="91"/>
        <v>0</v>
      </c>
      <c r="BJ453" s="56">
        <f t="shared" ca="1" si="91"/>
        <v>0</v>
      </c>
      <c r="BK453" s="56">
        <f t="shared" ca="1" si="91"/>
        <v>0</v>
      </c>
      <c r="BL453" s="56" t="str">
        <f t="shared" ca="1" si="93"/>
        <v>No</v>
      </c>
      <c r="BM453" s="56">
        <f t="shared" ca="1" si="94"/>
        <v>0</v>
      </c>
    </row>
    <row r="454" spans="1:65">
      <c r="A454" s="47"/>
      <c r="B454" s="56" t="str">
        <f t="shared" si="77"/>
        <v>eso</v>
      </c>
      <c r="C454" s="56" t="str">
        <f t="shared" si="78"/>
        <v>sdl</v>
      </c>
      <c r="D454" s="56" t="str">
        <f t="shared" si="79"/>
        <v>tas412</v>
      </c>
      <c r="E454" s="47" t="str">
        <f>IF(ISERROR(VLOOKUP($D454,SITES!$A:$E,2,0)),"",VLOOKUP($D454,SITES!$A:$E,2,0))</f>
        <v>St. Helens Island Kelp Bed</v>
      </c>
      <c r="F454" s="48">
        <f>IF(ISERROR(VLOOKUP($D454,SITES!$A:$E,3,0)),"",VLOOKUP($D454,SITES!$A:$E,3,0))</f>
        <v>-41.343859999999999</v>
      </c>
      <c r="G454" s="49">
        <f>IF(ISERROR(VLOOKUP($D454,SITES!$A:$E,4,0)),"",VLOOKUP($D454,SITES!$A:$E,4,0))</f>
        <v>148.34277</v>
      </c>
      <c r="H454" s="50">
        <f t="shared" si="80"/>
        <v>43564</v>
      </c>
      <c r="I454" s="56">
        <f t="shared" si="81"/>
        <v>10</v>
      </c>
      <c r="J454" s="56" t="str">
        <f t="shared" si="82"/>
        <v>E</v>
      </c>
      <c r="K454" s="86">
        <f t="shared" si="83"/>
        <v>0.60416666666666696</v>
      </c>
      <c r="L454" s="56" t="str">
        <f t="shared" si="86"/>
        <v>SDL</v>
      </c>
      <c r="M454" s="56">
        <f t="shared" si="84"/>
        <v>10</v>
      </c>
      <c r="N454" s="56">
        <f t="shared" si="88"/>
        <v>2</v>
      </c>
      <c r="O454" s="56">
        <f t="shared" si="87"/>
        <v>1</v>
      </c>
      <c r="P454" s="46" t="str">
        <f t="shared" si="89"/>
        <v>snd</v>
      </c>
      <c r="Q454" s="47" t="str">
        <f>IF($N454=1,IF(ISERROR(VLOOKUP($P454,'M1'!$A:$C,Q$2,0)),"NOT PRESENT",VLOOKUP($P454,'M1'!$A:$C,Q$2,0)),IF($N454=2,IF(ISERROR(VLOOKUP(main!$P454,'M2'!$A:$C,Q$2,0)),"NOT PRESENT",VLOOKUP(main!$P454,'M2'!$A:$C,Q$2,0)),IF($N454=0,IF(ISERROR(VLOOKUP($P454,'M1'!$A:$C,Q$2,0)),IF(ISERROR(VLOOKUP(main!$P454,'M2'!$A:$C,Q$2,0)),"NOT PRESENT",VLOOKUP(main!$P454,'M2'!$A:$C,Q$2,0)),VLOOKUP($P454,'M1'!$A:$C,Q$2,0)),"SPECIFY METHOD")))</f>
        <v>Survey Not Done</v>
      </c>
      <c r="R454" s="47" t="str">
        <f>IF($N454=1,IF(ISERROR(VLOOKUP($P454,'M1'!$A:$C,R$2,0)),"NOT PRESENT",VLOOKUP($P454,'M1'!$A:$C,R$2,0)),IF($N454=2,IF(ISERROR(VLOOKUP(main!$P454,'M2'!$A:$C,R$2,0)),"NOT PRESENT",VLOOKUP(main!$P454,'M2'!$A:$C,R$2,0)),IF($N454=0,IF(ISERROR(VLOOKUP($P454,'M1'!$A:$C,R$2,0)),IF(ISERROR(VLOOKUP(main!$P454,'M2'!$A:$C,R$2,0)),"NOT PRESENT",VLOOKUP(main!$P454,'M2'!$A:$C,R$2,0)),VLOOKUP($P454,'M1'!$A:$C,R$2,0)),"SPECIFY METHOD")))</f>
        <v>Survey Not Done</v>
      </c>
      <c r="S454" s="55">
        <f t="shared" si="92"/>
        <v>0</v>
      </c>
      <c r="T454" s="56">
        <v>0</v>
      </c>
      <c r="BI454" s="56">
        <f t="shared" ca="1" si="91"/>
        <v>0</v>
      </c>
      <c r="BJ454" s="56">
        <f t="shared" ca="1" si="91"/>
        <v>0</v>
      </c>
      <c r="BK454" s="56">
        <f t="shared" ca="1" si="91"/>
        <v>0</v>
      </c>
      <c r="BL454" s="56" t="str">
        <f t="shared" ca="1" si="93"/>
        <v>No</v>
      </c>
      <c r="BM454" s="56">
        <f t="shared" ca="1" si="94"/>
        <v>0</v>
      </c>
    </row>
    <row r="455" spans="1:65">
      <c r="A455" s="47"/>
      <c r="B455" s="56" t="str">
        <f t="shared" si="77"/>
        <v>eso</v>
      </c>
      <c r="C455" s="56" t="str">
        <f t="shared" si="78"/>
        <v>sdl</v>
      </c>
      <c r="D455" s="56" t="str">
        <f t="shared" si="79"/>
        <v>tas412</v>
      </c>
      <c r="E455" s="47" t="str">
        <f>IF(ISERROR(VLOOKUP($D455,SITES!$A:$E,2,0)),"",VLOOKUP($D455,SITES!$A:$E,2,0))</f>
        <v>St. Helens Island Kelp Bed</v>
      </c>
      <c r="F455" s="48">
        <f>IF(ISERROR(VLOOKUP($D455,SITES!$A:$E,3,0)),"",VLOOKUP($D455,SITES!$A:$E,3,0))</f>
        <v>-41.343859999999999</v>
      </c>
      <c r="G455" s="49">
        <f>IF(ISERROR(VLOOKUP($D455,SITES!$A:$E,4,0)),"",VLOOKUP($D455,SITES!$A:$E,4,0))</f>
        <v>148.34277</v>
      </c>
      <c r="H455" s="50">
        <f t="shared" si="80"/>
        <v>43564</v>
      </c>
      <c r="I455" s="56">
        <f t="shared" si="81"/>
        <v>10</v>
      </c>
      <c r="J455" s="56" t="str">
        <f t="shared" si="82"/>
        <v>E</v>
      </c>
      <c r="K455" s="86">
        <f t="shared" si="83"/>
        <v>0.60416666666666696</v>
      </c>
      <c r="L455" s="56" t="str">
        <f t="shared" si="86"/>
        <v>SDL</v>
      </c>
      <c r="M455" s="56">
        <f t="shared" si="84"/>
        <v>10</v>
      </c>
      <c r="N455" s="56">
        <f t="shared" si="88"/>
        <v>2</v>
      </c>
      <c r="O455" s="56">
        <f t="shared" si="87"/>
        <v>1</v>
      </c>
      <c r="P455" s="46" t="str">
        <f t="shared" si="89"/>
        <v>snd</v>
      </c>
      <c r="Q455" s="47" t="str">
        <f>IF($N455=1,IF(ISERROR(VLOOKUP($P455,'M1'!$A:$C,Q$2,0)),"NOT PRESENT",VLOOKUP($P455,'M1'!$A:$C,Q$2,0)),IF($N455=2,IF(ISERROR(VLOOKUP(main!$P455,'M2'!$A:$C,Q$2,0)),"NOT PRESENT",VLOOKUP(main!$P455,'M2'!$A:$C,Q$2,0)),IF($N455=0,IF(ISERROR(VLOOKUP($P455,'M1'!$A:$C,Q$2,0)),IF(ISERROR(VLOOKUP(main!$P455,'M2'!$A:$C,Q$2,0)),"NOT PRESENT",VLOOKUP(main!$P455,'M2'!$A:$C,Q$2,0)),VLOOKUP($P455,'M1'!$A:$C,Q$2,0)),"SPECIFY METHOD")))</f>
        <v>Survey Not Done</v>
      </c>
      <c r="R455" s="47" t="str">
        <f>IF($N455=1,IF(ISERROR(VLOOKUP($P455,'M1'!$A:$C,R$2,0)),"NOT PRESENT",VLOOKUP($P455,'M1'!$A:$C,R$2,0)),IF($N455=2,IF(ISERROR(VLOOKUP(main!$P455,'M2'!$A:$C,R$2,0)),"NOT PRESENT",VLOOKUP(main!$P455,'M2'!$A:$C,R$2,0)),IF($N455=0,IF(ISERROR(VLOOKUP($P455,'M1'!$A:$C,R$2,0)),IF(ISERROR(VLOOKUP(main!$P455,'M2'!$A:$C,R$2,0)),"NOT PRESENT",VLOOKUP(main!$P455,'M2'!$A:$C,R$2,0)),VLOOKUP($P455,'M1'!$A:$C,R$2,0)),"SPECIFY METHOD")))</f>
        <v>Survey Not Done</v>
      </c>
      <c r="S455" s="55">
        <f t="shared" si="92"/>
        <v>0</v>
      </c>
      <c r="T455" s="56">
        <v>0</v>
      </c>
      <c r="BI455" s="56">
        <f t="shared" ca="1" si="91"/>
        <v>0</v>
      </c>
      <c r="BJ455" s="56">
        <f t="shared" ca="1" si="91"/>
        <v>0</v>
      </c>
      <c r="BK455" s="56">
        <f t="shared" ca="1" si="91"/>
        <v>0</v>
      </c>
      <c r="BL455" s="56" t="str">
        <f t="shared" ca="1" si="93"/>
        <v>No</v>
      </c>
      <c r="BM455" s="56">
        <f t="shared" ca="1" si="94"/>
        <v>0</v>
      </c>
    </row>
    <row r="456" spans="1:65">
      <c r="A456" s="47"/>
      <c r="B456" s="56" t="str">
        <f t="shared" si="77"/>
        <v>eso</v>
      </c>
      <c r="C456" s="56" t="str">
        <f t="shared" si="78"/>
        <v>sdl</v>
      </c>
      <c r="D456" s="56" t="str">
        <f t="shared" si="79"/>
        <v>tas412</v>
      </c>
      <c r="E456" s="47" t="str">
        <f>IF(ISERROR(VLOOKUP($D456,SITES!$A:$E,2,0)),"",VLOOKUP($D456,SITES!$A:$E,2,0))</f>
        <v>St. Helens Island Kelp Bed</v>
      </c>
      <c r="F456" s="48">
        <f>IF(ISERROR(VLOOKUP($D456,SITES!$A:$E,3,0)),"",VLOOKUP($D456,SITES!$A:$E,3,0))</f>
        <v>-41.343859999999999</v>
      </c>
      <c r="G456" s="49">
        <f>IF(ISERROR(VLOOKUP($D456,SITES!$A:$E,4,0)),"",VLOOKUP($D456,SITES!$A:$E,4,0))</f>
        <v>148.34277</v>
      </c>
      <c r="H456" s="50">
        <f t="shared" si="80"/>
        <v>43564</v>
      </c>
      <c r="I456" s="56">
        <f t="shared" si="81"/>
        <v>10</v>
      </c>
      <c r="J456" s="56" t="str">
        <f t="shared" si="82"/>
        <v>E</v>
      </c>
      <c r="K456" s="86">
        <f t="shared" si="83"/>
        <v>0.60416666666666696</v>
      </c>
      <c r="L456" s="56" t="str">
        <f t="shared" si="86"/>
        <v>SDL</v>
      </c>
      <c r="M456" s="56">
        <f t="shared" si="84"/>
        <v>10</v>
      </c>
      <c r="N456" s="56">
        <f t="shared" si="88"/>
        <v>2</v>
      </c>
      <c r="O456" s="56">
        <f t="shared" si="87"/>
        <v>1</v>
      </c>
      <c r="P456" s="46" t="str">
        <f t="shared" si="89"/>
        <v>snd</v>
      </c>
      <c r="Q456" s="47" t="str">
        <f>IF($N456=1,IF(ISERROR(VLOOKUP($P456,'M1'!$A:$C,Q$2,0)),"NOT PRESENT",VLOOKUP($P456,'M1'!$A:$C,Q$2,0)),IF($N456=2,IF(ISERROR(VLOOKUP(main!$P456,'M2'!$A:$C,Q$2,0)),"NOT PRESENT",VLOOKUP(main!$P456,'M2'!$A:$C,Q$2,0)),IF($N456=0,IF(ISERROR(VLOOKUP($P456,'M1'!$A:$C,Q$2,0)),IF(ISERROR(VLOOKUP(main!$P456,'M2'!$A:$C,Q$2,0)),"NOT PRESENT",VLOOKUP(main!$P456,'M2'!$A:$C,Q$2,0)),VLOOKUP($P456,'M1'!$A:$C,Q$2,0)),"SPECIFY METHOD")))</f>
        <v>Survey Not Done</v>
      </c>
      <c r="R456" s="47" t="str">
        <f>IF($N456=1,IF(ISERROR(VLOOKUP($P456,'M1'!$A:$C,R$2,0)),"NOT PRESENT",VLOOKUP($P456,'M1'!$A:$C,R$2,0)),IF($N456=2,IF(ISERROR(VLOOKUP(main!$P456,'M2'!$A:$C,R$2,0)),"NOT PRESENT",VLOOKUP(main!$P456,'M2'!$A:$C,R$2,0)),IF($N456=0,IF(ISERROR(VLOOKUP($P456,'M1'!$A:$C,R$2,0)),IF(ISERROR(VLOOKUP(main!$P456,'M2'!$A:$C,R$2,0)),"NOT PRESENT",VLOOKUP(main!$P456,'M2'!$A:$C,R$2,0)),VLOOKUP($P456,'M1'!$A:$C,R$2,0)),"SPECIFY METHOD")))</f>
        <v>Survey Not Done</v>
      </c>
      <c r="S456" s="55">
        <f t="shared" si="92"/>
        <v>0</v>
      </c>
      <c r="T456" s="56">
        <v>0</v>
      </c>
      <c r="BI456" s="56">
        <f t="shared" ca="1" si="91"/>
        <v>0</v>
      </c>
      <c r="BJ456" s="56">
        <f t="shared" ca="1" si="91"/>
        <v>0</v>
      </c>
      <c r="BK456" s="56">
        <f t="shared" ca="1" si="91"/>
        <v>0</v>
      </c>
      <c r="BL456" s="56" t="str">
        <f t="shared" ca="1" si="93"/>
        <v>No</v>
      </c>
      <c r="BM456" s="56">
        <f t="shared" ca="1" si="94"/>
        <v>0</v>
      </c>
    </row>
    <row r="457" spans="1:65">
      <c r="A457" s="47"/>
      <c r="B457" s="56" t="str">
        <f t="shared" si="77"/>
        <v>eso</v>
      </c>
      <c r="C457" s="56" t="str">
        <f t="shared" si="78"/>
        <v>sdl</v>
      </c>
      <c r="D457" s="56" t="str">
        <f t="shared" si="79"/>
        <v>tas412</v>
      </c>
      <c r="E457" s="47" t="str">
        <f>IF(ISERROR(VLOOKUP($D457,SITES!$A:$E,2,0)),"",VLOOKUP($D457,SITES!$A:$E,2,0))</f>
        <v>St. Helens Island Kelp Bed</v>
      </c>
      <c r="F457" s="48">
        <f>IF(ISERROR(VLOOKUP($D457,SITES!$A:$E,3,0)),"",VLOOKUP($D457,SITES!$A:$E,3,0))</f>
        <v>-41.343859999999999</v>
      </c>
      <c r="G457" s="49">
        <f>IF(ISERROR(VLOOKUP($D457,SITES!$A:$E,4,0)),"",VLOOKUP($D457,SITES!$A:$E,4,0))</f>
        <v>148.34277</v>
      </c>
      <c r="H457" s="50">
        <f t="shared" si="80"/>
        <v>43564</v>
      </c>
      <c r="I457" s="56">
        <f t="shared" si="81"/>
        <v>10</v>
      </c>
      <c r="J457" s="56" t="str">
        <f t="shared" si="82"/>
        <v>E</v>
      </c>
      <c r="K457" s="86">
        <f t="shared" si="83"/>
        <v>0.60416666666666696</v>
      </c>
      <c r="L457" s="56" t="str">
        <f t="shared" si="86"/>
        <v>SDL</v>
      </c>
      <c r="M457" s="56">
        <f t="shared" si="84"/>
        <v>10</v>
      </c>
      <c r="N457" s="56">
        <f t="shared" si="88"/>
        <v>2</v>
      </c>
      <c r="O457" s="56">
        <f t="shared" si="87"/>
        <v>1</v>
      </c>
      <c r="P457" s="46" t="str">
        <f t="shared" si="89"/>
        <v>snd</v>
      </c>
      <c r="Q457" s="47" t="str">
        <f>IF($N457=1,IF(ISERROR(VLOOKUP($P457,'M1'!$A:$C,Q$2,0)),"NOT PRESENT",VLOOKUP($P457,'M1'!$A:$C,Q$2,0)),IF($N457=2,IF(ISERROR(VLOOKUP(main!$P457,'M2'!$A:$C,Q$2,0)),"NOT PRESENT",VLOOKUP(main!$P457,'M2'!$A:$C,Q$2,0)),IF($N457=0,IF(ISERROR(VLOOKUP($P457,'M1'!$A:$C,Q$2,0)),IF(ISERROR(VLOOKUP(main!$P457,'M2'!$A:$C,Q$2,0)),"NOT PRESENT",VLOOKUP(main!$P457,'M2'!$A:$C,Q$2,0)),VLOOKUP($P457,'M1'!$A:$C,Q$2,0)),"SPECIFY METHOD")))</f>
        <v>Survey Not Done</v>
      </c>
      <c r="R457" s="47" t="str">
        <f>IF($N457=1,IF(ISERROR(VLOOKUP($P457,'M1'!$A:$C,R$2,0)),"NOT PRESENT",VLOOKUP($P457,'M1'!$A:$C,R$2,0)),IF($N457=2,IF(ISERROR(VLOOKUP(main!$P457,'M2'!$A:$C,R$2,0)),"NOT PRESENT",VLOOKUP(main!$P457,'M2'!$A:$C,R$2,0)),IF($N457=0,IF(ISERROR(VLOOKUP($P457,'M1'!$A:$C,R$2,0)),IF(ISERROR(VLOOKUP(main!$P457,'M2'!$A:$C,R$2,0)),"NOT PRESENT",VLOOKUP(main!$P457,'M2'!$A:$C,R$2,0)),VLOOKUP($P457,'M1'!$A:$C,R$2,0)),"SPECIFY METHOD")))</f>
        <v>Survey Not Done</v>
      </c>
      <c r="S457" s="55">
        <f t="shared" si="92"/>
        <v>0</v>
      </c>
      <c r="T457" s="56">
        <v>0</v>
      </c>
      <c r="BI457" s="56">
        <f t="shared" ca="1" si="91"/>
        <v>0</v>
      </c>
      <c r="BJ457" s="56">
        <f t="shared" ca="1" si="91"/>
        <v>0</v>
      </c>
      <c r="BK457" s="56">
        <f t="shared" ca="1" si="91"/>
        <v>0</v>
      </c>
      <c r="BL457" s="56" t="str">
        <f t="shared" ca="1" si="93"/>
        <v>No</v>
      </c>
      <c r="BM457" s="56">
        <f t="shared" ca="1" si="94"/>
        <v>0</v>
      </c>
    </row>
    <row r="458" spans="1:65">
      <c r="A458" s="47"/>
      <c r="B458" s="56" t="str">
        <f t="shared" si="77"/>
        <v>eso</v>
      </c>
      <c r="C458" s="56" t="str">
        <f t="shared" si="78"/>
        <v>sdl</v>
      </c>
      <c r="D458" s="56" t="str">
        <f t="shared" si="79"/>
        <v>tas412</v>
      </c>
      <c r="E458" s="47" t="str">
        <f>IF(ISERROR(VLOOKUP($D458,SITES!$A:$E,2,0)),"",VLOOKUP($D458,SITES!$A:$E,2,0))</f>
        <v>St. Helens Island Kelp Bed</v>
      </c>
      <c r="F458" s="48">
        <f>IF(ISERROR(VLOOKUP($D458,SITES!$A:$E,3,0)),"",VLOOKUP($D458,SITES!$A:$E,3,0))</f>
        <v>-41.343859999999999</v>
      </c>
      <c r="G458" s="49">
        <f>IF(ISERROR(VLOOKUP($D458,SITES!$A:$E,4,0)),"",VLOOKUP($D458,SITES!$A:$E,4,0))</f>
        <v>148.34277</v>
      </c>
      <c r="H458" s="50">
        <f t="shared" si="80"/>
        <v>43564</v>
      </c>
      <c r="I458" s="56">
        <f t="shared" si="81"/>
        <v>10</v>
      </c>
      <c r="J458" s="56" t="str">
        <f t="shared" si="82"/>
        <v>E</v>
      </c>
      <c r="K458" s="86">
        <f t="shared" si="83"/>
        <v>0.60416666666666696</v>
      </c>
      <c r="L458" s="56" t="str">
        <f t="shared" si="86"/>
        <v>SDL</v>
      </c>
      <c r="M458" s="56">
        <f t="shared" si="84"/>
        <v>10</v>
      </c>
      <c r="N458" s="56">
        <f t="shared" si="88"/>
        <v>2</v>
      </c>
      <c r="O458" s="56">
        <f t="shared" si="87"/>
        <v>1</v>
      </c>
      <c r="P458" s="46" t="str">
        <f t="shared" si="89"/>
        <v>snd</v>
      </c>
      <c r="Q458" s="47" t="str">
        <f>IF($N458=1,IF(ISERROR(VLOOKUP($P458,'M1'!$A:$C,Q$2,0)),"NOT PRESENT",VLOOKUP($P458,'M1'!$A:$C,Q$2,0)),IF($N458=2,IF(ISERROR(VLOOKUP(main!$P458,'M2'!$A:$C,Q$2,0)),"NOT PRESENT",VLOOKUP(main!$P458,'M2'!$A:$C,Q$2,0)),IF($N458=0,IF(ISERROR(VLOOKUP($P458,'M1'!$A:$C,Q$2,0)),IF(ISERROR(VLOOKUP(main!$P458,'M2'!$A:$C,Q$2,0)),"NOT PRESENT",VLOOKUP(main!$P458,'M2'!$A:$C,Q$2,0)),VLOOKUP($P458,'M1'!$A:$C,Q$2,0)),"SPECIFY METHOD")))</f>
        <v>Survey Not Done</v>
      </c>
      <c r="R458" s="47" t="str">
        <f>IF($N458=1,IF(ISERROR(VLOOKUP($P458,'M1'!$A:$C,R$2,0)),"NOT PRESENT",VLOOKUP($P458,'M1'!$A:$C,R$2,0)),IF($N458=2,IF(ISERROR(VLOOKUP(main!$P458,'M2'!$A:$C,R$2,0)),"NOT PRESENT",VLOOKUP(main!$P458,'M2'!$A:$C,R$2,0)),IF($N458=0,IF(ISERROR(VLOOKUP($P458,'M1'!$A:$C,R$2,0)),IF(ISERROR(VLOOKUP(main!$P458,'M2'!$A:$C,R$2,0)),"NOT PRESENT",VLOOKUP(main!$P458,'M2'!$A:$C,R$2,0)),VLOOKUP($P458,'M1'!$A:$C,R$2,0)),"SPECIFY METHOD")))</f>
        <v>Survey Not Done</v>
      </c>
      <c r="S458" s="55">
        <f t="shared" si="92"/>
        <v>0</v>
      </c>
      <c r="T458" s="56">
        <v>0</v>
      </c>
      <c r="BI458" s="56">
        <f t="shared" ca="1" si="91"/>
        <v>0</v>
      </c>
      <c r="BJ458" s="56">
        <f t="shared" ca="1" si="91"/>
        <v>0</v>
      </c>
      <c r="BK458" s="56">
        <f t="shared" ca="1" si="91"/>
        <v>0</v>
      </c>
      <c r="BL458" s="56" t="str">
        <f t="shared" ca="1" si="93"/>
        <v>No</v>
      </c>
      <c r="BM458" s="56">
        <f t="shared" ca="1" si="94"/>
        <v>0</v>
      </c>
    </row>
    <row r="459" spans="1:65">
      <c r="A459" s="47"/>
      <c r="B459" s="56" t="str">
        <f t="shared" si="77"/>
        <v>eso</v>
      </c>
      <c r="C459" s="56" t="str">
        <f t="shared" si="78"/>
        <v>sdl</v>
      </c>
      <c r="D459" s="56" t="str">
        <f t="shared" si="79"/>
        <v>tas412</v>
      </c>
      <c r="E459" s="47" t="str">
        <f>IF(ISERROR(VLOOKUP($D459,SITES!$A:$E,2,0)),"",VLOOKUP($D459,SITES!$A:$E,2,0))</f>
        <v>St. Helens Island Kelp Bed</v>
      </c>
      <c r="F459" s="48">
        <f>IF(ISERROR(VLOOKUP($D459,SITES!$A:$E,3,0)),"",VLOOKUP($D459,SITES!$A:$E,3,0))</f>
        <v>-41.343859999999999</v>
      </c>
      <c r="G459" s="49">
        <f>IF(ISERROR(VLOOKUP($D459,SITES!$A:$E,4,0)),"",VLOOKUP($D459,SITES!$A:$E,4,0))</f>
        <v>148.34277</v>
      </c>
      <c r="H459" s="50">
        <f t="shared" si="80"/>
        <v>43564</v>
      </c>
      <c r="I459" s="56">
        <f t="shared" si="81"/>
        <v>10</v>
      </c>
      <c r="J459" s="56" t="str">
        <f t="shared" si="82"/>
        <v>E</v>
      </c>
      <c r="K459" s="86">
        <f t="shared" si="83"/>
        <v>0.60416666666666696</v>
      </c>
      <c r="L459" s="56" t="str">
        <f t="shared" si="86"/>
        <v>SDL</v>
      </c>
      <c r="M459" s="56">
        <f t="shared" si="84"/>
        <v>10</v>
      </c>
      <c r="N459" s="56">
        <f t="shared" si="88"/>
        <v>2</v>
      </c>
      <c r="O459" s="56">
        <f t="shared" si="87"/>
        <v>1</v>
      </c>
      <c r="P459" s="46" t="str">
        <f t="shared" si="89"/>
        <v>snd</v>
      </c>
      <c r="Q459" s="47" t="str">
        <f>IF($N459=1,IF(ISERROR(VLOOKUP($P459,'M1'!$A:$C,Q$2,0)),"NOT PRESENT",VLOOKUP($P459,'M1'!$A:$C,Q$2,0)),IF($N459=2,IF(ISERROR(VLOOKUP(main!$P459,'M2'!$A:$C,Q$2,0)),"NOT PRESENT",VLOOKUP(main!$P459,'M2'!$A:$C,Q$2,0)),IF($N459=0,IF(ISERROR(VLOOKUP($P459,'M1'!$A:$C,Q$2,0)),IF(ISERROR(VLOOKUP(main!$P459,'M2'!$A:$C,Q$2,0)),"NOT PRESENT",VLOOKUP(main!$P459,'M2'!$A:$C,Q$2,0)),VLOOKUP($P459,'M1'!$A:$C,Q$2,0)),"SPECIFY METHOD")))</f>
        <v>Survey Not Done</v>
      </c>
      <c r="R459" s="47" t="str">
        <f>IF($N459=1,IF(ISERROR(VLOOKUP($P459,'M1'!$A:$C,R$2,0)),"NOT PRESENT",VLOOKUP($P459,'M1'!$A:$C,R$2,0)),IF($N459=2,IF(ISERROR(VLOOKUP(main!$P459,'M2'!$A:$C,R$2,0)),"NOT PRESENT",VLOOKUP(main!$P459,'M2'!$A:$C,R$2,0)),IF($N459=0,IF(ISERROR(VLOOKUP($P459,'M1'!$A:$C,R$2,0)),IF(ISERROR(VLOOKUP(main!$P459,'M2'!$A:$C,R$2,0)),"NOT PRESENT",VLOOKUP(main!$P459,'M2'!$A:$C,R$2,0)),VLOOKUP($P459,'M1'!$A:$C,R$2,0)),"SPECIFY METHOD")))</f>
        <v>Survey Not Done</v>
      </c>
      <c r="S459" s="55">
        <f t="shared" si="92"/>
        <v>0</v>
      </c>
      <c r="T459" s="56">
        <v>0</v>
      </c>
      <c r="BI459" s="56">
        <f t="shared" ca="1" si="91"/>
        <v>0</v>
      </c>
      <c r="BJ459" s="56">
        <f t="shared" ca="1" si="91"/>
        <v>0</v>
      </c>
      <c r="BK459" s="56">
        <f t="shared" ca="1" si="91"/>
        <v>0</v>
      </c>
      <c r="BL459" s="56" t="str">
        <f t="shared" ca="1" si="93"/>
        <v>No</v>
      </c>
      <c r="BM459" s="56">
        <f t="shared" ca="1" si="94"/>
        <v>0</v>
      </c>
    </row>
    <row r="460" spans="1:65">
      <c r="A460" s="47"/>
      <c r="B460" s="56" t="str">
        <f t="shared" si="77"/>
        <v>eso</v>
      </c>
      <c r="C460" s="56" t="str">
        <f t="shared" si="78"/>
        <v>sdl</v>
      </c>
      <c r="D460" s="56" t="str">
        <f t="shared" si="79"/>
        <v>tas412</v>
      </c>
      <c r="E460" s="47" t="str">
        <f>IF(ISERROR(VLOOKUP($D460,SITES!$A:$E,2,0)),"",VLOOKUP($D460,SITES!$A:$E,2,0))</f>
        <v>St. Helens Island Kelp Bed</v>
      </c>
      <c r="F460" s="48">
        <f>IF(ISERROR(VLOOKUP($D460,SITES!$A:$E,3,0)),"",VLOOKUP($D460,SITES!$A:$E,3,0))</f>
        <v>-41.343859999999999</v>
      </c>
      <c r="G460" s="49">
        <f>IF(ISERROR(VLOOKUP($D460,SITES!$A:$E,4,0)),"",VLOOKUP($D460,SITES!$A:$E,4,0))</f>
        <v>148.34277</v>
      </c>
      <c r="H460" s="50">
        <f t="shared" si="80"/>
        <v>43564</v>
      </c>
      <c r="I460" s="56">
        <f t="shared" si="81"/>
        <v>10</v>
      </c>
      <c r="J460" s="56" t="str">
        <f t="shared" si="82"/>
        <v>E</v>
      </c>
      <c r="K460" s="86">
        <f t="shared" si="83"/>
        <v>0.60416666666666696</v>
      </c>
      <c r="L460" s="56" t="str">
        <f t="shared" si="86"/>
        <v>SDL</v>
      </c>
      <c r="M460" s="56">
        <f t="shared" si="84"/>
        <v>10</v>
      </c>
      <c r="N460" s="56">
        <f t="shared" si="88"/>
        <v>2</v>
      </c>
      <c r="O460" s="56">
        <f t="shared" si="87"/>
        <v>1</v>
      </c>
      <c r="P460" s="46" t="str">
        <f t="shared" si="89"/>
        <v>snd</v>
      </c>
      <c r="Q460" s="47" t="str">
        <f>IF($N460=1,IF(ISERROR(VLOOKUP($P460,'M1'!$A:$C,Q$2,0)),"NOT PRESENT",VLOOKUP($P460,'M1'!$A:$C,Q$2,0)),IF($N460=2,IF(ISERROR(VLOOKUP(main!$P460,'M2'!$A:$C,Q$2,0)),"NOT PRESENT",VLOOKUP(main!$P460,'M2'!$A:$C,Q$2,0)),IF($N460=0,IF(ISERROR(VLOOKUP($P460,'M1'!$A:$C,Q$2,0)),IF(ISERROR(VLOOKUP(main!$P460,'M2'!$A:$C,Q$2,0)),"NOT PRESENT",VLOOKUP(main!$P460,'M2'!$A:$C,Q$2,0)),VLOOKUP($P460,'M1'!$A:$C,Q$2,0)),"SPECIFY METHOD")))</f>
        <v>Survey Not Done</v>
      </c>
      <c r="R460" s="47" t="str">
        <f>IF($N460=1,IF(ISERROR(VLOOKUP($P460,'M1'!$A:$C,R$2,0)),"NOT PRESENT",VLOOKUP($P460,'M1'!$A:$C,R$2,0)),IF($N460=2,IF(ISERROR(VLOOKUP(main!$P460,'M2'!$A:$C,R$2,0)),"NOT PRESENT",VLOOKUP(main!$P460,'M2'!$A:$C,R$2,0)),IF($N460=0,IF(ISERROR(VLOOKUP($P460,'M1'!$A:$C,R$2,0)),IF(ISERROR(VLOOKUP(main!$P460,'M2'!$A:$C,R$2,0)),"NOT PRESENT",VLOOKUP(main!$P460,'M2'!$A:$C,R$2,0)),VLOOKUP($P460,'M1'!$A:$C,R$2,0)),"SPECIFY METHOD")))</f>
        <v>Survey Not Done</v>
      </c>
      <c r="S460" s="55">
        <f t="shared" si="92"/>
        <v>0</v>
      </c>
      <c r="T460" s="56">
        <v>0</v>
      </c>
      <c r="BI460" s="56">
        <f t="shared" ca="1" si="91"/>
        <v>0</v>
      </c>
      <c r="BJ460" s="56">
        <f t="shared" ca="1" si="91"/>
        <v>0</v>
      </c>
      <c r="BK460" s="56">
        <f t="shared" ca="1" si="91"/>
        <v>0</v>
      </c>
      <c r="BL460" s="56" t="str">
        <f t="shared" ca="1" si="93"/>
        <v>No</v>
      </c>
      <c r="BM460" s="56">
        <f t="shared" ca="1" si="94"/>
        <v>0</v>
      </c>
    </row>
    <row r="461" spans="1:65">
      <c r="A461" s="47"/>
      <c r="B461" s="56" t="str">
        <f t="shared" si="77"/>
        <v>eso</v>
      </c>
      <c r="C461" s="56" t="str">
        <f t="shared" si="78"/>
        <v>sdl</v>
      </c>
      <c r="D461" s="56" t="str">
        <f t="shared" si="79"/>
        <v>tas412</v>
      </c>
      <c r="E461" s="47" t="str">
        <f>IF(ISERROR(VLOOKUP($D461,SITES!$A:$E,2,0)),"",VLOOKUP($D461,SITES!$A:$E,2,0))</f>
        <v>St. Helens Island Kelp Bed</v>
      </c>
      <c r="F461" s="48">
        <f>IF(ISERROR(VLOOKUP($D461,SITES!$A:$E,3,0)),"",VLOOKUP($D461,SITES!$A:$E,3,0))</f>
        <v>-41.343859999999999</v>
      </c>
      <c r="G461" s="49">
        <f>IF(ISERROR(VLOOKUP($D461,SITES!$A:$E,4,0)),"",VLOOKUP($D461,SITES!$A:$E,4,0))</f>
        <v>148.34277</v>
      </c>
      <c r="H461" s="50">
        <f t="shared" si="80"/>
        <v>43564</v>
      </c>
      <c r="I461" s="56">
        <f t="shared" si="81"/>
        <v>10</v>
      </c>
      <c r="J461" s="56" t="str">
        <f t="shared" si="82"/>
        <v>E</v>
      </c>
      <c r="K461" s="86">
        <f t="shared" si="83"/>
        <v>0.60416666666666696</v>
      </c>
      <c r="L461" s="56" t="str">
        <f t="shared" si="86"/>
        <v>SDL</v>
      </c>
      <c r="M461" s="56">
        <f t="shared" si="84"/>
        <v>10</v>
      </c>
      <c r="N461" s="56">
        <f t="shared" si="88"/>
        <v>2</v>
      </c>
      <c r="O461" s="56">
        <f t="shared" si="87"/>
        <v>1</v>
      </c>
      <c r="P461" s="46" t="str">
        <f t="shared" si="89"/>
        <v>snd</v>
      </c>
      <c r="Q461" s="47" t="str">
        <f>IF($N461=1,IF(ISERROR(VLOOKUP($P461,'M1'!$A:$C,Q$2,0)),"NOT PRESENT",VLOOKUP($P461,'M1'!$A:$C,Q$2,0)),IF($N461=2,IF(ISERROR(VLOOKUP(main!$P461,'M2'!$A:$C,Q$2,0)),"NOT PRESENT",VLOOKUP(main!$P461,'M2'!$A:$C,Q$2,0)),IF($N461=0,IF(ISERROR(VLOOKUP($P461,'M1'!$A:$C,Q$2,0)),IF(ISERROR(VLOOKUP(main!$P461,'M2'!$A:$C,Q$2,0)),"NOT PRESENT",VLOOKUP(main!$P461,'M2'!$A:$C,Q$2,0)),VLOOKUP($P461,'M1'!$A:$C,Q$2,0)),"SPECIFY METHOD")))</f>
        <v>Survey Not Done</v>
      </c>
      <c r="R461" s="47" t="str">
        <f>IF($N461=1,IF(ISERROR(VLOOKUP($P461,'M1'!$A:$C,R$2,0)),"NOT PRESENT",VLOOKUP($P461,'M1'!$A:$C,R$2,0)),IF($N461=2,IF(ISERROR(VLOOKUP(main!$P461,'M2'!$A:$C,R$2,0)),"NOT PRESENT",VLOOKUP(main!$P461,'M2'!$A:$C,R$2,0)),IF($N461=0,IF(ISERROR(VLOOKUP($P461,'M1'!$A:$C,R$2,0)),IF(ISERROR(VLOOKUP(main!$P461,'M2'!$A:$C,R$2,0)),"NOT PRESENT",VLOOKUP(main!$P461,'M2'!$A:$C,R$2,0)),VLOOKUP($P461,'M1'!$A:$C,R$2,0)),"SPECIFY METHOD")))</f>
        <v>Survey Not Done</v>
      </c>
      <c r="S461" s="55">
        <f t="shared" si="92"/>
        <v>0</v>
      </c>
      <c r="T461" s="56">
        <v>0</v>
      </c>
      <c r="BI461" s="56">
        <f t="shared" ca="1" si="91"/>
        <v>0</v>
      </c>
      <c r="BJ461" s="56">
        <f t="shared" ca="1" si="91"/>
        <v>0</v>
      </c>
      <c r="BK461" s="56">
        <f t="shared" ca="1" si="91"/>
        <v>0</v>
      </c>
      <c r="BL461" s="56" t="str">
        <f t="shared" ca="1" si="93"/>
        <v>No</v>
      </c>
      <c r="BM461" s="56">
        <f t="shared" ca="1" si="94"/>
        <v>0</v>
      </c>
    </row>
    <row r="462" spans="1:65">
      <c r="A462" s="47"/>
      <c r="B462" s="56" t="str">
        <f t="shared" si="77"/>
        <v>eso</v>
      </c>
      <c r="C462" s="56" t="str">
        <f t="shared" si="78"/>
        <v>sdl</v>
      </c>
      <c r="D462" s="56" t="str">
        <f t="shared" si="79"/>
        <v>tas412</v>
      </c>
      <c r="E462" s="47" t="str">
        <f>IF(ISERROR(VLOOKUP($D462,SITES!$A:$E,2,0)),"",VLOOKUP($D462,SITES!$A:$E,2,0))</f>
        <v>St. Helens Island Kelp Bed</v>
      </c>
      <c r="F462" s="48">
        <f>IF(ISERROR(VLOOKUP($D462,SITES!$A:$E,3,0)),"",VLOOKUP($D462,SITES!$A:$E,3,0))</f>
        <v>-41.343859999999999</v>
      </c>
      <c r="G462" s="49">
        <f>IF(ISERROR(VLOOKUP($D462,SITES!$A:$E,4,0)),"",VLOOKUP($D462,SITES!$A:$E,4,0))</f>
        <v>148.34277</v>
      </c>
      <c r="H462" s="50">
        <f t="shared" si="80"/>
        <v>43564</v>
      </c>
      <c r="I462" s="56">
        <f t="shared" si="81"/>
        <v>10</v>
      </c>
      <c r="J462" s="56" t="str">
        <f t="shared" si="82"/>
        <v>E</v>
      </c>
      <c r="K462" s="86">
        <f t="shared" si="83"/>
        <v>0.60416666666666696</v>
      </c>
      <c r="L462" s="56" t="str">
        <f t="shared" si="86"/>
        <v>SDL</v>
      </c>
      <c r="M462" s="56">
        <f t="shared" si="84"/>
        <v>10</v>
      </c>
      <c r="N462" s="56">
        <f t="shared" si="88"/>
        <v>2</v>
      </c>
      <c r="O462" s="56">
        <f t="shared" si="87"/>
        <v>1</v>
      </c>
      <c r="P462" s="46" t="str">
        <f t="shared" si="89"/>
        <v>snd</v>
      </c>
      <c r="Q462" s="47" t="str">
        <f>IF($N462=1,IF(ISERROR(VLOOKUP($P462,'M1'!$A:$C,Q$2,0)),"NOT PRESENT",VLOOKUP($P462,'M1'!$A:$C,Q$2,0)),IF($N462=2,IF(ISERROR(VLOOKUP(main!$P462,'M2'!$A:$C,Q$2,0)),"NOT PRESENT",VLOOKUP(main!$P462,'M2'!$A:$C,Q$2,0)),IF($N462=0,IF(ISERROR(VLOOKUP($P462,'M1'!$A:$C,Q$2,0)),IF(ISERROR(VLOOKUP(main!$P462,'M2'!$A:$C,Q$2,0)),"NOT PRESENT",VLOOKUP(main!$P462,'M2'!$A:$C,Q$2,0)),VLOOKUP($P462,'M1'!$A:$C,Q$2,0)),"SPECIFY METHOD")))</f>
        <v>Survey Not Done</v>
      </c>
      <c r="R462" s="47" t="str">
        <f>IF($N462=1,IF(ISERROR(VLOOKUP($P462,'M1'!$A:$C,R$2,0)),"NOT PRESENT",VLOOKUP($P462,'M1'!$A:$C,R$2,0)),IF($N462=2,IF(ISERROR(VLOOKUP(main!$P462,'M2'!$A:$C,R$2,0)),"NOT PRESENT",VLOOKUP(main!$P462,'M2'!$A:$C,R$2,0)),IF($N462=0,IF(ISERROR(VLOOKUP($P462,'M1'!$A:$C,R$2,0)),IF(ISERROR(VLOOKUP(main!$P462,'M2'!$A:$C,R$2,0)),"NOT PRESENT",VLOOKUP(main!$P462,'M2'!$A:$C,R$2,0)),VLOOKUP($P462,'M1'!$A:$C,R$2,0)),"SPECIFY METHOD")))</f>
        <v>Survey Not Done</v>
      </c>
      <c r="S462" s="55">
        <f t="shared" si="92"/>
        <v>0</v>
      </c>
      <c r="T462" s="56">
        <v>0</v>
      </c>
      <c r="BI462" s="56">
        <f t="shared" ca="1" si="91"/>
        <v>0</v>
      </c>
      <c r="BJ462" s="56">
        <f t="shared" ca="1" si="91"/>
        <v>0</v>
      </c>
      <c r="BK462" s="56">
        <f t="shared" ca="1" si="91"/>
        <v>0</v>
      </c>
      <c r="BL462" s="56" t="str">
        <f t="shared" ca="1" si="93"/>
        <v>No</v>
      </c>
      <c r="BM462" s="56">
        <f t="shared" ca="1" si="94"/>
        <v>0</v>
      </c>
    </row>
    <row r="463" spans="1:65">
      <c r="A463" s="47"/>
      <c r="B463" s="56" t="str">
        <f t="shared" si="77"/>
        <v>eso</v>
      </c>
      <c r="C463" s="56" t="str">
        <f t="shared" si="78"/>
        <v>sdl</v>
      </c>
      <c r="D463" s="56" t="str">
        <f t="shared" si="79"/>
        <v>tas412</v>
      </c>
      <c r="E463" s="47" t="str">
        <f>IF(ISERROR(VLOOKUP($D463,SITES!$A:$E,2,0)),"",VLOOKUP($D463,SITES!$A:$E,2,0))</f>
        <v>St. Helens Island Kelp Bed</v>
      </c>
      <c r="F463" s="48">
        <f>IF(ISERROR(VLOOKUP($D463,SITES!$A:$E,3,0)),"",VLOOKUP($D463,SITES!$A:$E,3,0))</f>
        <v>-41.343859999999999</v>
      </c>
      <c r="G463" s="49">
        <f>IF(ISERROR(VLOOKUP($D463,SITES!$A:$E,4,0)),"",VLOOKUP($D463,SITES!$A:$E,4,0))</f>
        <v>148.34277</v>
      </c>
      <c r="H463" s="50">
        <f t="shared" si="80"/>
        <v>43564</v>
      </c>
      <c r="I463" s="56">
        <f t="shared" si="81"/>
        <v>10</v>
      </c>
      <c r="J463" s="56" t="str">
        <f t="shared" si="82"/>
        <v>E</v>
      </c>
      <c r="K463" s="86">
        <f t="shared" si="83"/>
        <v>0.60416666666666696</v>
      </c>
      <c r="L463" s="56" t="str">
        <f t="shared" si="86"/>
        <v>SDL</v>
      </c>
      <c r="M463" s="56">
        <f t="shared" si="84"/>
        <v>10</v>
      </c>
      <c r="N463" s="56">
        <f t="shared" si="88"/>
        <v>2</v>
      </c>
      <c r="O463" s="56">
        <f t="shared" si="87"/>
        <v>1</v>
      </c>
      <c r="P463" s="46" t="str">
        <f t="shared" si="89"/>
        <v>snd</v>
      </c>
      <c r="Q463" s="47" t="str">
        <f>IF($N463=1,IF(ISERROR(VLOOKUP($P463,'M1'!$A:$C,Q$2,0)),"NOT PRESENT",VLOOKUP($P463,'M1'!$A:$C,Q$2,0)),IF($N463=2,IF(ISERROR(VLOOKUP(main!$P463,'M2'!$A:$C,Q$2,0)),"NOT PRESENT",VLOOKUP(main!$P463,'M2'!$A:$C,Q$2,0)),IF($N463=0,IF(ISERROR(VLOOKUP($P463,'M1'!$A:$C,Q$2,0)),IF(ISERROR(VLOOKUP(main!$P463,'M2'!$A:$C,Q$2,0)),"NOT PRESENT",VLOOKUP(main!$P463,'M2'!$A:$C,Q$2,0)),VLOOKUP($P463,'M1'!$A:$C,Q$2,0)),"SPECIFY METHOD")))</f>
        <v>Survey Not Done</v>
      </c>
      <c r="R463" s="47" t="str">
        <f>IF($N463=1,IF(ISERROR(VLOOKUP($P463,'M1'!$A:$C,R$2,0)),"NOT PRESENT",VLOOKUP($P463,'M1'!$A:$C,R$2,0)),IF($N463=2,IF(ISERROR(VLOOKUP(main!$P463,'M2'!$A:$C,R$2,0)),"NOT PRESENT",VLOOKUP(main!$P463,'M2'!$A:$C,R$2,0)),IF($N463=0,IF(ISERROR(VLOOKUP($P463,'M1'!$A:$C,R$2,0)),IF(ISERROR(VLOOKUP(main!$P463,'M2'!$A:$C,R$2,0)),"NOT PRESENT",VLOOKUP(main!$P463,'M2'!$A:$C,R$2,0)),VLOOKUP($P463,'M1'!$A:$C,R$2,0)),"SPECIFY METHOD")))</f>
        <v>Survey Not Done</v>
      </c>
      <c r="S463" s="55">
        <f t="shared" si="92"/>
        <v>0</v>
      </c>
      <c r="T463" s="56">
        <v>0</v>
      </c>
      <c r="BI463" s="56">
        <f t="shared" ref="BI463:BK482" ca="1" si="95">VLOOKUP($P463,INDIRECT("'M" &amp; $N463 &amp; "'!$A:$G"),BI$2,0)</f>
        <v>0</v>
      </c>
      <c r="BJ463" s="56">
        <f t="shared" ca="1" si="95"/>
        <v>0</v>
      </c>
      <c r="BK463" s="56">
        <f t="shared" ca="1" si="95"/>
        <v>0</v>
      </c>
      <c r="BL463" s="56" t="str">
        <f t="shared" ca="1" si="93"/>
        <v>No</v>
      </c>
      <c r="BM463" s="56">
        <f t="shared" ca="1" si="94"/>
        <v>0</v>
      </c>
    </row>
    <row r="464" spans="1:65">
      <c r="A464" s="47"/>
      <c r="B464" s="56" t="str">
        <f t="shared" si="77"/>
        <v>eso</v>
      </c>
      <c r="C464" s="56" t="str">
        <f t="shared" si="78"/>
        <v>sdl</v>
      </c>
      <c r="D464" s="56" t="str">
        <f t="shared" si="79"/>
        <v>tas412</v>
      </c>
      <c r="E464" s="47" t="str">
        <f>IF(ISERROR(VLOOKUP($D464,SITES!$A:$E,2,0)),"",VLOOKUP($D464,SITES!$A:$E,2,0))</f>
        <v>St. Helens Island Kelp Bed</v>
      </c>
      <c r="F464" s="48">
        <f>IF(ISERROR(VLOOKUP($D464,SITES!$A:$E,3,0)),"",VLOOKUP($D464,SITES!$A:$E,3,0))</f>
        <v>-41.343859999999999</v>
      </c>
      <c r="G464" s="49">
        <f>IF(ISERROR(VLOOKUP($D464,SITES!$A:$E,4,0)),"",VLOOKUP($D464,SITES!$A:$E,4,0))</f>
        <v>148.34277</v>
      </c>
      <c r="H464" s="50">
        <f t="shared" si="80"/>
        <v>43564</v>
      </c>
      <c r="I464" s="56">
        <f t="shared" si="81"/>
        <v>10</v>
      </c>
      <c r="J464" s="56" t="str">
        <f t="shared" si="82"/>
        <v>E</v>
      </c>
      <c r="K464" s="86">
        <f t="shared" si="83"/>
        <v>0.60416666666666696</v>
      </c>
      <c r="L464" s="56" t="str">
        <f t="shared" si="86"/>
        <v>SDL</v>
      </c>
      <c r="M464" s="56">
        <f t="shared" si="84"/>
        <v>10</v>
      </c>
      <c r="N464" s="56">
        <f t="shared" si="88"/>
        <v>2</v>
      </c>
      <c r="O464" s="56">
        <f t="shared" si="87"/>
        <v>1</v>
      </c>
      <c r="P464" s="46" t="str">
        <f t="shared" si="89"/>
        <v>snd</v>
      </c>
      <c r="Q464" s="47" t="str">
        <f>IF($N464=1,IF(ISERROR(VLOOKUP($P464,'M1'!$A:$C,Q$2,0)),"NOT PRESENT",VLOOKUP($P464,'M1'!$A:$C,Q$2,0)),IF($N464=2,IF(ISERROR(VLOOKUP(main!$P464,'M2'!$A:$C,Q$2,0)),"NOT PRESENT",VLOOKUP(main!$P464,'M2'!$A:$C,Q$2,0)),IF($N464=0,IF(ISERROR(VLOOKUP($P464,'M1'!$A:$C,Q$2,0)),IF(ISERROR(VLOOKUP(main!$P464,'M2'!$A:$C,Q$2,0)),"NOT PRESENT",VLOOKUP(main!$P464,'M2'!$A:$C,Q$2,0)),VLOOKUP($P464,'M1'!$A:$C,Q$2,0)),"SPECIFY METHOD")))</f>
        <v>Survey Not Done</v>
      </c>
      <c r="R464" s="47" t="str">
        <f>IF($N464=1,IF(ISERROR(VLOOKUP($P464,'M1'!$A:$C,R$2,0)),"NOT PRESENT",VLOOKUP($P464,'M1'!$A:$C,R$2,0)),IF($N464=2,IF(ISERROR(VLOOKUP(main!$P464,'M2'!$A:$C,R$2,0)),"NOT PRESENT",VLOOKUP(main!$P464,'M2'!$A:$C,R$2,0)),IF($N464=0,IF(ISERROR(VLOOKUP($P464,'M1'!$A:$C,R$2,0)),IF(ISERROR(VLOOKUP(main!$P464,'M2'!$A:$C,R$2,0)),"NOT PRESENT",VLOOKUP(main!$P464,'M2'!$A:$C,R$2,0)),VLOOKUP($P464,'M1'!$A:$C,R$2,0)),"SPECIFY METHOD")))</f>
        <v>Survey Not Done</v>
      </c>
      <c r="S464" s="55">
        <f t="shared" si="92"/>
        <v>0</v>
      </c>
      <c r="T464" s="56">
        <v>0</v>
      </c>
      <c r="BI464" s="56">
        <f t="shared" ca="1" si="95"/>
        <v>0</v>
      </c>
      <c r="BJ464" s="56">
        <f t="shared" ca="1" si="95"/>
        <v>0</v>
      </c>
      <c r="BK464" s="56">
        <f t="shared" ca="1" si="95"/>
        <v>0</v>
      </c>
      <c r="BL464" s="56" t="str">
        <f t="shared" ca="1" si="93"/>
        <v>No</v>
      </c>
      <c r="BM464" s="56">
        <f t="shared" ca="1" si="94"/>
        <v>0</v>
      </c>
    </row>
    <row r="465" spans="1:65">
      <c r="A465" s="47"/>
      <c r="B465" s="56" t="str">
        <f t="shared" si="77"/>
        <v>eso</v>
      </c>
      <c r="C465" s="56" t="str">
        <f t="shared" si="78"/>
        <v>sdl</v>
      </c>
      <c r="D465" s="56" t="str">
        <f t="shared" si="79"/>
        <v>tas412</v>
      </c>
      <c r="E465" s="47" t="str">
        <f>IF(ISERROR(VLOOKUP($D465,SITES!$A:$E,2,0)),"",VLOOKUP($D465,SITES!$A:$E,2,0))</f>
        <v>St. Helens Island Kelp Bed</v>
      </c>
      <c r="F465" s="48">
        <f>IF(ISERROR(VLOOKUP($D465,SITES!$A:$E,3,0)),"",VLOOKUP($D465,SITES!$A:$E,3,0))</f>
        <v>-41.343859999999999</v>
      </c>
      <c r="G465" s="49">
        <f>IF(ISERROR(VLOOKUP($D465,SITES!$A:$E,4,0)),"",VLOOKUP($D465,SITES!$A:$E,4,0))</f>
        <v>148.34277</v>
      </c>
      <c r="H465" s="50">
        <f t="shared" si="80"/>
        <v>43564</v>
      </c>
      <c r="I465" s="56">
        <f t="shared" si="81"/>
        <v>10</v>
      </c>
      <c r="J465" s="56" t="str">
        <f t="shared" si="82"/>
        <v>E</v>
      </c>
      <c r="K465" s="86">
        <f t="shared" si="83"/>
        <v>0.60416666666666696</v>
      </c>
      <c r="L465" s="56" t="str">
        <f t="shared" si="86"/>
        <v>SDL</v>
      </c>
      <c r="M465" s="56">
        <f t="shared" si="84"/>
        <v>10</v>
      </c>
      <c r="N465" s="56">
        <f t="shared" si="88"/>
        <v>2</v>
      </c>
      <c r="O465" s="56">
        <f t="shared" si="87"/>
        <v>1</v>
      </c>
      <c r="P465" s="46" t="str">
        <f t="shared" si="89"/>
        <v>snd</v>
      </c>
      <c r="Q465" s="47" t="str">
        <f>IF($N465=1,IF(ISERROR(VLOOKUP($P465,'M1'!$A:$C,Q$2,0)),"NOT PRESENT",VLOOKUP($P465,'M1'!$A:$C,Q$2,0)),IF($N465=2,IF(ISERROR(VLOOKUP(main!$P465,'M2'!$A:$C,Q$2,0)),"NOT PRESENT",VLOOKUP(main!$P465,'M2'!$A:$C,Q$2,0)),IF($N465=0,IF(ISERROR(VLOOKUP($P465,'M1'!$A:$C,Q$2,0)),IF(ISERROR(VLOOKUP(main!$P465,'M2'!$A:$C,Q$2,0)),"NOT PRESENT",VLOOKUP(main!$P465,'M2'!$A:$C,Q$2,0)),VLOOKUP($P465,'M1'!$A:$C,Q$2,0)),"SPECIFY METHOD")))</f>
        <v>Survey Not Done</v>
      </c>
      <c r="R465" s="47" t="str">
        <f>IF($N465=1,IF(ISERROR(VLOOKUP($P465,'M1'!$A:$C,R$2,0)),"NOT PRESENT",VLOOKUP($P465,'M1'!$A:$C,R$2,0)),IF($N465=2,IF(ISERROR(VLOOKUP(main!$P465,'M2'!$A:$C,R$2,0)),"NOT PRESENT",VLOOKUP(main!$P465,'M2'!$A:$C,R$2,0)),IF($N465=0,IF(ISERROR(VLOOKUP($P465,'M1'!$A:$C,R$2,0)),IF(ISERROR(VLOOKUP(main!$P465,'M2'!$A:$C,R$2,0)),"NOT PRESENT",VLOOKUP(main!$P465,'M2'!$A:$C,R$2,0)),VLOOKUP($P465,'M1'!$A:$C,R$2,0)),"SPECIFY METHOD")))</f>
        <v>Survey Not Done</v>
      </c>
      <c r="S465" s="55">
        <f t="shared" si="92"/>
        <v>0</v>
      </c>
      <c r="T465" s="56">
        <v>0</v>
      </c>
      <c r="BI465" s="56">
        <f t="shared" ca="1" si="95"/>
        <v>0</v>
      </c>
      <c r="BJ465" s="56">
        <f t="shared" ca="1" si="95"/>
        <v>0</v>
      </c>
      <c r="BK465" s="56">
        <f t="shared" ca="1" si="95"/>
        <v>0</v>
      </c>
      <c r="BL465" s="56" t="str">
        <f t="shared" ca="1" si="93"/>
        <v>No</v>
      </c>
      <c r="BM465" s="56">
        <f t="shared" ca="1" si="94"/>
        <v>0</v>
      </c>
    </row>
    <row r="466" spans="1:65">
      <c r="A466" s="47"/>
      <c r="B466" s="56" t="str">
        <f t="shared" si="77"/>
        <v>eso</v>
      </c>
      <c r="C466" s="56" t="str">
        <f t="shared" si="78"/>
        <v>sdl</v>
      </c>
      <c r="D466" s="56" t="str">
        <f t="shared" si="79"/>
        <v>tas412</v>
      </c>
      <c r="E466" s="47" t="str">
        <f>IF(ISERROR(VLOOKUP($D466,SITES!$A:$E,2,0)),"",VLOOKUP($D466,SITES!$A:$E,2,0))</f>
        <v>St. Helens Island Kelp Bed</v>
      </c>
      <c r="F466" s="48">
        <f>IF(ISERROR(VLOOKUP($D466,SITES!$A:$E,3,0)),"",VLOOKUP($D466,SITES!$A:$E,3,0))</f>
        <v>-41.343859999999999</v>
      </c>
      <c r="G466" s="49">
        <f>IF(ISERROR(VLOOKUP($D466,SITES!$A:$E,4,0)),"",VLOOKUP($D466,SITES!$A:$E,4,0))</f>
        <v>148.34277</v>
      </c>
      <c r="H466" s="50">
        <f t="shared" si="80"/>
        <v>43564</v>
      </c>
      <c r="I466" s="56">
        <f t="shared" si="81"/>
        <v>10</v>
      </c>
      <c r="J466" s="56" t="str">
        <f t="shared" si="82"/>
        <v>E</v>
      </c>
      <c r="K466" s="86">
        <f t="shared" si="83"/>
        <v>0.60416666666666696</v>
      </c>
      <c r="L466" s="56" t="str">
        <f t="shared" si="86"/>
        <v>SDL</v>
      </c>
      <c r="M466" s="56">
        <f t="shared" si="84"/>
        <v>10</v>
      </c>
      <c r="N466" s="56">
        <f t="shared" si="88"/>
        <v>2</v>
      </c>
      <c r="O466" s="56">
        <f t="shared" si="87"/>
        <v>1</v>
      </c>
      <c r="P466" s="46" t="str">
        <f t="shared" si="89"/>
        <v>snd</v>
      </c>
      <c r="Q466" s="47" t="str">
        <f>IF($N466=1,IF(ISERROR(VLOOKUP($P466,'M1'!$A:$C,Q$2,0)),"NOT PRESENT",VLOOKUP($P466,'M1'!$A:$C,Q$2,0)),IF($N466=2,IF(ISERROR(VLOOKUP(main!$P466,'M2'!$A:$C,Q$2,0)),"NOT PRESENT",VLOOKUP(main!$P466,'M2'!$A:$C,Q$2,0)),IF($N466=0,IF(ISERROR(VLOOKUP($P466,'M1'!$A:$C,Q$2,0)),IF(ISERROR(VLOOKUP(main!$P466,'M2'!$A:$C,Q$2,0)),"NOT PRESENT",VLOOKUP(main!$P466,'M2'!$A:$C,Q$2,0)),VLOOKUP($P466,'M1'!$A:$C,Q$2,0)),"SPECIFY METHOD")))</f>
        <v>Survey Not Done</v>
      </c>
      <c r="R466" s="47" t="str">
        <f>IF($N466=1,IF(ISERROR(VLOOKUP($P466,'M1'!$A:$C,R$2,0)),"NOT PRESENT",VLOOKUP($P466,'M1'!$A:$C,R$2,0)),IF($N466=2,IF(ISERROR(VLOOKUP(main!$P466,'M2'!$A:$C,R$2,0)),"NOT PRESENT",VLOOKUP(main!$P466,'M2'!$A:$C,R$2,0)),IF($N466=0,IF(ISERROR(VLOOKUP($P466,'M1'!$A:$C,R$2,0)),IF(ISERROR(VLOOKUP(main!$P466,'M2'!$A:$C,R$2,0)),"NOT PRESENT",VLOOKUP(main!$P466,'M2'!$A:$C,R$2,0)),VLOOKUP($P466,'M1'!$A:$C,R$2,0)),"SPECIFY METHOD")))</f>
        <v>Survey Not Done</v>
      </c>
      <c r="S466" s="55">
        <f t="shared" si="92"/>
        <v>0</v>
      </c>
      <c r="T466" s="56">
        <v>0</v>
      </c>
      <c r="BI466" s="56">
        <f t="shared" ca="1" si="95"/>
        <v>0</v>
      </c>
      <c r="BJ466" s="56">
        <f t="shared" ca="1" si="95"/>
        <v>0</v>
      </c>
      <c r="BK466" s="56">
        <f t="shared" ca="1" si="95"/>
        <v>0</v>
      </c>
      <c r="BL466" s="56" t="str">
        <f t="shared" ca="1" si="93"/>
        <v>No</v>
      </c>
      <c r="BM466" s="56">
        <f t="shared" ca="1" si="94"/>
        <v>0</v>
      </c>
    </row>
    <row r="467" spans="1:65">
      <c r="A467" s="47"/>
      <c r="B467" s="56" t="str">
        <f t="shared" ref="B467:B530" si="96">IF(ISERROR(B466),IF(ISERROR(B465),IF(ISERROR(B464),"BLANK",B464),B465),B466)</f>
        <v>eso</v>
      </c>
      <c r="C467" s="56" t="str">
        <f t="shared" ref="C467:C530" si="97">IF(ISERROR(C466),IF(ISERROR(C465),IF(ISERROR(C464),"BLANK",C464),C465),C466)</f>
        <v>sdl</v>
      </c>
      <c r="D467" s="56" t="str">
        <f t="shared" ref="D467:D530" si="98">IF(ISERROR(D466),IF(ISERROR(D465),IF(ISERROR(D464),"BLANK",D464),D465),D466)</f>
        <v>tas412</v>
      </c>
      <c r="E467" s="47" t="str">
        <f>IF(ISERROR(VLOOKUP($D467,SITES!$A:$E,2,0)),"",VLOOKUP($D467,SITES!$A:$E,2,0))</f>
        <v>St. Helens Island Kelp Bed</v>
      </c>
      <c r="F467" s="48">
        <f>IF(ISERROR(VLOOKUP($D467,SITES!$A:$E,3,0)),"",VLOOKUP($D467,SITES!$A:$E,3,0))</f>
        <v>-41.343859999999999</v>
      </c>
      <c r="G467" s="49">
        <f>IF(ISERROR(VLOOKUP($D467,SITES!$A:$E,4,0)),"",VLOOKUP($D467,SITES!$A:$E,4,0))</f>
        <v>148.34277</v>
      </c>
      <c r="H467" s="50">
        <f t="shared" ref="H467:H530" si="99">IF(ISERROR(H466),IF(ISERROR(H465),IF(ISERROR(H464),"BLANK",H464),H465),H466)</f>
        <v>43564</v>
      </c>
      <c r="I467" s="56">
        <f t="shared" ref="I467:I530" si="100">IF(ISERROR(I466),IF(ISERROR(I465),IF(ISERROR(I464),"BLANK",I464),I465),I466)</f>
        <v>10</v>
      </c>
      <c r="J467" s="56" t="str">
        <f t="shared" ref="J467:J530" si="101">IF(ISERROR(J466),IF(ISERROR(J465),IF(ISERROR(J464),"BLANK",J464),J465),J466)</f>
        <v>E</v>
      </c>
      <c r="K467" s="86">
        <f t="shared" ref="K467:K530" si="102">IF(ISERROR(K466),IF(ISERROR(K465),IF(ISERROR(K464),"BLANK",K464),K465),K466)</f>
        <v>0.60416666666666696</v>
      </c>
      <c r="L467" s="56" t="str">
        <f t="shared" si="86"/>
        <v>SDL</v>
      </c>
      <c r="M467" s="56">
        <f t="shared" ref="M467:M530" si="103">IF(ISERROR(M466),IF(ISERROR(M465),IF(ISERROR(M464),"BLANK",M464),M465),M466)</f>
        <v>10</v>
      </c>
      <c r="N467" s="56">
        <f t="shared" si="88"/>
        <v>2</v>
      </c>
      <c r="O467" s="56">
        <f t="shared" si="87"/>
        <v>1</v>
      </c>
      <c r="P467" s="46" t="str">
        <f t="shared" si="89"/>
        <v>snd</v>
      </c>
      <c r="Q467" s="47" t="str">
        <f>IF($N467=1,IF(ISERROR(VLOOKUP($P467,'M1'!$A:$C,Q$2,0)),"NOT PRESENT",VLOOKUP($P467,'M1'!$A:$C,Q$2,0)),IF($N467=2,IF(ISERROR(VLOOKUP(main!$P467,'M2'!$A:$C,Q$2,0)),"NOT PRESENT",VLOOKUP(main!$P467,'M2'!$A:$C,Q$2,0)),IF($N467=0,IF(ISERROR(VLOOKUP($P467,'M1'!$A:$C,Q$2,0)),IF(ISERROR(VLOOKUP(main!$P467,'M2'!$A:$C,Q$2,0)),"NOT PRESENT",VLOOKUP(main!$P467,'M2'!$A:$C,Q$2,0)),VLOOKUP($P467,'M1'!$A:$C,Q$2,0)),"SPECIFY METHOD")))</f>
        <v>Survey Not Done</v>
      </c>
      <c r="R467" s="47" t="str">
        <f>IF($N467=1,IF(ISERROR(VLOOKUP($P467,'M1'!$A:$C,R$2,0)),"NOT PRESENT",VLOOKUP($P467,'M1'!$A:$C,R$2,0)),IF($N467=2,IF(ISERROR(VLOOKUP(main!$P467,'M2'!$A:$C,R$2,0)),"NOT PRESENT",VLOOKUP(main!$P467,'M2'!$A:$C,R$2,0)),IF($N467=0,IF(ISERROR(VLOOKUP($P467,'M1'!$A:$C,R$2,0)),IF(ISERROR(VLOOKUP(main!$P467,'M2'!$A:$C,R$2,0)),"NOT PRESENT",VLOOKUP(main!$P467,'M2'!$A:$C,R$2,0)),VLOOKUP($P467,'M1'!$A:$C,R$2,0)),"SPECIFY METHOD")))</f>
        <v>Survey Not Done</v>
      </c>
      <c r="S467" s="55">
        <f t="shared" si="92"/>
        <v>0</v>
      </c>
      <c r="T467" s="56">
        <v>0</v>
      </c>
      <c r="BI467" s="56">
        <f t="shared" ca="1" si="95"/>
        <v>0</v>
      </c>
      <c r="BJ467" s="56">
        <f t="shared" ca="1" si="95"/>
        <v>0</v>
      </c>
      <c r="BK467" s="56">
        <f t="shared" ca="1" si="95"/>
        <v>0</v>
      </c>
      <c r="BL467" s="56" t="str">
        <f t="shared" ca="1" si="93"/>
        <v>No</v>
      </c>
      <c r="BM467" s="56">
        <f t="shared" ca="1" si="94"/>
        <v>0</v>
      </c>
    </row>
    <row r="468" spans="1:65">
      <c r="A468" s="47"/>
      <c r="B468" s="56" t="str">
        <f t="shared" si="96"/>
        <v>eso</v>
      </c>
      <c r="C468" s="56" t="str">
        <f t="shared" si="97"/>
        <v>sdl</v>
      </c>
      <c r="D468" s="56" t="str">
        <f t="shared" si="98"/>
        <v>tas412</v>
      </c>
      <c r="E468" s="47" t="str">
        <f>IF(ISERROR(VLOOKUP($D468,SITES!$A:$E,2,0)),"",VLOOKUP($D468,SITES!$A:$E,2,0))</f>
        <v>St. Helens Island Kelp Bed</v>
      </c>
      <c r="F468" s="48">
        <f>IF(ISERROR(VLOOKUP($D468,SITES!$A:$E,3,0)),"",VLOOKUP($D468,SITES!$A:$E,3,0))</f>
        <v>-41.343859999999999</v>
      </c>
      <c r="G468" s="49">
        <f>IF(ISERROR(VLOOKUP($D468,SITES!$A:$E,4,0)),"",VLOOKUP($D468,SITES!$A:$E,4,0))</f>
        <v>148.34277</v>
      </c>
      <c r="H468" s="50">
        <f t="shared" si="99"/>
        <v>43564</v>
      </c>
      <c r="I468" s="56">
        <f t="shared" si="100"/>
        <v>10</v>
      </c>
      <c r="J468" s="56" t="str">
        <f t="shared" si="101"/>
        <v>E</v>
      </c>
      <c r="K468" s="86">
        <f t="shared" si="102"/>
        <v>0.60416666666666696</v>
      </c>
      <c r="L468" s="56" t="str">
        <f t="shared" ref="L468:L531" si="104">IF(ISERROR(L467),IF(ISERROR(L466),IF(ISERROR(L465),"BLANK",L465),L466),L467)</f>
        <v>SDL</v>
      </c>
      <c r="M468" s="56">
        <f t="shared" si="103"/>
        <v>10</v>
      </c>
      <c r="N468" s="56">
        <f t="shared" si="88"/>
        <v>2</v>
      </c>
      <c r="O468" s="56">
        <f t="shared" ref="O468:O531" si="105">IF(ISERROR(O467),IF(ISERROR(O466),IF(ISERROR(O465),"BLANK",O465),O466),O467)</f>
        <v>1</v>
      </c>
      <c r="P468" s="46" t="str">
        <f t="shared" si="89"/>
        <v>snd</v>
      </c>
      <c r="Q468" s="47" t="str">
        <f>IF($N468=1,IF(ISERROR(VLOOKUP($P468,'M1'!$A:$C,Q$2,0)),"NOT PRESENT",VLOOKUP($P468,'M1'!$A:$C,Q$2,0)),IF($N468=2,IF(ISERROR(VLOOKUP(main!$P468,'M2'!$A:$C,Q$2,0)),"NOT PRESENT",VLOOKUP(main!$P468,'M2'!$A:$C,Q$2,0)),IF($N468=0,IF(ISERROR(VLOOKUP($P468,'M1'!$A:$C,Q$2,0)),IF(ISERROR(VLOOKUP(main!$P468,'M2'!$A:$C,Q$2,0)),"NOT PRESENT",VLOOKUP(main!$P468,'M2'!$A:$C,Q$2,0)),VLOOKUP($P468,'M1'!$A:$C,Q$2,0)),"SPECIFY METHOD")))</f>
        <v>Survey Not Done</v>
      </c>
      <c r="R468" s="47" t="str">
        <f>IF($N468=1,IF(ISERROR(VLOOKUP($P468,'M1'!$A:$C,R$2,0)),"NOT PRESENT",VLOOKUP($P468,'M1'!$A:$C,R$2,0)),IF($N468=2,IF(ISERROR(VLOOKUP(main!$P468,'M2'!$A:$C,R$2,0)),"NOT PRESENT",VLOOKUP(main!$P468,'M2'!$A:$C,R$2,0)),IF($N468=0,IF(ISERROR(VLOOKUP($P468,'M1'!$A:$C,R$2,0)),IF(ISERROR(VLOOKUP(main!$P468,'M2'!$A:$C,R$2,0)),"NOT PRESENT",VLOOKUP(main!$P468,'M2'!$A:$C,R$2,0)),VLOOKUP($P468,'M1'!$A:$C,R$2,0)),"SPECIFY METHOD")))</f>
        <v>Survey Not Done</v>
      </c>
      <c r="S468" s="55">
        <f t="shared" si="92"/>
        <v>0</v>
      </c>
      <c r="T468" s="56">
        <v>0</v>
      </c>
      <c r="BI468" s="56">
        <f t="shared" ca="1" si="95"/>
        <v>0</v>
      </c>
      <c r="BJ468" s="56">
        <f t="shared" ca="1" si="95"/>
        <v>0</v>
      </c>
      <c r="BK468" s="56">
        <f t="shared" ca="1" si="95"/>
        <v>0</v>
      </c>
      <c r="BL468" s="56" t="str">
        <f t="shared" ca="1" si="93"/>
        <v>No</v>
      </c>
      <c r="BM468" s="56">
        <f t="shared" ca="1" si="94"/>
        <v>0</v>
      </c>
    </row>
    <row r="469" spans="1:65">
      <c r="B469" s="56" t="str">
        <f t="shared" si="96"/>
        <v>eso</v>
      </c>
      <c r="C469" s="56" t="str">
        <f t="shared" si="97"/>
        <v>sdl</v>
      </c>
      <c r="D469" s="56" t="str">
        <f t="shared" si="98"/>
        <v>tas412</v>
      </c>
      <c r="E469" s="47" t="str">
        <f>IF(ISERROR(VLOOKUP($D469,SITES!$A:$E,2,0)),"",VLOOKUP($D469,SITES!$A:$E,2,0))</f>
        <v>St. Helens Island Kelp Bed</v>
      </c>
      <c r="F469" s="48">
        <f>IF(ISERROR(VLOOKUP($D469,SITES!$A:$E,3,0)),"",VLOOKUP($D469,SITES!$A:$E,3,0))</f>
        <v>-41.343859999999999</v>
      </c>
      <c r="G469" s="49">
        <f>IF(ISERROR(VLOOKUP($D469,SITES!$A:$E,4,0)),"",VLOOKUP($D469,SITES!$A:$E,4,0))</f>
        <v>148.34277</v>
      </c>
      <c r="H469" s="50">
        <f t="shared" si="99"/>
        <v>43564</v>
      </c>
      <c r="I469" s="56">
        <f t="shared" si="100"/>
        <v>10</v>
      </c>
      <c r="J469" s="56" t="str">
        <f t="shared" si="101"/>
        <v>E</v>
      </c>
      <c r="K469" s="86">
        <f t="shared" si="102"/>
        <v>0.60416666666666696</v>
      </c>
      <c r="L469" s="56" t="str">
        <f t="shared" si="104"/>
        <v>SDL</v>
      </c>
      <c r="M469" s="56">
        <f t="shared" si="103"/>
        <v>10</v>
      </c>
      <c r="N469" s="56">
        <f t="shared" ref="N469:N532" si="106">IF(ISERROR(N468),IF(ISERROR(N467),IF(ISERROR(N466),"BLANK",N466),N467),N468)</f>
        <v>2</v>
      </c>
      <c r="O469" s="56">
        <f t="shared" si="105"/>
        <v>1</v>
      </c>
      <c r="P469" s="46" t="str">
        <f t="shared" ref="P469:P532" si="107">+P468</f>
        <v>snd</v>
      </c>
      <c r="Q469" s="47" t="str">
        <f>IF($N469=1,IF(ISERROR(VLOOKUP($P469,'M1'!$A:$C,Q$2,0)),"NOT PRESENT",VLOOKUP($P469,'M1'!$A:$C,Q$2,0)),IF($N469=2,IF(ISERROR(VLOOKUP(main!$P469,'M2'!$A:$C,Q$2,0)),"NOT PRESENT",VLOOKUP(main!$P469,'M2'!$A:$C,Q$2,0)),IF($N469=0,IF(ISERROR(VLOOKUP($P469,'M1'!$A:$C,Q$2,0)),IF(ISERROR(VLOOKUP(main!$P469,'M2'!$A:$C,Q$2,0)),"NOT PRESENT",VLOOKUP(main!$P469,'M2'!$A:$C,Q$2,0)),VLOOKUP($P469,'M1'!$A:$C,Q$2,0)),"SPECIFY METHOD")))</f>
        <v>Survey Not Done</v>
      </c>
      <c r="R469" s="47" t="str">
        <f>IF($N469=1,IF(ISERROR(VLOOKUP($P469,'M1'!$A:$C,R$2,0)),"NOT PRESENT",VLOOKUP($P469,'M1'!$A:$C,R$2,0)),IF($N469=2,IF(ISERROR(VLOOKUP(main!$P469,'M2'!$A:$C,R$2,0)),"NOT PRESENT",VLOOKUP(main!$P469,'M2'!$A:$C,R$2,0)),IF($N469=0,IF(ISERROR(VLOOKUP($P469,'M1'!$A:$C,R$2,0)),IF(ISERROR(VLOOKUP(main!$P469,'M2'!$A:$C,R$2,0)),"NOT PRESENT",VLOOKUP(main!$P469,'M2'!$A:$C,R$2,0)),VLOOKUP($P469,'M1'!$A:$C,R$2,0)),"SPECIFY METHOD")))</f>
        <v>Survey Not Done</v>
      </c>
      <c r="S469" s="55">
        <f t="shared" si="92"/>
        <v>0</v>
      </c>
      <c r="T469" s="56">
        <v>0</v>
      </c>
      <c r="BI469" s="56">
        <f t="shared" ca="1" si="95"/>
        <v>0</v>
      </c>
      <c r="BJ469" s="56">
        <f t="shared" ca="1" si="95"/>
        <v>0</v>
      </c>
      <c r="BK469" s="56">
        <f t="shared" ca="1" si="95"/>
        <v>0</v>
      </c>
      <c r="BL469" s="56" t="str">
        <f t="shared" ca="1" si="93"/>
        <v>No</v>
      </c>
      <c r="BM469" s="56">
        <f t="shared" ca="1" si="94"/>
        <v>0</v>
      </c>
    </row>
    <row r="470" spans="1:65">
      <c r="B470" s="56" t="str">
        <f t="shared" si="96"/>
        <v>eso</v>
      </c>
      <c r="C470" s="56" t="str">
        <f t="shared" si="97"/>
        <v>sdl</v>
      </c>
      <c r="D470" s="56" t="str">
        <f t="shared" si="98"/>
        <v>tas412</v>
      </c>
      <c r="E470" s="47" t="str">
        <f>IF(ISERROR(VLOOKUP($D470,SITES!$A:$E,2,0)),"",VLOOKUP($D470,SITES!$A:$E,2,0))</f>
        <v>St. Helens Island Kelp Bed</v>
      </c>
      <c r="F470" s="48">
        <f>IF(ISERROR(VLOOKUP($D470,SITES!$A:$E,3,0)),"",VLOOKUP($D470,SITES!$A:$E,3,0))</f>
        <v>-41.343859999999999</v>
      </c>
      <c r="G470" s="49">
        <f>IF(ISERROR(VLOOKUP($D470,SITES!$A:$E,4,0)),"",VLOOKUP($D470,SITES!$A:$E,4,0))</f>
        <v>148.34277</v>
      </c>
      <c r="H470" s="50">
        <f t="shared" si="99"/>
        <v>43564</v>
      </c>
      <c r="I470" s="56">
        <f t="shared" si="100"/>
        <v>10</v>
      </c>
      <c r="J470" s="56" t="str">
        <f t="shared" si="101"/>
        <v>E</v>
      </c>
      <c r="K470" s="86">
        <f t="shared" si="102"/>
        <v>0.60416666666666696</v>
      </c>
      <c r="L470" s="56" t="str">
        <f t="shared" si="104"/>
        <v>SDL</v>
      </c>
      <c r="M470" s="56">
        <f t="shared" si="103"/>
        <v>10</v>
      </c>
      <c r="N470" s="56">
        <f t="shared" si="106"/>
        <v>2</v>
      </c>
      <c r="O470" s="56">
        <f t="shared" si="105"/>
        <v>1</v>
      </c>
      <c r="P470" s="46" t="str">
        <f t="shared" si="107"/>
        <v>snd</v>
      </c>
      <c r="Q470" s="47" t="str">
        <f>IF($N470=1,IF(ISERROR(VLOOKUP($P470,'M1'!$A:$C,Q$2,0)),"NOT PRESENT",VLOOKUP($P470,'M1'!$A:$C,Q$2,0)),IF($N470=2,IF(ISERROR(VLOOKUP(main!$P470,'M2'!$A:$C,Q$2,0)),"NOT PRESENT",VLOOKUP(main!$P470,'M2'!$A:$C,Q$2,0)),IF($N470=0,IF(ISERROR(VLOOKUP($P470,'M1'!$A:$C,Q$2,0)),IF(ISERROR(VLOOKUP(main!$P470,'M2'!$A:$C,Q$2,0)),"NOT PRESENT",VLOOKUP(main!$P470,'M2'!$A:$C,Q$2,0)),VLOOKUP($P470,'M1'!$A:$C,Q$2,0)),"SPECIFY METHOD")))</f>
        <v>Survey Not Done</v>
      </c>
      <c r="R470" s="47" t="str">
        <f>IF($N470=1,IF(ISERROR(VLOOKUP($P470,'M1'!$A:$C,R$2,0)),"NOT PRESENT",VLOOKUP($P470,'M1'!$A:$C,R$2,0)),IF($N470=2,IF(ISERROR(VLOOKUP(main!$P470,'M2'!$A:$C,R$2,0)),"NOT PRESENT",VLOOKUP(main!$P470,'M2'!$A:$C,R$2,0)),IF($N470=0,IF(ISERROR(VLOOKUP($P470,'M1'!$A:$C,R$2,0)),IF(ISERROR(VLOOKUP(main!$P470,'M2'!$A:$C,R$2,0)),"NOT PRESENT",VLOOKUP(main!$P470,'M2'!$A:$C,R$2,0)),VLOOKUP($P470,'M1'!$A:$C,R$2,0)),"SPECIFY METHOD")))</f>
        <v>Survey Not Done</v>
      </c>
      <c r="S470" s="55">
        <f t="shared" si="92"/>
        <v>0</v>
      </c>
      <c r="T470" s="56">
        <v>0</v>
      </c>
      <c r="BI470" s="56">
        <f t="shared" ca="1" si="95"/>
        <v>0</v>
      </c>
      <c r="BJ470" s="56">
        <f t="shared" ca="1" si="95"/>
        <v>0</v>
      </c>
      <c r="BK470" s="56">
        <f t="shared" ca="1" si="95"/>
        <v>0</v>
      </c>
      <c r="BL470" s="56" t="str">
        <f t="shared" ca="1" si="93"/>
        <v>No</v>
      </c>
      <c r="BM470" s="56">
        <f t="shared" ca="1" si="94"/>
        <v>0</v>
      </c>
    </row>
    <row r="471" spans="1:65">
      <c r="B471" s="56" t="str">
        <f t="shared" si="96"/>
        <v>eso</v>
      </c>
      <c r="C471" s="56" t="str">
        <f t="shared" si="97"/>
        <v>sdl</v>
      </c>
      <c r="D471" s="56" t="str">
        <f t="shared" si="98"/>
        <v>tas412</v>
      </c>
      <c r="E471" s="47" t="str">
        <f>IF(ISERROR(VLOOKUP($D471,SITES!$A:$E,2,0)),"",VLOOKUP($D471,SITES!$A:$E,2,0))</f>
        <v>St. Helens Island Kelp Bed</v>
      </c>
      <c r="F471" s="48">
        <f>IF(ISERROR(VLOOKUP($D471,SITES!$A:$E,3,0)),"",VLOOKUP($D471,SITES!$A:$E,3,0))</f>
        <v>-41.343859999999999</v>
      </c>
      <c r="G471" s="49">
        <f>IF(ISERROR(VLOOKUP($D471,SITES!$A:$E,4,0)),"",VLOOKUP($D471,SITES!$A:$E,4,0))</f>
        <v>148.34277</v>
      </c>
      <c r="H471" s="50">
        <f t="shared" si="99"/>
        <v>43564</v>
      </c>
      <c r="I471" s="56">
        <f t="shared" si="100"/>
        <v>10</v>
      </c>
      <c r="J471" s="56" t="str">
        <f t="shared" si="101"/>
        <v>E</v>
      </c>
      <c r="K471" s="86">
        <f t="shared" si="102"/>
        <v>0.60416666666666696</v>
      </c>
      <c r="L471" s="56" t="str">
        <f t="shared" si="104"/>
        <v>SDL</v>
      </c>
      <c r="M471" s="56">
        <f t="shared" si="103"/>
        <v>10</v>
      </c>
      <c r="N471" s="56">
        <f t="shared" si="106"/>
        <v>2</v>
      </c>
      <c r="O471" s="56">
        <f t="shared" si="105"/>
        <v>1</v>
      </c>
      <c r="P471" s="46" t="str">
        <f t="shared" si="107"/>
        <v>snd</v>
      </c>
      <c r="Q471" s="47" t="str">
        <f>IF($N471=1,IF(ISERROR(VLOOKUP($P471,'M1'!$A:$C,Q$2,0)),"NOT PRESENT",VLOOKUP($P471,'M1'!$A:$C,Q$2,0)),IF($N471=2,IF(ISERROR(VLOOKUP(main!$P471,'M2'!$A:$C,Q$2,0)),"NOT PRESENT",VLOOKUP(main!$P471,'M2'!$A:$C,Q$2,0)),IF($N471=0,IF(ISERROR(VLOOKUP($P471,'M1'!$A:$C,Q$2,0)),IF(ISERROR(VLOOKUP(main!$P471,'M2'!$A:$C,Q$2,0)),"NOT PRESENT",VLOOKUP(main!$P471,'M2'!$A:$C,Q$2,0)),VLOOKUP($P471,'M1'!$A:$C,Q$2,0)),"SPECIFY METHOD")))</f>
        <v>Survey Not Done</v>
      </c>
      <c r="R471" s="47" t="str">
        <f>IF($N471=1,IF(ISERROR(VLOOKUP($P471,'M1'!$A:$C,R$2,0)),"NOT PRESENT",VLOOKUP($P471,'M1'!$A:$C,R$2,0)),IF($N471=2,IF(ISERROR(VLOOKUP(main!$P471,'M2'!$A:$C,R$2,0)),"NOT PRESENT",VLOOKUP(main!$P471,'M2'!$A:$C,R$2,0)),IF($N471=0,IF(ISERROR(VLOOKUP($P471,'M1'!$A:$C,R$2,0)),IF(ISERROR(VLOOKUP(main!$P471,'M2'!$A:$C,R$2,0)),"NOT PRESENT",VLOOKUP(main!$P471,'M2'!$A:$C,R$2,0)),VLOOKUP($P471,'M1'!$A:$C,R$2,0)),"SPECIFY METHOD")))</f>
        <v>Survey Not Done</v>
      </c>
      <c r="S471" s="55">
        <f t="shared" si="92"/>
        <v>0</v>
      </c>
      <c r="T471" s="56">
        <v>0</v>
      </c>
      <c r="BI471" s="56">
        <f t="shared" ca="1" si="95"/>
        <v>0</v>
      </c>
      <c r="BJ471" s="56">
        <f t="shared" ca="1" si="95"/>
        <v>0</v>
      </c>
      <c r="BK471" s="56">
        <f t="shared" ca="1" si="95"/>
        <v>0</v>
      </c>
      <c r="BL471" s="56" t="str">
        <f t="shared" ca="1" si="93"/>
        <v>No</v>
      </c>
      <c r="BM471" s="56">
        <f t="shared" ca="1" si="94"/>
        <v>0</v>
      </c>
    </row>
    <row r="472" spans="1:65">
      <c r="B472" s="56" t="str">
        <f t="shared" si="96"/>
        <v>eso</v>
      </c>
      <c r="C472" s="56" t="str">
        <f t="shared" si="97"/>
        <v>sdl</v>
      </c>
      <c r="D472" s="56" t="str">
        <f t="shared" si="98"/>
        <v>tas412</v>
      </c>
      <c r="E472" s="47" t="str">
        <f>IF(ISERROR(VLOOKUP($D472,SITES!$A:$E,2,0)),"",VLOOKUP($D472,SITES!$A:$E,2,0))</f>
        <v>St. Helens Island Kelp Bed</v>
      </c>
      <c r="F472" s="48">
        <f>IF(ISERROR(VLOOKUP($D472,SITES!$A:$E,3,0)),"",VLOOKUP($D472,SITES!$A:$E,3,0))</f>
        <v>-41.343859999999999</v>
      </c>
      <c r="G472" s="49">
        <f>IF(ISERROR(VLOOKUP($D472,SITES!$A:$E,4,0)),"",VLOOKUP($D472,SITES!$A:$E,4,0))</f>
        <v>148.34277</v>
      </c>
      <c r="H472" s="50">
        <f t="shared" si="99"/>
        <v>43564</v>
      </c>
      <c r="I472" s="56">
        <f t="shared" si="100"/>
        <v>10</v>
      </c>
      <c r="J472" s="56" t="str">
        <f t="shared" si="101"/>
        <v>E</v>
      </c>
      <c r="K472" s="86">
        <f t="shared" si="102"/>
        <v>0.60416666666666696</v>
      </c>
      <c r="L472" s="56" t="str">
        <f t="shared" si="104"/>
        <v>SDL</v>
      </c>
      <c r="M472" s="56">
        <f t="shared" si="103"/>
        <v>10</v>
      </c>
      <c r="N472" s="56">
        <f t="shared" si="106"/>
        <v>2</v>
      </c>
      <c r="O472" s="56">
        <f t="shared" si="105"/>
        <v>1</v>
      </c>
      <c r="P472" s="46" t="str">
        <f t="shared" si="107"/>
        <v>snd</v>
      </c>
      <c r="Q472" s="47" t="str">
        <f>IF($N472=1,IF(ISERROR(VLOOKUP($P472,'M1'!$A:$C,Q$2,0)),"NOT PRESENT",VLOOKUP($P472,'M1'!$A:$C,Q$2,0)),IF($N472=2,IF(ISERROR(VLOOKUP(main!$P472,'M2'!$A:$C,Q$2,0)),"NOT PRESENT",VLOOKUP(main!$P472,'M2'!$A:$C,Q$2,0)),IF($N472=0,IF(ISERROR(VLOOKUP($P472,'M1'!$A:$C,Q$2,0)),IF(ISERROR(VLOOKUP(main!$P472,'M2'!$A:$C,Q$2,0)),"NOT PRESENT",VLOOKUP(main!$P472,'M2'!$A:$C,Q$2,0)),VLOOKUP($P472,'M1'!$A:$C,Q$2,0)),"SPECIFY METHOD")))</f>
        <v>Survey Not Done</v>
      </c>
      <c r="R472" s="47" t="str">
        <f>IF($N472=1,IF(ISERROR(VLOOKUP($P472,'M1'!$A:$C,R$2,0)),"NOT PRESENT",VLOOKUP($P472,'M1'!$A:$C,R$2,0)),IF($N472=2,IF(ISERROR(VLOOKUP(main!$P472,'M2'!$A:$C,R$2,0)),"NOT PRESENT",VLOOKUP(main!$P472,'M2'!$A:$C,R$2,0)),IF($N472=0,IF(ISERROR(VLOOKUP($P472,'M1'!$A:$C,R$2,0)),IF(ISERROR(VLOOKUP(main!$P472,'M2'!$A:$C,R$2,0)),"NOT PRESENT",VLOOKUP(main!$P472,'M2'!$A:$C,R$2,0)),VLOOKUP($P472,'M1'!$A:$C,R$2,0)),"SPECIFY METHOD")))</f>
        <v>Survey Not Done</v>
      </c>
      <c r="S472" s="55">
        <f t="shared" si="92"/>
        <v>0</v>
      </c>
      <c r="T472" s="56">
        <v>0</v>
      </c>
      <c r="BI472" s="56">
        <f t="shared" ca="1" si="95"/>
        <v>0</v>
      </c>
      <c r="BJ472" s="56">
        <f t="shared" ca="1" si="95"/>
        <v>0</v>
      </c>
      <c r="BK472" s="56">
        <f t="shared" ca="1" si="95"/>
        <v>0</v>
      </c>
      <c r="BL472" s="56" t="str">
        <f t="shared" ca="1" si="93"/>
        <v>No</v>
      </c>
      <c r="BM472" s="56">
        <f t="shared" ca="1" si="94"/>
        <v>0</v>
      </c>
    </row>
    <row r="473" spans="1:65">
      <c r="B473" s="56" t="str">
        <f t="shared" si="96"/>
        <v>eso</v>
      </c>
      <c r="C473" s="56" t="str">
        <f t="shared" si="97"/>
        <v>sdl</v>
      </c>
      <c r="D473" s="56" t="str">
        <f t="shared" si="98"/>
        <v>tas412</v>
      </c>
      <c r="E473" s="47" t="str">
        <f>IF(ISERROR(VLOOKUP($D473,SITES!$A:$E,2,0)),"",VLOOKUP($D473,SITES!$A:$E,2,0))</f>
        <v>St. Helens Island Kelp Bed</v>
      </c>
      <c r="F473" s="48">
        <f>IF(ISERROR(VLOOKUP($D473,SITES!$A:$E,3,0)),"",VLOOKUP($D473,SITES!$A:$E,3,0))</f>
        <v>-41.343859999999999</v>
      </c>
      <c r="G473" s="49">
        <f>IF(ISERROR(VLOOKUP($D473,SITES!$A:$E,4,0)),"",VLOOKUP($D473,SITES!$A:$E,4,0))</f>
        <v>148.34277</v>
      </c>
      <c r="H473" s="50">
        <f t="shared" si="99"/>
        <v>43564</v>
      </c>
      <c r="I473" s="56">
        <f t="shared" si="100"/>
        <v>10</v>
      </c>
      <c r="J473" s="56" t="str">
        <f t="shared" si="101"/>
        <v>E</v>
      </c>
      <c r="K473" s="86">
        <f t="shared" si="102"/>
        <v>0.60416666666666696</v>
      </c>
      <c r="L473" s="56" t="str">
        <f t="shared" si="104"/>
        <v>SDL</v>
      </c>
      <c r="M473" s="56">
        <f t="shared" si="103"/>
        <v>10</v>
      </c>
      <c r="N473" s="56">
        <f t="shared" si="106"/>
        <v>2</v>
      </c>
      <c r="O473" s="56">
        <f t="shared" si="105"/>
        <v>1</v>
      </c>
      <c r="P473" s="46" t="str">
        <f t="shared" si="107"/>
        <v>snd</v>
      </c>
      <c r="Q473" s="47" t="str">
        <f>IF($N473=1,IF(ISERROR(VLOOKUP($P473,'M1'!$A:$C,Q$2,0)),"NOT PRESENT",VLOOKUP($P473,'M1'!$A:$C,Q$2,0)),IF($N473=2,IF(ISERROR(VLOOKUP(main!$P473,'M2'!$A:$C,Q$2,0)),"NOT PRESENT",VLOOKUP(main!$P473,'M2'!$A:$C,Q$2,0)),IF($N473=0,IF(ISERROR(VLOOKUP($P473,'M1'!$A:$C,Q$2,0)),IF(ISERROR(VLOOKUP(main!$P473,'M2'!$A:$C,Q$2,0)),"NOT PRESENT",VLOOKUP(main!$P473,'M2'!$A:$C,Q$2,0)),VLOOKUP($P473,'M1'!$A:$C,Q$2,0)),"SPECIFY METHOD")))</f>
        <v>Survey Not Done</v>
      </c>
      <c r="R473" s="47" t="str">
        <f>IF($N473=1,IF(ISERROR(VLOOKUP($P473,'M1'!$A:$C,R$2,0)),"NOT PRESENT",VLOOKUP($P473,'M1'!$A:$C,R$2,0)),IF($N473=2,IF(ISERROR(VLOOKUP(main!$P473,'M2'!$A:$C,R$2,0)),"NOT PRESENT",VLOOKUP(main!$P473,'M2'!$A:$C,R$2,0)),IF($N473=0,IF(ISERROR(VLOOKUP($P473,'M1'!$A:$C,R$2,0)),IF(ISERROR(VLOOKUP(main!$P473,'M2'!$A:$C,R$2,0)),"NOT PRESENT",VLOOKUP(main!$P473,'M2'!$A:$C,R$2,0)),VLOOKUP($P473,'M1'!$A:$C,R$2,0)),"SPECIFY METHOD")))</f>
        <v>Survey Not Done</v>
      </c>
      <c r="S473" s="55">
        <f t="shared" si="92"/>
        <v>0</v>
      </c>
      <c r="T473" s="56">
        <v>0</v>
      </c>
      <c r="BI473" s="56">
        <f t="shared" ca="1" si="95"/>
        <v>0</v>
      </c>
      <c r="BJ473" s="56">
        <f t="shared" ca="1" si="95"/>
        <v>0</v>
      </c>
      <c r="BK473" s="56">
        <f t="shared" ca="1" si="95"/>
        <v>0</v>
      </c>
      <c r="BL473" s="56" t="str">
        <f t="shared" ca="1" si="93"/>
        <v>No</v>
      </c>
      <c r="BM473" s="56">
        <f t="shared" ca="1" si="94"/>
        <v>0</v>
      </c>
    </row>
    <row r="474" spans="1:65">
      <c r="B474" s="56" t="str">
        <f t="shared" si="96"/>
        <v>eso</v>
      </c>
      <c r="C474" s="56" t="str">
        <f t="shared" si="97"/>
        <v>sdl</v>
      </c>
      <c r="D474" s="56" t="str">
        <f t="shared" si="98"/>
        <v>tas412</v>
      </c>
      <c r="E474" s="47" t="str">
        <f>IF(ISERROR(VLOOKUP($D474,SITES!$A:$E,2,0)),"",VLOOKUP($D474,SITES!$A:$E,2,0))</f>
        <v>St. Helens Island Kelp Bed</v>
      </c>
      <c r="F474" s="48">
        <f>IF(ISERROR(VLOOKUP($D474,SITES!$A:$E,3,0)),"",VLOOKUP($D474,SITES!$A:$E,3,0))</f>
        <v>-41.343859999999999</v>
      </c>
      <c r="G474" s="49">
        <f>IF(ISERROR(VLOOKUP($D474,SITES!$A:$E,4,0)),"",VLOOKUP($D474,SITES!$A:$E,4,0))</f>
        <v>148.34277</v>
      </c>
      <c r="H474" s="50">
        <f t="shared" si="99"/>
        <v>43564</v>
      </c>
      <c r="I474" s="56">
        <f t="shared" si="100"/>
        <v>10</v>
      </c>
      <c r="J474" s="56" t="str">
        <f t="shared" si="101"/>
        <v>E</v>
      </c>
      <c r="K474" s="86">
        <f t="shared" si="102"/>
        <v>0.60416666666666696</v>
      </c>
      <c r="L474" s="56" t="str">
        <f t="shared" si="104"/>
        <v>SDL</v>
      </c>
      <c r="M474" s="56">
        <f t="shared" si="103"/>
        <v>10</v>
      </c>
      <c r="N474" s="56">
        <f t="shared" si="106"/>
        <v>2</v>
      </c>
      <c r="O474" s="56">
        <f t="shared" si="105"/>
        <v>1</v>
      </c>
      <c r="P474" s="46" t="str">
        <f t="shared" si="107"/>
        <v>snd</v>
      </c>
      <c r="Q474" s="47" t="str">
        <f>IF($N474=1,IF(ISERROR(VLOOKUP($P474,'M1'!$A:$C,Q$2,0)),"NOT PRESENT",VLOOKUP($P474,'M1'!$A:$C,Q$2,0)),IF($N474=2,IF(ISERROR(VLOOKUP(main!$P474,'M2'!$A:$C,Q$2,0)),"NOT PRESENT",VLOOKUP(main!$P474,'M2'!$A:$C,Q$2,0)),IF($N474=0,IF(ISERROR(VLOOKUP($P474,'M1'!$A:$C,Q$2,0)),IF(ISERROR(VLOOKUP(main!$P474,'M2'!$A:$C,Q$2,0)),"NOT PRESENT",VLOOKUP(main!$P474,'M2'!$A:$C,Q$2,0)),VLOOKUP($P474,'M1'!$A:$C,Q$2,0)),"SPECIFY METHOD")))</f>
        <v>Survey Not Done</v>
      </c>
      <c r="R474" s="47" t="str">
        <f>IF($N474=1,IF(ISERROR(VLOOKUP($P474,'M1'!$A:$C,R$2,0)),"NOT PRESENT",VLOOKUP($P474,'M1'!$A:$C,R$2,0)),IF($N474=2,IF(ISERROR(VLOOKUP(main!$P474,'M2'!$A:$C,R$2,0)),"NOT PRESENT",VLOOKUP(main!$P474,'M2'!$A:$C,R$2,0)),IF($N474=0,IF(ISERROR(VLOOKUP($P474,'M1'!$A:$C,R$2,0)),IF(ISERROR(VLOOKUP(main!$P474,'M2'!$A:$C,R$2,0)),"NOT PRESENT",VLOOKUP(main!$P474,'M2'!$A:$C,R$2,0)),VLOOKUP($P474,'M1'!$A:$C,R$2,0)),"SPECIFY METHOD")))</f>
        <v>Survey Not Done</v>
      </c>
      <c r="S474" s="55">
        <f t="shared" si="92"/>
        <v>0</v>
      </c>
      <c r="T474" s="56">
        <v>0</v>
      </c>
      <c r="BI474" s="56">
        <f t="shared" ca="1" si="95"/>
        <v>0</v>
      </c>
      <c r="BJ474" s="56">
        <f t="shared" ca="1" si="95"/>
        <v>0</v>
      </c>
      <c r="BK474" s="56">
        <f t="shared" ca="1" si="95"/>
        <v>0</v>
      </c>
      <c r="BL474" s="56" t="str">
        <f t="shared" ca="1" si="93"/>
        <v>No</v>
      </c>
      <c r="BM474" s="56">
        <f t="shared" ca="1" si="94"/>
        <v>0</v>
      </c>
    </row>
    <row r="475" spans="1:65">
      <c r="B475" s="56" t="str">
        <f t="shared" si="96"/>
        <v>eso</v>
      </c>
      <c r="C475" s="56" t="str">
        <f t="shared" si="97"/>
        <v>sdl</v>
      </c>
      <c r="D475" s="56" t="str">
        <f t="shared" si="98"/>
        <v>tas412</v>
      </c>
      <c r="E475" s="47" t="str">
        <f>IF(ISERROR(VLOOKUP($D475,SITES!$A:$E,2,0)),"",VLOOKUP($D475,SITES!$A:$E,2,0))</f>
        <v>St. Helens Island Kelp Bed</v>
      </c>
      <c r="F475" s="48">
        <f>IF(ISERROR(VLOOKUP($D475,SITES!$A:$E,3,0)),"",VLOOKUP($D475,SITES!$A:$E,3,0))</f>
        <v>-41.343859999999999</v>
      </c>
      <c r="G475" s="49">
        <f>IF(ISERROR(VLOOKUP($D475,SITES!$A:$E,4,0)),"",VLOOKUP($D475,SITES!$A:$E,4,0))</f>
        <v>148.34277</v>
      </c>
      <c r="H475" s="50">
        <f t="shared" si="99"/>
        <v>43564</v>
      </c>
      <c r="I475" s="56">
        <f t="shared" si="100"/>
        <v>10</v>
      </c>
      <c r="J475" s="56" t="str">
        <f t="shared" si="101"/>
        <v>E</v>
      </c>
      <c r="K475" s="86">
        <f t="shared" si="102"/>
        <v>0.60416666666666696</v>
      </c>
      <c r="L475" s="56" t="str">
        <f t="shared" si="104"/>
        <v>SDL</v>
      </c>
      <c r="M475" s="56">
        <f t="shared" si="103"/>
        <v>10</v>
      </c>
      <c r="N475" s="56">
        <f t="shared" si="106"/>
        <v>2</v>
      </c>
      <c r="O475" s="56">
        <f t="shared" si="105"/>
        <v>1</v>
      </c>
      <c r="P475" s="46" t="str">
        <f t="shared" si="107"/>
        <v>snd</v>
      </c>
      <c r="Q475" s="47" t="str">
        <f>IF($N475=1,IF(ISERROR(VLOOKUP($P475,'M1'!$A:$C,Q$2,0)),"NOT PRESENT",VLOOKUP($P475,'M1'!$A:$C,Q$2,0)),IF($N475=2,IF(ISERROR(VLOOKUP(main!$P475,'M2'!$A:$C,Q$2,0)),"NOT PRESENT",VLOOKUP(main!$P475,'M2'!$A:$C,Q$2,0)),IF($N475=0,IF(ISERROR(VLOOKUP($P475,'M1'!$A:$C,Q$2,0)),IF(ISERROR(VLOOKUP(main!$P475,'M2'!$A:$C,Q$2,0)),"NOT PRESENT",VLOOKUP(main!$P475,'M2'!$A:$C,Q$2,0)),VLOOKUP($P475,'M1'!$A:$C,Q$2,0)),"SPECIFY METHOD")))</f>
        <v>Survey Not Done</v>
      </c>
      <c r="R475" s="47" t="str">
        <f>IF($N475=1,IF(ISERROR(VLOOKUP($P475,'M1'!$A:$C,R$2,0)),"NOT PRESENT",VLOOKUP($P475,'M1'!$A:$C,R$2,0)),IF($N475=2,IF(ISERROR(VLOOKUP(main!$P475,'M2'!$A:$C,R$2,0)),"NOT PRESENT",VLOOKUP(main!$P475,'M2'!$A:$C,R$2,0)),IF($N475=0,IF(ISERROR(VLOOKUP($P475,'M1'!$A:$C,R$2,0)),IF(ISERROR(VLOOKUP(main!$P475,'M2'!$A:$C,R$2,0)),"NOT PRESENT",VLOOKUP(main!$P475,'M2'!$A:$C,R$2,0)),VLOOKUP($P475,'M1'!$A:$C,R$2,0)),"SPECIFY METHOD")))</f>
        <v>Survey Not Done</v>
      </c>
      <c r="S475" s="55">
        <f t="shared" si="92"/>
        <v>0</v>
      </c>
      <c r="T475" s="56">
        <v>0</v>
      </c>
      <c r="BI475" s="56">
        <f t="shared" ca="1" si="95"/>
        <v>0</v>
      </c>
      <c r="BJ475" s="56">
        <f t="shared" ca="1" si="95"/>
        <v>0</v>
      </c>
      <c r="BK475" s="56">
        <f t="shared" ca="1" si="95"/>
        <v>0</v>
      </c>
      <c r="BL475" s="56" t="str">
        <f t="shared" ca="1" si="93"/>
        <v>No</v>
      </c>
      <c r="BM475" s="56">
        <f t="shared" ca="1" si="94"/>
        <v>0</v>
      </c>
    </row>
    <row r="476" spans="1:65">
      <c r="B476" s="56" t="str">
        <f t="shared" si="96"/>
        <v>eso</v>
      </c>
      <c r="C476" s="56" t="str">
        <f t="shared" si="97"/>
        <v>sdl</v>
      </c>
      <c r="D476" s="56" t="str">
        <f t="shared" si="98"/>
        <v>tas412</v>
      </c>
      <c r="E476" s="47" t="str">
        <f>IF(ISERROR(VLOOKUP($D476,SITES!$A:$E,2,0)),"",VLOOKUP($D476,SITES!$A:$E,2,0))</f>
        <v>St. Helens Island Kelp Bed</v>
      </c>
      <c r="F476" s="48">
        <f>IF(ISERROR(VLOOKUP($D476,SITES!$A:$E,3,0)),"",VLOOKUP($D476,SITES!$A:$E,3,0))</f>
        <v>-41.343859999999999</v>
      </c>
      <c r="G476" s="49">
        <f>IF(ISERROR(VLOOKUP($D476,SITES!$A:$E,4,0)),"",VLOOKUP($D476,SITES!$A:$E,4,0))</f>
        <v>148.34277</v>
      </c>
      <c r="H476" s="50">
        <f t="shared" si="99"/>
        <v>43564</v>
      </c>
      <c r="I476" s="56">
        <f t="shared" si="100"/>
        <v>10</v>
      </c>
      <c r="J476" s="56" t="str">
        <f t="shared" si="101"/>
        <v>E</v>
      </c>
      <c r="K476" s="86">
        <f t="shared" si="102"/>
        <v>0.60416666666666696</v>
      </c>
      <c r="L476" s="56" t="str">
        <f t="shared" si="104"/>
        <v>SDL</v>
      </c>
      <c r="M476" s="56">
        <f t="shared" si="103"/>
        <v>10</v>
      </c>
      <c r="N476" s="56">
        <f t="shared" si="106"/>
        <v>2</v>
      </c>
      <c r="O476" s="56">
        <f t="shared" si="105"/>
        <v>1</v>
      </c>
      <c r="P476" s="46" t="str">
        <f t="shared" si="107"/>
        <v>snd</v>
      </c>
      <c r="Q476" s="47" t="str">
        <f>IF($N476=1,IF(ISERROR(VLOOKUP($P476,'M1'!$A:$C,Q$2,0)),"NOT PRESENT",VLOOKUP($P476,'M1'!$A:$C,Q$2,0)),IF($N476=2,IF(ISERROR(VLOOKUP(main!$P476,'M2'!$A:$C,Q$2,0)),"NOT PRESENT",VLOOKUP(main!$P476,'M2'!$A:$C,Q$2,0)),IF($N476=0,IF(ISERROR(VLOOKUP($P476,'M1'!$A:$C,Q$2,0)),IF(ISERROR(VLOOKUP(main!$P476,'M2'!$A:$C,Q$2,0)),"NOT PRESENT",VLOOKUP(main!$P476,'M2'!$A:$C,Q$2,0)),VLOOKUP($P476,'M1'!$A:$C,Q$2,0)),"SPECIFY METHOD")))</f>
        <v>Survey Not Done</v>
      </c>
      <c r="R476" s="47" t="str">
        <f>IF($N476=1,IF(ISERROR(VLOOKUP($P476,'M1'!$A:$C,R$2,0)),"NOT PRESENT",VLOOKUP($P476,'M1'!$A:$C,R$2,0)),IF($N476=2,IF(ISERROR(VLOOKUP(main!$P476,'M2'!$A:$C,R$2,0)),"NOT PRESENT",VLOOKUP(main!$P476,'M2'!$A:$C,R$2,0)),IF($N476=0,IF(ISERROR(VLOOKUP($P476,'M1'!$A:$C,R$2,0)),IF(ISERROR(VLOOKUP(main!$P476,'M2'!$A:$C,R$2,0)),"NOT PRESENT",VLOOKUP(main!$P476,'M2'!$A:$C,R$2,0)),VLOOKUP($P476,'M1'!$A:$C,R$2,0)),"SPECIFY METHOD")))</f>
        <v>Survey Not Done</v>
      </c>
      <c r="S476" s="55">
        <f t="shared" si="92"/>
        <v>0</v>
      </c>
      <c r="T476" s="56">
        <v>0</v>
      </c>
      <c r="BI476" s="56">
        <f t="shared" ca="1" si="95"/>
        <v>0</v>
      </c>
      <c r="BJ476" s="56">
        <f t="shared" ca="1" si="95"/>
        <v>0</v>
      </c>
      <c r="BK476" s="56">
        <f t="shared" ca="1" si="95"/>
        <v>0</v>
      </c>
      <c r="BL476" s="56" t="str">
        <f t="shared" ca="1" si="93"/>
        <v>No</v>
      </c>
      <c r="BM476" s="56">
        <f t="shared" ca="1" si="94"/>
        <v>0</v>
      </c>
    </row>
    <row r="477" spans="1:65">
      <c r="B477" s="56" t="str">
        <f t="shared" si="96"/>
        <v>eso</v>
      </c>
      <c r="C477" s="56" t="str">
        <f t="shared" si="97"/>
        <v>sdl</v>
      </c>
      <c r="D477" s="56" t="str">
        <f t="shared" si="98"/>
        <v>tas412</v>
      </c>
      <c r="E477" s="47" t="str">
        <f>IF(ISERROR(VLOOKUP($D477,SITES!$A:$E,2,0)),"",VLOOKUP($D477,SITES!$A:$E,2,0))</f>
        <v>St. Helens Island Kelp Bed</v>
      </c>
      <c r="F477" s="48">
        <f>IF(ISERROR(VLOOKUP($D477,SITES!$A:$E,3,0)),"",VLOOKUP($D477,SITES!$A:$E,3,0))</f>
        <v>-41.343859999999999</v>
      </c>
      <c r="G477" s="49">
        <f>IF(ISERROR(VLOOKUP($D477,SITES!$A:$E,4,0)),"",VLOOKUP($D477,SITES!$A:$E,4,0))</f>
        <v>148.34277</v>
      </c>
      <c r="H477" s="50">
        <f t="shared" si="99"/>
        <v>43564</v>
      </c>
      <c r="I477" s="56">
        <f t="shared" si="100"/>
        <v>10</v>
      </c>
      <c r="J477" s="56" t="str">
        <f t="shared" si="101"/>
        <v>E</v>
      </c>
      <c r="K477" s="86">
        <f t="shared" si="102"/>
        <v>0.60416666666666696</v>
      </c>
      <c r="L477" s="56" t="str">
        <f t="shared" si="104"/>
        <v>SDL</v>
      </c>
      <c r="M477" s="56">
        <f t="shared" si="103"/>
        <v>10</v>
      </c>
      <c r="N477" s="56">
        <f t="shared" si="106"/>
        <v>2</v>
      </c>
      <c r="O477" s="56">
        <f t="shared" si="105"/>
        <v>1</v>
      </c>
      <c r="P477" s="46" t="str">
        <f t="shared" si="107"/>
        <v>snd</v>
      </c>
      <c r="Q477" s="47" t="str">
        <f>IF($N477=1,IF(ISERROR(VLOOKUP($P477,'M1'!$A:$C,Q$2,0)),"NOT PRESENT",VLOOKUP($P477,'M1'!$A:$C,Q$2,0)),IF($N477=2,IF(ISERROR(VLOOKUP(main!$P477,'M2'!$A:$C,Q$2,0)),"NOT PRESENT",VLOOKUP(main!$P477,'M2'!$A:$C,Q$2,0)),IF($N477=0,IF(ISERROR(VLOOKUP($P477,'M1'!$A:$C,Q$2,0)),IF(ISERROR(VLOOKUP(main!$P477,'M2'!$A:$C,Q$2,0)),"NOT PRESENT",VLOOKUP(main!$P477,'M2'!$A:$C,Q$2,0)),VLOOKUP($P477,'M1'!$A:$C,Q$2,0)),"SPECIFY METHOD")))</f>
        <v>Survey Not Done</v>
      </c>
      <c r="R477" s="47" t="str">
        <f>IF($N477=1,IF(ISERROR(VLOOKUP($P477,'M1'!$A:$C,R$2,0)),"NOT PRESENT",VLOOKUP($P477,'M1'!$A:$C,R$2,0)),IF($N477=2,IF(ISERROR(VLOOKUP(main!$P477,'M2'!$A:$C,R$2,0)),"NOT PRESENT",VLOOKUP(main!$P477,'M2'!$A:$C,R$2,0)),IF($N477=0,IF(ISERROR(VLOOKUP($P477,'M1'!$A:$C,R$2,0)),IF(ISERROR(VLOOKUP(main!$P477,'M2'!$A:$C,R$2,0)),"NOT PRESENT",VLOOKUP(main!$P477,'M2'!$A:$C,R$2,0)),VLOOKUP($P477,'M1'!$A:$C,R$2,0)),"SPECIFY METHOD")))</f>
        <v>Survey Not Done</v>
      </c>
      <c r="S477" s="55">
        <f t="shared" si="92"/>
        <v>0</v>
      </c>
      <c r="T477" s="56">
        <v>0</v>
      </c>
      <c r="BI477" s="56">
        <f t="shared" ca="1" si="95"/>
        <v>0</v>
      </c>
      <c r="BJ477" s="56">
        <f t="shared" ca="1" si="95"/>
        <v>0</v>
      </c>
      <c r="BK477" s="56">
        <f t="shared" ca="1" si="95"/>
        <v>0</v>
      </c>
      <c r="BL477" s="56" t="str">
        <f t="shared" ca="1" si="93"/>
        <v>No</v>
      </c>
      <c r="BM477" s="56">
        <f t="shared" ca="1" si="94"/>
        <v>0</v>
      </c>
    </row>
    <row r="478" spans="1:65">
      <c r="B478" s="56" t="str">
        <f t="shared" si="96"/>
        <v>eso</v>
      </c>
      <c r="C478" s="56" t="str">
        <f t="shared" si="97"/>
        <v>sdl</v>
      </c>
      <c r="D478" s="56" t="str">
        <f t="shared" si="98"/>
        <v>tas412</v>
      </c>
      <c r="E478" s="47" t="str">
        <f>IF(ISERROR(VLOOKUP($D478,SITES!$A:$E,2,0)),"",VLOOKUP($D478,SITES!$A:$E,2,0))</f>
        <v>St. Helens Island Kelp Bed</v>
      </c>
      <c r="F478" s="48">
        <f>IF(ISERROR(VLOOKUP($D478,SITES!$A:$E,3,0)),"",VLOOKUP($D478,SITES!$A:$E,3,0))</f>
        <v>-41.343859999999999</v>
      </c>
      <c r="G478" s="49">
        <f>IF(ISERROR(VLOOKUP($D478,SITES!$A:$E,4,0)),"",VLOOKUP($D478,SITES!$A:$E,4,0))</f>
        <v>148.34277</v>
      </c>
      <c r="H478" s="50">
        <f t="shared" si="99"/>
        <v>43564</v>
      </c>
      <c r="I478" s="56">
        <f t="shared" si="100"/>
        <v>10</v>
      </c>
      <c r="J478" s="56" t="str">
        <f t="shared" si="101"/>
        <v>E</v>
      </c>
      <c r="K478" s="86">
        <f t="shared" si="102"/>
        <v>0.60416666666666696</v>
      </c>
      <c r="L478" s="56" t="str">
        <f t="shared" si="104"/>
        <v>SDL</v>
      </c>
      <c r="M478" s="56">
        <f t="shared" si="103"/>
        <v>10</v>
      </c>
      <c r="N478" s="56">
        <f t="shared" si="106"/>
        <v>2</v>
      </c>
      <c r="O478" s="56">
        <f t="shared" si="105"/>
        <v>1</v>
      </c>
      <c r="P478" s="46" t="str">
        <f t="shared" si="107"/>
        <v>snd</v>
      </c>
      <c r="Q478" s="47" t="str">
        <f>IF($N478=1,IF(ISERROR(VLOOKUP($P478,'M1'!$A:$C,Q$2,0)),"NOT PRESENT",VLOOKUP($P478,'M1'!$A:$C,Q$2,0)),IF($N478=2,IF(ISERROR(VLOOKUP(main!$P478,'M2'!$A:$C,Q$2,0)),"NOT PRESENT",VLOOKUP(main!$P478,'M2'!$A:$C,Q$2,0)),IF($N478=0,IF(ISERROR(VLOOKUP($P478,'M1'!$A:$C,Q$2,0)),IF(ISERROR(VLOOKUP(main!$P478,'M2'!$A:$C,Q$2,0)),"NOT PRESENT",VLOOKUP(main!$P478,'M2'!$A:$C,Q$2,0)),VLOOKUP($P478,'M1'!$A:$C,Q$2,0)),"SPECIFY METHOD")))</f>
        <v>Survey Not Done</v>
      </c>
      <c r="R478" s="47" t="str">
        <f>IF($N478=1,IF(ISERROR(VLOOKUP($P478,'M1'!$A:$C,R$2,0)),"NOT PRESENT",VLOOKUP($P478,'M1'!$A:$C,R$2,0)),IF($N478=2,IF(ISERROR(VLOOKUP(main!$P478,'M2'!$A:$C,R$2,0)),"NOT PRESENT",VLOOKUP(main!$P478,'M2'!$A:$C,R$2,0)),IF($N478=0,IF(ISERROR(VLOOKUP($P478,'M1'!$A:$C,R$2,0)),IF(ISERROR(VLOOKUP(main!$P478,'M2'!$A:$C,R$2,0)),"NOT PRESENT",VLOOKUP(main!$P478,'M2'!$A:$C,R$2,0)),VLOOKUP($P478,'M1'!$A:$C,R$2,0)),"SPECIFY METHOD")))</f>
        <v>Survey Not Done</v>
      </c>
      <c r="S478" s="55">
        <f t="shared" si="92"/>
        <v>0</v>
      </c>
      <c r="T478" s="56">
        <v>0</v>
      </c>
      <c r="BI478" s="56">
        <f t="shared" ca="1" si="95"/>
        <v>0</v>
      </c>
      <c r="BJ478" s="56">
        <f t="shared" ca="1" si="95"/>
        <v>0</v>
      </c>
      <c r="BK478" s="56">
        <f t="shared" ca="1" si="95"/>
        <v>0</v>
      </c>
      <c r="BL478" s="56" t="str">
        <f t="shared" ca="1" si="93"/>
        <v>No</v>
      </c>
      <c r="BM478" s="56">
        <f t="shared" ca="1" si="94"/>
        <v>0</v>
      </c>
    </row>
    <row r="479" spans="1:65">
      <c r="B479" s="56" t="str">
        <f t="shared" si="96"/>
        <v>eso</v>
      </c>
      <c r="C479" s="56" t="str">
        <f t="shared" si="97"/>
        <v>sdl</v>
      </c>
      <c r="D479" s="56" t="str">
        <f t="shared" si="98"/>
        <v>tas412</v>
      </c>
      <c r="E479" s="47" t="str">
        <f>IF(ISERROR(VLOOKUP($D479,SITES!$A:$E,2,0)),"",VLOOKUP($D479,SITES!$A:$E,2,0))</f>
        <v>St. Helens Island Kelp Bed</v>
      </c>
      <c r="F479" s="48">
        <f>IF(ISERROR(VLOOKUP($D479,SITES!$A:$E,3,0)),"",VLOOKUP($D479,SITES!$A:$E,3,0))</f>
        <v>-41.343859999999999</v>
      </c>
      <c r="G479" s="49">
        <f>IF(ISERROR(VLOOKUP($D479,SITES!$A:$E,4,0)),"",VLOOKUP($D479,SITES!$A:$E,4,0))</f>
        <v>148.34277</v>
      </c>
      <c r="H479" s="50">
        <f t="shared" si="99"/>
        <v>43564</v>
      </c>
      <c r="I479" s="56">
        <f t="shared" si="100"/>
        <v>10</v>
      </c>
      <c r="J479" s="56" t="str">
        <f t="shared" si="101"/>
        <v>E</v>
      </c>
      <c r="K479" s="86">
        <f t="shared" si="102"/>
        <v>0.60416666666666696</v>
      </c>
      <c r="L479" s="56" t="str">
        <f t="shared" si="104"/>
        <v>SDL</v>
      </c>
      <c r="M479" s="56">
        <f t="shared" si="103"/>
        <v>10</v>
      </c>
      <c r="N479" s="56">
        <f t="shared" si="106"/>
        <v>2</v>
      </c>
      <c r="O479" s="56">
        <f t="shared" si="105"/>
        <v>1</v>
      </c>
      <c r="P479" s="46" t="str">
        <f t="shared" si="107"/>
        <v>snd</v>
      </c>
      <c r="Q479" s="47" t="str">
        <f>IF($N479=1,IF(ISERROR(VLOOKUP($P479,'M1'!$A:$C,Q$2,0)),"NOT PRESENT",VLOOKUP($P479,'M1'!$A:$C,Q$2,0)),IF($N479=2,IF(ISERROR(VLOOKUP(main!$P479,'M2'!$A:$C,Q$2,0)),"NOT PRESENT",VLOOKUP(main!$P479,'M2'!$A:$C,Q$2,0)),IF($N479=0,IF(ISERROR(VLOOKUP($P479,'M1'!$A:$C,Q$2,0)),IF(ISERROR(VLOOKUP(main!$P479,'M2'!$A:$C,Q$2,0)),"NOT PRESENT",VLOOKUP(main!$P479,'M2'!$A:$C,Q$2,0)),VLOOKUP($P479,'M1'!$A:$C,Q$2,0)),"SPECIFY METHOD")))</f>
        <v>Survey Not Done</v>
      </c>
      <c r="R479" s="47" t="str">
        <f>IF($N479=1,IF(ISERROR(VLOOKUP($P479,'M1'!$A:$C,R$2,0)),"NOT PRESENT",VLOOKUP($P479,'M1'!$A:$C,R$2,0)),IF($N479=2,IF(ISERROR(VLOOKUP(main!$P479,'M2'!$A:$C,R$2,0)),"NOT PRESENT",VLOOKUP(main!$P479,'M2'!$A:$C,R$2,0)),IF($N479=0,IF(ISERROR(VLOOKUP($P479,'M1'!$A:$C,R$2,0)),IF(ISERROR(VLOOKUP(main!$P479,'M2'!$A:$C,R$2,0)),"NOT PRESENT",VLOOKUP(main!$P479,'M2'!$A:$C,R$2,0)),VLOOKUP($P479,'M1'!$A:$C,R$2,0)),"SPECIFY METHOD")))</f>
        <v>Survey Not Done</v>
      </c>
      <c r="S479" s="55">
        <f t="shared" si="92"/>
        <v>0</v>
      </c>
      <c r="T479" s="56">
        <v>0</v>
      </c>
      <c r="BI479" s="56">
        <f t="shared" ca="1" si="95"/>
        <v>0</v>
      </c>
      <c r="BJ479" s="56">
        <f t="shared" ca="1" si="95"/>
        <v>0</v>
      </c>
      <c r="BK479" s="56">
        <f t="shared" ca="1" si="95"/>
        <v>0</v>
      </c>
      <c r="BL479" s="56" t="str">
        <f t="shared" ca="1" si="93"/>
        <v>No</v>
      </c>
      <c r="BM479" s="56">
        <f t="shared" ca="1" si="94"/>
        <v>0</v>
      </c>
    </row>
    <row r="480" spans="1:65">
      <c r="B480" s="56" t="str">
        <f t="shared" si="96"/>
        <v>eso</v>
      </c>
      <c r="C480" s="56" t="str">
        <f t="shared" si="97"/>
        <v>sdl</v>
      </c>
      <c r="D480" s="56" t="str">
        <f t="shared" si="98"/>
        <v>tas412</v>
      </c>
      <c r="E480" s="47" t="str">
        <f>IF(ISERROR(VLOOKUP($D480,SITES!$A:$E,2,0)),"",VLOOKUP($D480,SITES!$A:$E,2,0))</f>
        <v>St. Helens Island Kelp Bed</v>
      </c>
      <c r="F480" s="48">
        <f>IF(ISERROR(VLOOKUP($D480,SITES!$A:$E,3,0)),"",VLOOKUP($D480,SITES!$A:$E,3,0))</f>
        <v>-41.343859999999999</v>
      </c>
      <c r="G480" s="49">
        <f>IF(ISERROR(VLOOKUP($D480,SITES!$A:$E,4,0)),"",VLOOKUP($D480,SITES!$A:$E,4,0))</f>
        <v>148.34277</v>
      </c>
      <c r="H480" s="50">
        <f t="shared" si="99"/>
        <v>43564</v>
      </c>
      <c r="I480" s="56">
        <f t="shared" si="100"/>
        <v>10</v>
      </c>
      <c r="J480" s="56" t="str">
        <f t="shared" si="101"/>
        <v>E</v>
      </c>
      <c r="K480" s="86">
        <f t="shared" si="102"/>
        <v>0.60416666666666696</v>
      </c>
      <c r="L480" s="56" t="str">
        <f t="shared" si="104"/>
        <v>SDL</v>
      </c>
      <c r="M480" s="56">
        <f t="shared" si="103"/>
        <v>10</v>
      </c>
      <c r="N480" s="56">
        <f t="shared" si="106"/>
        <v>2</v>
      </c>
      <c r="O480" s="56">
        <f t="shared" si="105"/>
        <v>1</v>
      </c>
      <c r="P480" s="46" t="str">
        <f t="shared" si="107"/>
        <v>snd</v>
      </c>
      <c r="Q480" s="47" t="str">
        <f>IF($N480=1,IF(ISERROR(VLOOKUP($P480,'M1'!$A:$C,Q$2,0)),"NOT PRESENT",VLOOKUP($P480,'M1'!$A:$C,Q$2,0)),IF($N480=2,IF(ISERROR(VLOOKUP(main!$P480,'M2'!$A:$C,Q$2,0)),"NOT PRESENT",VLOOKUP(main!$P480,'M2'!$A:$C,Q$2,0)),IF($N480=0,IF(ISERROR(VLOOKUP($P480,'M1'!$A:$C,Q$2,0)),IF(ISERROR(VLOOKUP(main!$P480,'M2'!$A:$C,Q$2,0)),"NOT PRESENT",VLOOKUP(main!$P480,'M2'!$A:$C,Q$2,0)),VLOOKUP($P480,'M1'!$A:$C,Q$2,0)),"SPECIFY METHOD")))</f>
        <v>Survey Not Done</v>
      </c>
      <c r="R480" s="47" t="str">
        <f>IF($N480=1,IF(ISERROR(VLOOKUP($P480,'M1'!$A:$C,R$2,0)),"NOT PRESENT",VLOOKUP($P480,'M1'!$A:$C,R$2,0)),IF($N480=2,IF(ISERROR(VLOOKUP(main!$P480,'M2'!$A:$C,R$2,0)),"NOT PRESENT",VLOOKUP(main!$P480,'M2'!$A:$C,R$2,0)),IF($N480=0,IF(ISERROR(VLOOKUP($P480,'M1'!$A:$C,R$2,0)),IF(ISERROR(VLOOKUP(main!$P480,'M2'!$A:$C,R$2,0)),"NOT PRESENT",VLOOKUP(main!$P480,'M2'!$A:$C,R$2,0)),VLOOKUP($P480,'M1'!$A:$C,R$2,0)),"SPECIFY METHOD")))</f>
        <v>Survey Not Done</v>
      </c>
      <c r="S480" s="55">
        <f t="shared" si="92"/>
        <v>0</v>
      </c>
      <c r="T480" s="56">
        <v>0</v>
      </c>
      <c r="BI480" s="56">
        <f t="shared" ca="1" si="95"/>
        <v>0</v>
      </c>
      <c r="BJ480" s="56">
        <f t="shared" ca="1" si="95"/>
        <v>0</v>
      </c>
      <c r="BK480" s="56">
        <f t="shared" ca="1" si="95"/>
        <v>0</v>
      </c>
      <c r="BL480" s="56" t="str">
        <f t="shared" ca="1" si="93"/>
        <v>No</v>
      </c>
      <c r="BM480" s="56">
        <f t="shared" ca="1" si="94"/>
        <v>0</v>
      </c>
    </row>
    <row r="481" spans="2:65">
      <c r="B481" s="56" t="str">
        <f t="shared" si="96"/>
        <v>eso</v>
      </c>
      <c r="C481" s="56" t="str">
        <f t="shared" si="97"/>
        <v>sdl</v>
      </c>
      <c r="D481" s="56" t="str">
        <f t="shared" si="98"/>
        <v>tas412</v>
      </c>
      <c r="E481" s="47" t="str">
        <f>IF(ISERROR(VLOOKUP($D481,SITES!$A:$E,2,0)),"",VLOOKUP($D481,SITES!$A:$E,2,0))</f>
        <v>St. Helens Island Kelp Bed</v>
      </c>
      <c r="F481" s="48">
        <f>IF(ISERROR(VLOOKUP($D481,SITES!$A:$E,3,0)),"",VLOOKUP($D481,SITES!$A:$E,3,0))</f>
        <v>-41.343859999999999</v>
      </c>
      <c r="G481" s="49">
        <f>IF(ISERROR(VLOOKUP($D481,SITES!$A:$E,4,0)),"",VLOOKUP($D481,SITES!$A:$E,4,0))</f>
        <v>148.34277</v>
      </c>
      <c r="H481" s="50">
        <f t="shared" si="99"/>
        <v>43564</v>
      </c>
      <c r="I481" s="56">
        <f t="shared" si="100"/>
        <v>10</v>
      </c>
      <c r="J481" s="56" t="str">
        <f t="shared" si="101"/>
        <v>E</v>
      </c>
      <c r="K481" s="86">
        <f t="shared" si="102"/>
        <v>0.60416666666666696</v>
      </c>
      <c r="L481" s="56" t="str">
        <f t="shared" si="104"/>
        <v>SDL</v>
      </c>
      <c r="M481" s="56">
        <f t="shared" si="103"/>
        <v>10</v>
      </c>
      <c r="N481" s="56">
        <f t="shared" si="106"/>
        <v>2</v>
      </c>
      <c r="O481" s="56">
        <f t="shared" si="105"/>
        <v>1</v>
      </c>
      <c r="P481" s="46" t="str">
        <f t="shared" si="107"/>
        <v>snd</v>
      </c>
      <c r="Q481" s="47" t="str">
        <f>IF($N481=1,IF(ISERROR(VLOOKUP($P481,'M1'!$A:$C,Q$2,0)),"NOT PRESENT",VLOOKUP($P481,'M1'!$A:$C,Q$2,0)),IF($N481=2,IF(ISERROR(VLOOKUP(main!$P481,'M2'!$A:$C,Q$2,0)),"NOT PRESENT",VLOOKUP(main!$P481,'M2'!$A:$C,Q$2,0)),IF($N481=0,IF(ISERROR(VLOOKUP($P481,'M1'!$A:$C,Q$2,0)),IF(ISERROR(VLOOKUP(main!$P481,'M2'!$A:$C,Q$2,0)),"NOT PRESENT",VLOOKUP(main!$P481,'M2'!$A:$C,Q$2,0)),VLOOKUP($P481,'M1'!$A:$C,Q$2,0)),"SPECIFY METHOD")))</f>
        <v>Survey Not Done</v>
      </c>
      <c r="R481" s="47" t="str">
        <f>IF($N481=1,IF(ISERROR(VLOOKUP($P481,'M1'!$A:$C,R$2,0)),"NOT PRESENT",VLOOKUP($P481,'M1'!$A:$C,R$2,0)),IF($N481=2,IF(ISERROR(VLOOKUP(main!$P481,'M2'!$A:$C,R$2,0)),"NOT PRESENT",VLOOKUP(main!$P481,'M2'!$A:$C,R$2,0)),IF($N481=0,IF(ISERROR(VLOOKUP($P481,'M1'!$A:$C,R$2,0)),IF(ISERROR(VLOOKUP(main!$P481,'M2'!$A:$C,R$2,0)),"NOT PRESENT",VLOOKUP(main!$P481,'M2'!$A:$C,R$2,0)),VLOOKUP($P481,'M1'!$A:$C,R$2,0)),"SPECIFY METHOD")))</f>
        <v>Survey Not Done</v>
      </c>
      <c r="S481" s="55">
        <f t="shared" si="92"/>
        <v>0</v>
      </c>
      <c r="T481" s="56">
        <v>0</v>
      </c>
      <c r="BI481" s="56">
        <f t="shared" ca="1" si="95"/>
        <v>0</v>
      </c>
      <c r="BJ481" s="56">
        <f t="shared" ca="1" si="95"/>
        <v>0</v>
      </c>
      <c r="BK481" s="56">
        <f t="shared" ca="1" si="95"/>
        <v>0</v>
      </c>
      <c r="BL481" s="56" t="str">
        <f t="shared" ca="1" si="93"/>
        <v>No</v>
      </c>
      <c r="BM481" s="56">
        <f t="shared" ca="1" si="94"/>
        <v>0</v>
      </c>
    </row>
    <row r="482" spans="2:65">
      <c r="B482" s="56" t="str">
        <f t="shared" si="96"/>
        <v>eso</v>
      </c>
      <c r="C482" s="56" t="str">
        <f t="shared" si="97"/>
        <v>sdl</v>
      </c>
      <c r="D482" s="56" t="str">
        <f t="shared" si="98"/>
        <v>tas412</v>
      </c>
      <c r="E482" s="47" t="str">
        <f>IF(ISERROR(VLOOKUP($D482,SITES!$A:$E,2,0)),"",VLOOKUP($D482,SITES!$A:$E,2,0))</f>
        <v>St. Helens Island Kelp Bed</v>
      </c>
      <c r="F482" s="48">
        <f>IF(ISERROR(VLOOKUP($D482,SITES!$A:$E,3,0)),"",VLOOKUP($D482,SITES!$A:$E,3,0))</f>
        <v>-41.343859999999999</v>
      </c>
      <c r="G482" s="49">
        <f>IF(ISERROR(VLOOKUP($D482,SITES!$A:$E,4,0)),"",VLOOKUP($D482,SITES!$A:$E,4,0))</f>
        <v>148.34277</v>
      </c>
      <c r="H482" s="50">
        <f t="shared" si="99"/>
        <v>43564</v>
      </c>
      <c r="I482" s="56">
        <f t="shared" si="100"/>
        <v>10</v>
      </c>
      <c r="J482" s="56" t="str">
        <f t="shared" si="101"/>
        <v>E</v>
      </c>
      <c r="K482" s="86">
        <f t="shared" si="102"/>
        <v>0.60416666666666696</v>
      </c>
      <c r="L482" s="56" t="str">
        <f t="shared" si="104"/>
        <v>SDL</v>
      </c>
      <c r="M482" s="56">
        <f t="shared" si="103"/>
        <v>10</v>
      </c>
      <c r="N482" s="56">
        <f t="shared" si="106"/>
        <v>2</v>
      </c>
      <c r="O482" s="56">
        <f t="shared" si="105"/>
        <v>1</v>
      </c>
      <c r="P482" s="46" t="str">
        <f t="shared" si="107"/>
        <v>snd</v>
      </c>
      <c r="Q482" s="47" t="str">
        <f>IF($N482=1,IF(ISERROR(VLOOKUP($P482,'M1'!$A:$C,Q$2,0)),"NOT PRESENT",VLOOKUP($P482,'M1'!$A:$C,Q$2,0)),IF($N482=2,IF(ISERROR(VLOOKUP(main!$P482,'M2'!$A:$C,Q$2,0)),"NOT PRESENT",VLOOKUP(main!$P482,'M2'!$A:$C,Q$2,0)),IF($N482=0,IF(ISERROR(VLOOKUP($P482,'M1'!$A:$C,Q$2,0)),IF(ISERROR(VLOOKUP(main!$P482,'M2'!$A:$C,Q$2,0)),"NOT PRESENT",VLOOKUP(main!$P482,'M2'!$A:$C,Q$2,0)),VLOOKUP($P482,'M1'!$A:$C,Q$2,0)),"SPECIFY METHOD")))</f>
        <v>Survey Not Done</v>
      </c>
      <c r="R482" s="47" t="str">
        <f>IF($N482=1,IF(ISERROR(VLOOKUP($P482,'M1'!$A:$C,R$2,0)),"NOT PRESENT",VLOOKUP($P482,'M1'!$A:$C,R$2,0)),IF($N482=2,IF(ISERROR(VLOOKUP(main!$P482,'M2'!$A:$C,R$2,0)),"NOT PRESENT",VLOOKUP(main!$P482,'M2'!$A:$C,R$2,0)),IF($N482=0,IF(ISERROR(VLOOKUP($P482,'M1'!$A:$C,R$2,0)),IF(ISERROR(VLOOKUP(main!$P482,'M2'!$A:$C,R$2,0)),"NOT PRESENT",VLOOKUP(main!$P482,'M2'!$A:$C,R$2,0)),VLOOKUP($P482,'M1'!$A:$C,R$2,0)),"SPECIFY METHOD")))</f>
        <v>Survey Not Done</v>
      </c>
      <c r="S482" s="55">
        <f t="shared" si="92"/>
        <v>0</v>
      </c>
      <c r="T482" s="56">
        <v>0</v>
      </c>
      <c r="BI482" s="56">
        <f t="shared" ca="1" si="95"/>
        <v>0</v>
      </c>
      <c r="BJ482" s="56">
        <f t="shared" ca="1" si="95"/>
        <v>0</v>
      </c>
      <c r="BK482" s="56">
        <f t="shared" ca="1" si="95"/>
        <v>0</v>
      </c>
      <c r="BL482" s="56" t="str">
        <f t="shared" ca="1" si="93"/>
        <v>No</v>
      </c>
      <c r="BM482" s="56">
        <f t="shared" ca="1" si="94"/>
        <v>0</v>
      </c>
    </row>
    <row r="483" spans="2:65">
      <c r="B483" s="56" t="str">
        <f t="shared" si="96"/>
        <v>eso</v>
      </c>
      <c r="C483" s="56" t="str">
        <f t="shared" si="97"/>
        <v>sdl</v>
      </c>
      <c r="D483" s="56" t="str">
        <f t="shared" si="98"/>
        <v>tas412</v>
      </c>
      <c r="E483" s="47" t="str">
        <f>IF(ISERROR(VLOOKUP($D483,SITES!$A:$E,2,0)),"",VLOOKUP($D483,SITES!$A:$E,2,0))</f>
        <v>St. Helens Island Kelp Bed</v>
      </c>
      <c r="F483" s="48">
        <f>IF(ISERROR(VLOOKUP($D483,SITES!$A:$E,3,0)),"",VLOOKUP($D483,SITES!$A:$E,3,0))</f>
        <v>-41.343859999999999</v>
      </c>
      <c r="G483" s="49">
        <f>IF(ISERROR(VLOOKUP($D483,SITES!$A:$E,4,0)),"",VLOOKUP($D483,SITES!$A:$E,4,0))</f>
        <v>148.34277</v>
      </c>
      <c r="H483" s="50">
        <f t="shared" si="99"/>
        <v>43564</v>
      </c>
      <c r="I483" s="56">
        <f t="shared" si="100"/>
        <v>10</v>
      </c>
      <c r="J483" s="56" t="str">
        <f t="shared" si="101"/>
        <v>E</v>
      </c>
      <c r="K483" s="86">
        <f t="shared" si="102"/>
        <v>0.60416666666666696</v>
      </c>
      <c r="L483" s="56" t="str">
        <f t="shared" si="104"/>
        <v>SDL</v>
      </c>
      <c r="M483" s="56">
        <f t="shared" si="103"/>
        <v>10</v>
      </c>
      <c r="N483" s="56">
        <f t="shared" si="106"/>
        <v>2</v>
      </c>
      <c r="O483" s="56">
        <f t="shared" si="105"/>
        <v>1</v>
      </c>
      <c r="P483" s="46" t="str">
        <f t="shared" si="107"/>
        <v>snd</v>
      </c>
      <c r="Q483" s="47" t="str">
        <f>IF($N483=1,IF(ISERROR(VLOOKUP($P483,'M1'!$A:$C,Q$2,0)),"NOT PRESENT",VLOOKUP($P483,'M1'!$A:$C,Q$2,0)),IF($N483=2,IF(ISERROR(VLOOKUP(main!$P483,'M2'!$A:$C,Q$2,0)),"NOT PRESENT",VLOOKUP(main!$P483,'M2'!$A:$C,Q$2,0)),IF($N483=0,IF(ISERROR(VLOOKUP($P483,'M1'!$A:$C,Q$2,0)),IF(ISERROR(VLOOKUP(main!$P483,'M2'!$A:$C,Q$2,0)),"NOT PRESENT",VLOOKUP(main!$P483,'M2'!$A:$C,Q$2,0)),VLOOKUP($P483,'M1'!$A:$C,Q$2,0)),"SPECIFY METHOD")))</f>
        <v>Survey Not Done</v>
      </c>
      <c r="R483" s="47" t="str">
        <f>IF($N483=1,IF(ISERROR(VLOOKUP($P483,'M1'!$A:$C,R$2,0)),"NOT PRESENT",VLOOKUP($P483,'M1'!$A:$C,R$2,0)),IF($N483=2,IF(ISERROR(VLOOKUP(main!$P483,'M2'!$A:$C,R$2,0)),"NOT PRESENT",VLOOKUP(main!$P483,'M2'!$A:$C,R$2,0)),IF($N483=0,IF(ISERROR(VLOOKUP($P483,'M1'!$A:$C,R$2,0)),IF(ISERROR(VLOOKUP(main!$P483,'M2'!$A:$C,R$2,0)),"NOT PRESENT",VLOOKUP(main!$P483,'M2'!$A:$C,R$2,0)),VLOOKUP($P483,'M1'!$A:$C,R$2,0)),"SPECIFY METHOD")))</f>
        <v>Survey Not Done</v>
      </c>
      <c r="S483" s="55">
        <f t="shared" si="92"/>
        <v>0</v>
      </c>
      <c r="T483" s="56">
        <v>0</v>
      </c>
      <c r="BI483" s="56">
        <f t="shared" ref="BI483:BK502" ca="1" si="108">VLOOKUP($P483,INDIRECT("'M" &amp; $N483 &amp; "'!$A:$G"),BI$2,0)</f>
        <v>0</v>
      </c>
      <c r="BJ483" s="56">
        <f t="shared" ca="1" si="108"/>
        <v>0</v>
      </c>
      <c r="BK483" s="56">
        <f t="shared" ca="1" si="108"/>
        <v>0</v>
      </c>
      <c r="BL483" s="56" t="str">
        <f t="shared" ca="1" si="93"/>
        <v>No</v>
      </c>
      <c r="BM483" s="56">
        <f t="shared" ca="1" si="94"/>
        <v>0</v>
      </c>
    </row>
    <row r="484" spans="2:65">
      <c r="B484" s="56" t="str">
        <f t="shared" si="96"/>
        <v>eso</v>
      </c>
      <c r="C484" s="56" t="str">
        <f t="shared" si="97"/>
        <v>sdl</v>
      </c>
      <c r="D484" s="56" t="str">
        <f t="shared" si="98"/>
        <v>tas412</v>
      </c>
      <c r="E484" s="47" t="str">
        <f>IF(ISERROR(VLOOKUP($D484,SITES!$A:$E,2,0)),"",VLOOKUP($D484,SITES!$A:$E,2,0))</f>
        <v>St. Helens Island Kelp Bed</v>
      </c>
      <c r="F484" s="48">
        <f>IF(ISERROR(VLOOKUP($D484,SITES!$A:$E,3,0)),"",VLOOKUP($D484,SITES!$A:$E,3,0))</f>
        <v>-41.343859999999999</v>
      </c>
      <c r="G484" s="49">
        <f>IF(ISERROR(VLOOKUP($D484,SITES!$A:$E,4,0)),"",VLOOKUP($D484,SITES!$A:$E,4,0))</f>
        <v>148.34277</v>
      </c>
      <c r="H484" s="50">
        <f t="shared" si="99"/>
        <v>43564</v>
      </c>
      <c r="I484" s="56">
        <f t="shared" si="100"/>
        <v>10</v>
      </c>
      <c r="J484" s="56" t="str">
        <f t="shared" si="101"/>
        <v>E</v>
      </c>
      <c r="K484" s="86">
        <f t="shared" si="102"/>
        <v>0.60416666666666696</v>
      </c>
      <c r="L484" s="56" t="str">
        <f t="shared" si="104"/>
        <v>SDL</v>
      </c>
      <c r="M484" s="56">
        <f t="shared" si="103"/>
        <v>10</v>
      </c>
      <c r="N484" s="56">
        <f t="shared" si="106"/>
        <v>2</v>
      </c>
      <c r="O484" s="56">
        <f t="shared" si="105"/>
        <v>1</v>
      </c>
      <c r="P484" s="46" t="str">
        <f t="shared" si="107"/>
        <v>snd</v>
      </c>
      <c r="Q484" s="47" t="str">
        <f>IF($N484=1,IF(ISERROR(VLOOKUP($P484,'M1'!$A:$C,Q$2,0)),"NOT PRESENT",VLOOKUP($P484,'M1'!$A:$C,Q$2,0)),IF($N484=2,IF(ISERROR(VLOOKUP(main!$P484,'M2'!$A:$C,Q$2,0)),"NOT PRESENT",VLOOKUP(main!$P484,'M2'!$A:$C,Q$2,0)),IF($N484=0,IF(ISERROR(VLOOKUP($P484,'M1'!$A:$C,Q$2,0)),IF(ISERROR(VLOOKUP(main!$P484,'M2'!$A:$C,Q$2,0)),"NOT PRESENT",VLOOKUP(main!$P484,'M2'!$A:$C,Q$2,0)),VLOOKUP($P484,'M1'!$A:$C,Q$2,0)),"SPECIFY METHOD")))</f>
        <v>Survey Not Done</v>
      </c>
      <c r="R484" s="47" t="str">
        <f>IF($N484=1,IF(ISERROR(VLOOKUP($P484,'M1'!$A:$C,R$2,0)),"NOT PRESENT",VLOOKUP($P484,'M1'!$A:$C,R$2,0)),IF($N484=2,IF(ISERROR(VLOOKUP(main!$P484,'M2'!$A:$C,R$2,0)),"NOT PRESENT",VLOOKUP(main!$P484,'M2'!$A:$C,R$2,0)),IF($N484=0,IF(ISERROR(VLOOKUP($P484,'M1'!$A:$C,R$2,0)),IF(ISERROR(VLOOKUP(main!$P484,'M2'!$A:$C,R$2,0)),"NOT PRESENT",VLOOKUP(main!$P484,'M2'!$A:$C,R$2,0)),VLOOKUP($P484,'M1'!$A:$C,R$2,0)),"SPECIFY METHOD")))</f>
        <v>Survey Not Done</v>
      </c>
      <c r="S484" s="55">
        <f t="shared" si="92"/>
        <v>0</v>
      </c>
      <c r="T484" s="56">
        <v>0</v>
      </c>
      <c r="BI484" s="56">
        <f t="shared" ca="1" si="108"/>
        <v>0</v>
      </c>
      <c r="BJ484" s="56">
        <f t="shared" ca="1" si="108"/>
        <v>0</v>
      </c>
      <c r="BK484" s="56">
        <f t="shared" ca="1" si="108"/>
        <v>0</v>
      </c>
      <c r="BL484" s="56" t="str">
        <f t="shared" ca="1" si="93"/>
        <v>No</v>
      </c>
      <c r="BM484" s="56">
        <f t="shared" ca="1" si="94"/>
        <v>0</v>
      </c>
    </row>
    <row r="485" spans="2:65">
      <c r="B485" s="56" t="str">
        <f t="shared" si="96"/>
        <v>eso</v>
      </c>
      <c r="C485" s="56" t="str">
        <f t="shared" si="97"/>
        <v>sdl</v>
      </c>
      <c r="D485" s="56" t="str">
        <f t="shared" si="98"/>
        <v>tas412</v>
      </c>
      <c r="E485" s="47" t="str">
        <f>IF(ISERROR(VLOOKUP($D485,SITES!$A:$E,2,0)),"",VLOOKUP($D485,SITES!$A:$E,2,0))</f>
        <v>St. Helens Island Kelp Bed</v>
      </c>
      <c r="F485" s="48">
        <f>IF(ISERROR(VLOOKUP($D485,SITES!$A:$E,3,0)),"",VLOOKUP($D485,SITES!$A:$E,3,0))</f>
        <v>-41.343859999999999</v>
      </c>
      <c r="G485" s="49">
        <f>IF(ISERROR(VLOOKUP($D485,SITES!$A:$E,4,0)),"",VLOOKUP($D485,SITES!$A:$E,4,0))</f>
        <v>148.34277</v>
      </c>
      <c r="H485" s="50">
        <f t="shared" si="99"/>
        <v>43564</v>
      </c>
      <c r="I485" s="56">
        <f t="shared" si="100"/>
        <v>10</v>
      </c>
      <c r="J485" s="56" t="str">
        <f t="shared" si="101"/>
        <v>E</v>
      </c>
      <c r="K485" s="86">
        <f t="shared" si="102"/>
        <v>0.60416666666666696</v>
      </c>
      <c r="L485" s="56" t="str">
        <f t="shared" si="104"/>
        <v>SDL</v>
      </c>
      <c r="M485" s="56">
        <f t="shared" si="103"/>
        <v>10</v>
      </c>
      <c r="N485" s="56">
        <f t="shared" si="106"/>
        <v>2</v>
      </c>
      <c r="O485" s="56">
        <f t="shared" si="105"/>
        <v>1</v>
      </c>
      <c r="P485" s="46" t="str">
        <f t="shared" si="107"/>
        <v>snd</v>
      </c>
      <c r="Q485" s="47" t="str">
        <f>IF($N485=1,IF(ISERROR(VLOOKUP($P485,'M1'!$A:$C,Q$2,0)),"NOT PRESENT",VLOOKUP($P485,'M1'!$A:$C,Q$2,0)),IF($N485=2,IF(ISERROR(VLOOKUP(main!$P485,'M2'!$A:$C,Q$2,0)),"NOT PRESENT",VLOOKUP(main!$P485,'M2'!$A:$C,Q$2,0)),IF($N485=0,IF(ISERROR(VLOOKUP($P485,'M1'!$A:$C,Q$2,0)),IF(ISERROR(VLOOKUP(main!$P485,'M2'!$A:$C,Q$2,0)),"NOT PRESENT",VLOOKUP(main!$P485,'M2'!$A:$C,Q$2,0)),VLOOKUP($P485,'M1'!$A:$C,Q$2,0)),"SPECIFY METHOD")))</f>
        <v>Survey Not Done</v>
      </c>
      <c r="R485" s="47" t="str">
        <f>IF($N485=1,IF(ISERROR(VLOOKUP($P485,'M1'!$A:$C,R$2,0)),"NOT PRESENT",VLOOKUP($P485,'M1'!$A:$C,R$2,0)),IF($N485=2,IF(ISERROR(VLOOKUP(main!$P485,'M2'!$A:$C,R$2,0)),"NOT PRESENT",VLOOKUP(main!$P485,'M2'!$A:$C,R$2,0)),IF($N485=0,IF(ISERROR(VLOOKUP($P485,'M1'!$A:$C,R$2,0)),IF(ISERROR(VLOOKUP(main!$P485,'M2'!$A:$C,R$2,0)),"NOT PRESENT",VLOOKUP(main!$P485,'M2'!$A:$C,R$2,0)),VLOOKUP($P485,'M1'!$A:$C,R$2,0)),"SPECIFY METHOD")))</f>
        <v>Survey Not Done</v>
      </c>
      <c r="S485" s="55">
        <f t="shared" si="92"/>
        <v>0</v>
      </c>
      <c r="T485" s="56">
        <v>0</v>
      </c>
      <c r="BI485" s="56">
        <f t="shared" ca="1" si="108"/>
        <v>0</v>
      </c>
      <c r="BJ485" s="56">
        <f t="shared" ca="1" si="108"/>
        <v>0</v>
      </c>
      <c r="BK485" s="56">
        <f t="shared" ca="1" si="108"/>
        <v>0</v>
      </c>
      <c r="BL485" s="56" t="str">
        <f t="shared" ca="1" si="93"/>
        <v>No</v>
      </c>
      <c r="BM485" s="56">
        <f t="shared" ca="1" si="94"/>
        <v>0</v>
      </c>
    </row>
    <row r="486" spans="2:65">
      <c r="B486" s="56" t="str">
        <f t="shared" si="96"/>
        <v>eso</v>
      </c>
      <c r="C486" s="56" t="str">
        <f t="shared" si="97"/>
        <v>sdl</v>
      </c>
      <c r="D486" s="56" t="str">
        <f t="shared" si="98"/>
        <v>tas412</v>
      </c>
      <c r="E486" s="47" t="str">
        <f>IF(ISERROR(VLOOKUP($D486,SITES!$A:$E,2,0)),"",VLOOKUP($D486,SITES!$A:$E,2,0))</f>
        <v>St. Helens Island Kelp Bed</v>
      </c>
      <c r="F486" s="48">
        <f>IF(ISERROR(VLOOKUP($D486,SITES!$A:$E,3,0)),"",VLOOKUP($D486,SITES!$A:$E,3,0))</f>
        <v>-41.343859999999999</v>
      </c>
      <c r="G486" s="49">
        <f>IF(ISERROR(VLOOKUP($D486,SITES!$A:$E,4,0)),"",VLOOKUP($D486,SITES!$A:$E,4,0))</f>
        <v>148.34277</v>
      </c>
      <c r="H486" s="50">
        <f t="shared" si="99"/>
        <v>43564</v>
      </c>
      <c r="I486" s="56">
        <f t="shared" si="100"/>
        <v>10</v>
      </c>
      <c r="J486" s="56" t="str">
        <f t="shared" si="101"/>
        <v>E</v>
      </c>
      <c r="K486" s="86">
        <f t="shared" si="102"/>
        <v>0.60416666666666696</v>
      </c>
      <c r="L486" s="56" t="str">
        <f t="shared" si="104"/>
        <v>SDL</v>
      </c>
      <c r="M486" s="56">
        <f t="shared" si="103"/>
        <v>10</v>
      </c>
      <c r="N486" s="56">
        <f t="shared" si="106"/>
        <v>2</v>
      </c>
      <c r="O486" s="56">
        <f t="shared" si="105"/>
        <v>1</v>
      </c>
      <c r="P486" s="46" t="str">
        <f t="shared" si="107"/>
        <v>snd</v>
      </c>
      <c r="Q486" s="47" t="str">
        <f>IF($N486=1,IF(ISERROR(VLOOKUP($P486,'M1'!$A:$C,Q$2,0)),"NOT PRESENT",VLOOKUP($P486,'M1'!$A:$C,Q$2,0)),IF($N486=2,IF(ISERROR(VLOOKUP(main!$P486,'M2'!$A:$C,Q$2,0)),"NOT PRESENT",VLOOKUP(main!$P486,'M2'!$A:$C,Q$2,0)),IF($N486=0,IF(ISERROR(VLOOKUP($P486,'M1'!$A:$C,Q$2,0)),IF(ISERROR(VLOOKUP(main!$P486,'M2'!$A:$C,Q$2,0)),"NOT PRESENT",VLOOKUP(main!$P486,'M2'!$A:$C,Q$2,0)),VLOOKUP($P486,'M1'!$A:$C,Q$2,0)),"SPECIFY METHOD")))</f>
        <v>Survey Not Done</v>
      </c>
      <c r="R486" s="47" t="str">
        <f>IF($N486=1,IF(ISERROR(VLOOKUP($P486,'M1'!$A:$C,R$2,0)),"NOT PRESENT",VLOOKUP($P486,'M1'!$A:$C,R$2,0)),IF($N486=2,IF(ISERROR(VLOOKUP(main!$P486,'M2'!$A:$C,R$2,0)),"NOT PRESENT",VLOOKUP(main!$P486,'M2'!$A:$C,R$2,0)),IF($N486=0,IF(ISERROR(VLOOKUP($P486,'M1'!$A:$C,R$2,0)),IF(ISERROR(VLOOKUP(main!$P486,'M2'!$A:$C,R$2,0)),"NOT PRESENT",VLOOKUP(main!$P486,'M2'!$A:$C,R$2,0)),VLOOKUP($P486,'M1'!$A:$C,R$2,0)),"SPECIFY METHOD")))</f>
        <v>Survey Not Done</v>
      </c>
      <c r="S486" s="55">
        <f t="shared" si="92"/>
        <v>0</v>
      </c>
      <c r="T486" s="56">
        <v>0</v>
      </c>
      <c r="BI486" s="56">
        <f t="shared" ca="1" si="108"/>
        <v>0</v>
      </c>
      <c r="BJ486" s="56">
        <f t="shared" ca="1" si="108"/>
        <v>0</v>
      </c>
      <c r="BK486" s="56">
        <f t="shared" ca="1" si="108"/>
        <v>0</v>
      </c>
      <c r="BL486" s="56" t="str">
        <f t="shared" ca="1" si="93"/>
        <v>No</v>
      </c>
      <c r="BM486" s="56">
        <f t="shared" ca="1" si="94"/>
        <v>0</v>
      </c>
    </row>
    <row r="487" spans="2:65">
      <c r="B487" s="56" t="str">
        <f t="shared" si="96"/>
        <v>eso</v>
      </c>
      <c r="C487" s="56" t="str">
        <f t="shared" si="97"/>
        <v>sdl</v>
      </c>
      <c r="D487" s="56" t="str">
        <f t="shared" si="98"/>
        <v>tas412</v>
      </c>
      <c r="E487" s="47" t="str">
        <f>IF(ISERROR(VLOOKUP($D487,SITES!$A:$E,2,0)),"",VLOOKUP($D487,SITES!$A:$E,2,0))</f>
        <v>St. Helens Island Kelp Bed</v>
      </c>
      <c r="F487" s="48">
        <f>IF(ISERROR(VLOOKUP($D487,SITES!$A:$E,3,0)),"",VLOOKUP($D487,SITES!$A:$E,3,0))</f>
        <v>-41.343859999999999</v>
      </c>
      <c r="G487" s="49">
        <f>IF(ISERROR(VLOOKUP($D487,SITES!$A:$E,4,0)),"",VLOOKUP($D487,SITES!$A:$E,4,0))</f>
        <v>148.34277</v>
      </c>
      <c r="H487" s="50">
        <f t="shared" si="99"/>
        <v>43564</v>
      </c>
      <c r="I487" s="56">
        <f t="shared" si="100"/>
        <v>10</v>
      </c>
      <c r="J487" s="56" t="str">
        <f t="shared" si="101"/>
        <v>E</v>
      </c>
      <c r="K487" s="86">
        <f t="shared" si="102"/>
        <v>0.60416666666666696</v>
      </c>
      <c r="L487" s="56" t="str">
        <f t="shared" si="104"/>
        <v>SDL</v>
      </c>
      <c r="M487" s="56">
        <f t="shared" si="103"/>
        <v>10</v>
      </c>
      <c r="N487" s="56">
        <f t="shared" si="106"/>
        <v>2</v>
      </c>
      <c r="O487" s="56">
        <f t="shared" si="105"/>
        <v>1</v>
      </c>
      <c r="P487" s="46" t="str">
        <f t="shared" si="107"/>
        <v>snd</v>
      </c>
      <c r="Q487" s="47" t="str">
        <f>IF($N487=1,IF(ISERROR(VLOOKUP($P487,'M1'!$A:$C,Q$2,0)),"NOT PRESENT",VLOOKUP($P487,'M1'!$A:$C,Q$2,0)),IF($N487=2,IF(ISERROR(VLOOKUP(main!$P487,'M2'!$A:$C,Q$2,0)),"NOT PRESENT",VLOOKUP(main!$P487,'M2'!$A:$C,Q$2,0)),IF($N487=0,IF(ISERROR(VLOOKUP($P487,'M1'!$A:$C,Q$2,0)),IF(ISERROR(VLOOKUP(main!$P487,'M2'!$A:$C,Q$2,0)),"NOT PRESENT",VLOOKUP(main!$P487,'M2'!$A:$C,Q$2,0)),VLOOKUP($P487,'M1'!$A:$C,Q$2,0)),"SPECIFY METHOD")))</f>
        <v>Survey Not Done</v>
      </c>
      <c r="R487" s="47" t="str">
        <f>IF($N487=1,IF(ISERROR(VLOOKUP($P487,'M1'!$A:$C,R$2,0)),"NOT PRESENT",VLOOKUP($P487,'M1'!$A:$C,R$2,0)),IF($N487=2,IF(ISERROR(VLOOKUP(main!$P487,'M2'!$A:$C,R$2,0)),"NOT PRESENT",VLOOKUP(main!$P487,'M2'!$A:$C,R$2,0)),IF($N487=0,IF(ISERROR(VLOOKUP($P487,'M1'!$A:$C,R$2,0)),IF(ISERROR(VLOOKUP(main!$P487,'M2'!$A:$C,R$2,0)),"NOT PRESENT",VLOOKUP(main!$P487,'M2'!$A:$C,R$2,0)),VLOOKUP($P487,'M1'!$A:$C,R$2,0)),"SPECIFY METHOD")))</f>
        <v>Survey Not Done</v>
      </c>
      <c r="S487" s="55">
        <f t="shared" si="92"/>
        <v>0</v>
      </c>
      <c r="T487" s="56">
        <v>0</v>
      </c>
      <c r="BI487" s="56">
        <f t="shared" ca="1" si="108"/>
        <v>0</v>
      </c>
      <c r="BJ487" s="56">
        <f t="shared" ca="1" si="108"/>
        <v>0</v>
      </c>
      <c r="BK487" s="56">
        <f t="shared" ca="1" si="108"/>
        <v>0</v>
      </c>
      <c r="BL487" s="56" t="str">
        <f t="shared" ca="1" si="93"/>
        <v>No</v>
      </c>
      <c r="BM487" s="56">
        <f t="shared" ca="1" si="94"/>
        <v>0</v>
      </c>
    </row>
    <row r="488" spans="2:65">
      <c r="B488" s="56" t="str">
        <f t="shared" si="96"/>
        <v>eso</v>
      </c>
      <c r="C488" s="56" t="str">
        <f t="shared" si="97"/>
        <v>sdl</v>
      </c>
      <c r="D488" s="56" t="str">
        <f t="shared" si="98"/>
        <v>tas412</v>
      </c>
      <c r="E488" s="47" t="str">
        <f>IF(ISERROR(VLOOKUP($D488,SITES!$A:$E,2,0)),"",VLOOKUP($D488,SITES!$A:$E,2,0))</f>
        <v>St. Helens Island Kelp Bed</v>
      </c>
      <c r="F488" s="48">
        <f>IF(ISERROR(VLOOKUP($D488,SITES!$A:$E,3,0)),"",VLOOKUP($D488,SITES!$A:$E,3,0))</f>
        <v>-41.343859999999999</v>
      </c>
      <c r="G488" s="49">
        <f>IF(ISERROR(VLOOKUP($D488,SITES!$A:$E,4,0)),"",VLOOKUP($D488,SITES!$A:$E,4,0))</f>
        <v>148.34277</v>
      </c>
      <c r="H488" s="50">
        <f t="shared" si="99"/>
        <v>43564</v>
      </c>
      <c r="I488" s="56">
        <f t="shared" si="100"/>
        <v>10</v>
      </c>
      <c r="J488" s="56" t="str">
        <f t="shared" si="101"/>
        <v>E</v>
      </c>
      <c r="K488" s="86">
        <f t="shared" si="102"/>
        <v>0.60416666666666696</v>
      </c>
      <c r="L488" s="56" t="str">
        <f t="shared" si="104"/>
        <v>SDL</v>
      </c>
      <c r="M488" s="56">
        <f t="shared" si="103"/>
        <v>10</v>
      </c>
      <c r="N488" s="56">
        <f t="shared" si="106"/>
        <v>2</v>
      </c>
      <c r="O488" s="56">
        <f t="shared" si="105"/>
        <v>1</v>
      </c>
      <c r="P488" s="46" t="str">
        <f t="shared" si="107"/>
        <v>snd</v>
      </c>
      <c r="Q488" s="47" t="str">
        <f>IF($N488=1,IF(ISERROR(VLOOKUP($P488,'M1'!$A:$C,Q$2,0)),"NOT PRESENT",VLOOKUP($P488,'M1'!$A:$C,Q$2,0)),IF($N488=2,IF(ISERROR(VLOOKUP(main!$P488,'M2'!$A:$C,Q$2,0)),"NOT PRESENT",VLOOKUP(main!$P488,'M2'!$A:$C,Q$2,0)),IF($N488=0,IF(ISERROR(VLOOKUP($P488,'M1'!$A:$C,Q$2,0)),IF(ISERROR(VLOOKUP(main!$P488,'M2'!$A:$C,Q$2,0)),"NOT PRESENT",VLOOKUP(main!$P488,'M2'!$A:$C,Q$2,0)),VLOOKUP($P488,'M1'!$A:$C,Q$2,0)),"SPECIFY METHOD")))</f>
        <v>Survey Not Done</v>
      </c>
      <c r="R488" s="47" t="str">
        <f>IF($N488=1,IF(ISERROR(VLOOKUP($P488,'M1'!$A:$C,R$2,0)),"NOT PRESENT",VLOOKUP($P488,'M1'!$A:$C,R$2,0)),IF($N488=2,IF(ISERROR(VLOOKUP(main!$P488,'M2'!$A:$C,R$2,0)),"NOT PRESENT",VLOOKUP(main!$P488,'M2'!$A:$C,R$2,0)),IF($N488=0,IF(ISERROR(VLOOKUP($P488,'M1'!$A:$C,R$2,0)),IF(ISERROR(VLOOKUP(main!$P488,'M2'!$A:$C,R$2,0)),"NOT PRESENT",VLOOKUP(main!$P488,'M2'!$A:$C,R$2,0)),VLOOKUP($P488,'M1'!$A:$C,R$2,0)),"SPECIFY METHOD")))</f>
        <v>Survey Not Done</v>
      </c>
      <c r="S488" s="55">
        <f t="shared" si="92"/>
        <v>0</v>
      </c>
      <c r="T488" s="56">
        <v>0</v>
      </c>
      <c r="BI488" s="56">
        <f t="shared" ca="1" si="108"/>
        <v>0</v>
      </c>
      <c r="BJ488" s="56">
        <f t="shared" ca="1" si="108"/>
        <v>0</v>
      </c>
      <c r="BK488" s="56">
        <f t="shared" ca="1" si="108"/>
        <v>0</v>
      </c>
      <c r="BL488" s="56" t="str">
        <f t="shared" ca="1" si="93"/>
        <v>No</v>
      </c>
      <c r="BM488" s="56">
        <f t="shared" ca="1" si="94"/>
        <v>0</v>
      </c>
    </row>
    <row r="489" spans="2:65">
      <c r="B489" s="56" t="str">
        <f t="shared" si="96"/>
        <v>eso</v>
      </c>
      <c r="C489" s="56" t="str">
        <f t="shared" si="97"/>
        <v>sdl</v>
      </c>
      <c r="D489" s="56" t="str">
        <f t="shared" si="98"/>
        <v>tas412</v>
      </c>
      <c r="E489" s="47" t="str">
        <f>IF(ISERROR(VLOOKUP($D489,SITES!$A:$E,2,0)),"",VLOOKUP($D489,SITES!$A:$E,2,0))</f>
        <v>St. Helens Island Kelp Bed</v>
      </c>
      <c r="F489" s="48">
        <f>IF(ISERROR(VLOOKUP($D489,SITES!$A:$E,3,0)),"",VLOOKUP($D489,SITES!$A:$E,3,0))</f>
        <v>-41.343859999999999</v>
      </c>
      <c r="G489" s="49">
        <f>IF(ISERROR(VLOOKUP($D489,SITES!$A:$E,4,0)),"",VLOOKUP($D489,SITES!$A:$E,4,0))</f>
        <v>148.34277</v>
      </c>
      <c r="H489" s="50">
        <f t="shared" si="99"/>
        <v>43564</v>
      </c>
      <c r="I489" s="56">
        <f t="shared" si="100"/>
        <v>10</v>
      </c>
      <c r="J489" s="56" t="str">
        <f t="shared" si="101"/>
        <v>E</v>
      </c>
      <c r="K489" s="86">
        <f t="shared" si="102"/>
        <v>0.60416666666666696</v>
      </c>
      <c r="L489" s="56" t="str">
        <f t="shared" si="104"/>
        <v>SDL</v>
      </c>
      <c r="M489" s="56">
        <f t="shared" si="103"/>
        <v>10</v>
      </c>
      <c r="N489" s="56">
        <f t="shared" si="106"/>
        <v>2</v>
      </c>
      <c r="O489" s="56">
        <f t="shared" si="105"/>
        <v>1</v>
      </c>
      <c r="P489" s="46" t="str">
        <f t="shared" si="107"/>
        <v>snd</v>
      </c>
      <c r="Q489" s="47" t="str">
        <f>IF($N489=1,IF(ISERROR(VLOOKUP($P489,'M1'!$A:$C,Q$2,0)),"NOT PRESENT",VLOOKUP($P489,'M1'!$A:$C,Q$2,0)),IF($N489=2,IF(ISERROR(VLOOKUP(main!$P489,'M2'!$A:$C,Q$2,0)),"NOT PRESENT",VLOOKUP(main!$P489,'M2'!$A:$C,Q$2,0)),IF($N489=0,IF(ISERROR(VLOOKUP($P489,'M1'!$A:$C,Q$2,0)),IF(ISERROR(VLOOKUP(main!$P489,'M2'!$A:$C,Q$2,0)),"NOT PRESENT",VLOOKUP(main!$P489,'M2'!$A:$C,Q$2,0)),VLOOKUP($P489,'M1'!$A:$C,Q$2,0)),"SPECIFY METHOD")))</f>
        <v>Survey Not Done</v>
      </c>
      <c r="R489" s="47" t="str">
        <f>IF($N489=1,IF(ISERROR(VLOOKUP($P489,'M1'!$A:$C,R$2,0)),"NOT PRESENT",VLOOKUP($P489,'M1'!$A:$C,R$2,0)),IF($N489=2,IF(ISERROR(VLOOKUP(main!$P489,'M2'!$A:$C,R$2,0)),"NOT PRESENT",VLOOKUP(main!$P489,'M2'!$A:$C,R$2,0)),IF($N489=0,IF(ISERROR(VLOOKUP($P489,'M1'!$A:$C,R$2,0)),IF(ISERROR(VLOOKUP(main!$P489,'M2'!$A:$C,R$2,0)),"NOT PRESENT",VLOOKUP(main!$P489,'M2'!$A:$C,R$2,0)),VLOOKUP($P489,'M1'!$A:$C,R$2,0)),"SPECIFY METHOD")))</f>
        <v>Survey Not Done</v>
      </c>
      <c r="S489" s="55">
        <f t="shared" si="92"/>
        <v>0</v>
      </c>
      <c r="T489" s="56">
        <v>0</v>
      </c>
      <c r="BI489" s="56">
        <f t="shared" ca="1" si="108"/>
        <v>0</v>
      </c>
      <c r="BJ489" s="56">
        <f t="shared" ca="1" si="108"/>
        <v>0</v>
      </c>
      <c r="BK489" s="56">
        <f t="shared" ca="1" si="108"/>
        <v>0</v>
      </c>
      <c r="BL489" s="56" t="str">
        <f t="shared" ca="1" si="93"/>
        <v>No</v>
      </c>
      <c r="BM489" s="56">
        <f t="shared" ca="1" si="94"/>
        <v>0</v>
      </c>
    </row>
    <row r="490" spans="2:65">
      <c r="B490" s="56" t="str">
        <f t="shared" si="96"/>
        <v>eso</v>
      </c>
      <c r="C490" s="56" t="str">
        <f t="shared" si="97"/>
        <v>sdl</v>
      </c>
      <c r="D490" s="56" t="str">
        <f t="shared" si="98"/>
        <v>tas412</v>
      </c>
      <c r="E490" s="47" t="str">
        <f>IF(ISERROR(VLOOKUP($D490,SITES!$A:$E,2,0)),"",VLOOKUP($D490,SITES!$A:$E,2,0))</f>
        <v>St. Helens Island Kelp Bed</v>
      </c>
      <c r="F490" s="48">
        <f>IF(ISERROR(VLOOKUP($D490,SITES!$A:$E,3,0)),"",VLOOKUP($D490,SITES!$A:$E,3,0))</f>
        <v>-41.343859999999999</v>
      </c>
      <c r="G490" s="49">
        <f>IF(ISERROR(VLOOKUP($D490,SITES!$A:$E,4,0)),"",VLOOKUP($D490,SITES!$A:$E,4,0))</f>
        <v>148.34277</v>
      </c>
      <c r="H490" s="50">
        <f t="shared" si="99"/>
        <v>43564</v>
      </c>
      <c r="I490" s="56">
        <f t="shared" si="100"/>
        <v>10</v>
      </c>
      <c r="J490" s="56" t="str">
        <f t="shared" si="101"/>
        <v>E</v>
      </c>
      <c r="K490" s="86">
        <f t="shared" si="102"/>
        <v>0.60416666666666696</v>
      </c>
      <c r="L490" s="56" t="str">
        <f t="shared" si="104"/>
        <v>SDL</v>
      </c>
      <c r="M490" s="56">
        <f t="shared" si="103"/>
        <v>10</v>
      </c>
      <c r="N490" s="56">
        <f t="shared" si="106"/>
        <v>2</v>
      </c>
      <c r="O490" s="56">
        <f t="shared" si="105"/>
        <v>1</v>
      </c>
      <c r="P490" s="46" t="str">
        <f t="shared" si="107"/>
        <v>snd</v>
      </c>
      <c r="Q490" s="47" t="str">
        <f>IF($N490=1,IF(ISERROR(VLOOKUP($P490,'M1'!$A:$C,Q$2,0)),"NOT PRESENT",VLOOKUP($P490,'M1'!$A:$C,Q$2,0)),IF($N490=2,IF(ISERROR(VLOOKUP(main!$P490,'M2'!$A:$C,Q$2,0)),"NOT PRESENT",VLOOKUP(main!$P490,'M2'!$A:$C,Q$2,0)),IF($N490=0,IF(ISERROR(VLOOKUP($P490,'M1'!$A:$C,Q$2,0)),IF(ISERROR(VLOOKUP(main!$P490,'M2'!$A:$C,Q$2,0)),"NOT PRESENT",VLOOKUP(main!$P490,'M2'!$A:$C,Q$2,0)),VLOOKUP($P490,'M1'!$A:$C,Q$2,0)),"SPECIFY METHOD")))</f>
        <v>Survey Not Done</v>
      </c>
      <c r="R490" s="47" t="str">
        <f>IF($N490=1,IF(ISERROR(VLOOKUP($P490,'M1'!$A:$C,R$2,0)),"NOT PRESENT",VLOOKUP($P490,'M1'!$A:$C,R$2,0)),IF($N490=2,IF(ISERROR(VLOOKUP(main!$P490,'M2'!$A:$C,R$2,0)),"NOT PRESENT",VLOOKUP(main!$P490,'M2'!$A:$C,R$2,0)),IF($N490=0,IF(ISERROR(VLOOKUP($P490,'M1'!$A:$C,R$2,0)),IF(ISERROR(VLOOKUP(main!$P490,'M2'!$A:$C,R$2,0)),"NOT PRESENT",VLOOKUP(main!$P490,'M2'!$A:$C,R$2,0)),VLOOKUP($P490,'M1'!$A:$C,R$2,0)),"SPECIFY METHOD")))</f>
        <v>Survey Not Done</v>
      </c>
      <c r="S490" s="55">
        <f t="shared" si="92"/>
        <v>0</v>
      </c>
      <c r="T490" s="56">
        <v>0</v>
      </c>
      <c r="BI490" s="56">
        <f t="shared" ca="1" si="108"/>
        <v>0</v>
      </c>
      <c r="BJ490" s="56">
        <f t="shared" ca="1" si="108"/>
        <v>0</v>
      </c>
      <c r="BK490" s="56">
        <f t="shared" ca="1" si="108"/>
        <v>0</v>
      </c>
      <c r="BL490" s="56" t="str">
        <f t="shared" ca="1" si="93"/>
        <v>No</v>
      </c>
      <c r="BM490" s="56">
        <f t="shared" ca="1" si="94"/>
        <v>0</v>
      </c>
    </row>
    <row r="491" spans="2:65">
      <c r="B491" s="56" t="str">
        <f t="shared" si="96"/>
        <v>eso</v>
      </c>
      <c r="C491" s="56" t="str">
        <f t="shared" si="97"/>
        <v>sdl</v>
      </c>
      <c r="D491" s="56" t="str">
        <f t="shared" si="98"/>
        <v>tas412</v>
      </c>
      <c r="E491" s="47" t="str">
        <f>IF(ISERROR(VLOOKUP($D491,SITES!$A:$E,2,0)),"",VLOOKUP($D491,SITES!$A:$E,2,0))</f>
        <v>St. Helens Island Kelp Bed</v>
      </c>
      <c r="F491" s="48">
        <f>IF(ISERROR(VLOOKUP($D491,SITES!$A:$E,3,0)),"",VLOOKUP($D491,SITES!$A:$E,3,0))</f>
        <v>-41.343859999999999</v>
      </c>
      <c r="G491" s="49">
        <f>IF(ISERROR(VLOOKUP($D491,SITES!$A:$E,4,0)),"",VLOOKUP($D491,SITES!$A:$E,4,0))</f>
        <v>148.34277</v>
      </c>
      <c r="H491" s="50">
        <f t="shared" si="99"/>
        <v>43564</v>
      </c>
      <c r="I491" s="56">
        <f t="shared" si="100"/>
        <v>10</v>
      </c>
      <c r="J491" s="56" t="str">
        <f t="shared" si="101"/>
        <v>E</v>
      </c>
      <c r="K491" s="86">
        <f t="shared" si="102"/>
        <v>0.60416666666666696</v>
      </c>
      <c r="L491" s="56" t="str">
        <f t="shared" si="104"/>
        <v>SDL</v>
      </c>
      <c r="M491" s="56">
        <f t="shared" si="103"/>
        <v>10</v>
      </c>
      <c r="N491" s="56">
        <f t="shared" si="106"/>
        <v>2</v>
      </c>
      <c r="O491" s="56">
        <f t="shared" si="105"/>
        <v>1</v>
      </c>
      <c r="P491" s="46" t="str">
        <f t="shared" si="107"/>
        <v>snd</v>
      </c>
      <c r="Q491" s="47" t="str">
        <f>IF($N491=1,IF(ISERROR(VLOOKUP($P491,'M1'!$A:$C,Q$2,0)),"NOT PRESENT",VLOOKUP($P491,'M1'!$A:$C,Q$2,0)),IF($N491=2,IF(ISERROR(VLOOKUP(main!$P491,'M2'!$A:$C,Q$2,0)),"NOT PRESENT",VLOOKUP(main!$P491,'M2'!$A:$C,Q$2,0)),IF($N491=0,IF(ISERROR(VLOOKUP($P491,'M1'!$A:$C,Q$2,0)),IF(ISERROR(VLOOKUP(main!$P491,'M2'!$A:$C,Q$2,0)),"NOT PRESENT",VLOOKUP(main!$P491,'M2'!$A:$C,Q$2,0)),VLOOKUP($P491,'M1'!$A:$C,Q$2,0)),"SPECIFY METHOD")))</f>
        <v>Survey Not Done</v>
      </c>
      <c r="R491" s="47" t="str">
        <f>IF($N491=1,IF(ISERROR(VLOOKUP($P491,'M1'!$A:$C,R$2,0)),"NOT PRESENT",VLOOKUP($P491,'M1'!$A:$C,R$2,0)),IF($N491=2,IF(ISERROR(VLOOKUP(main!$P491,'M2'!$A:$C,R$2,0)),"NOT PRESENT",VLOOKUP(main!$P491,'M2'!$A:$C,R$2,0)),IF($N491=0,IF(ISERROR(VLOOKUP($P491,'M1'!$A:$C,R$2,0)),IF(ISERROR(VLOOKUP(main!$P491,'M2'!$A:$C,R$2,0)),"NOT PRESENT",VLOOKUP(main!$P491,'M2'!$A:$C,R$2,0)),VLOOKUP($P491,'M1'!$A:$C,R$2,0)),"SPECIFY METHOD")))</f>
        <v>Survey Not Done</v>
      </c>
      <c r="S491" s="55">
        <f t="shared" si="92"/>
        <v>0</v>
      </c>
      <c r="T491" s="56">
        <v>0</v>
      </c>
      <c r="BI491" s="56">
        <f t="shared" ca="1" si="108"/>
        <v>0</v>
      </c>
      <c r="BJ491" s="56">
        <f t="shared" ca="1" si="108"/>
        <v>0</v>
      </c>
      <c r="BK491" s="56">
        <f t="shared" ca="1" si="108"/>
        <v>0</v>
      </c>
      <c r="BL491" s="56" t="str">
        <f t="shared" ca="1" si="93"/>
        <v>No</v>
      </c>
      <c r="BM491" s="56">
        <f t="shared" ca="1" si="94"/>
        <v>0</v>
      </c>
    </row>
    <row r="492" spans="2:65">
      <c r="B492" s="56" t="str">
        <f t="shared" si="96"/>
        <v>eso</v>
      </c>
      <c r="C492" s="56" t="str">
        <f t="shared" si="97"/>
        <v>sdl</v>
      </c>
      <c r="D492" s="56" t="str">
        <f t="shared" si="98"/>
        <v>tas412</v>
      </c>
      <c r="E492" s="47" t="str">
        <f>IF(ISERROR(VLOOKUP($D492,SITES!$A:$E,2,0)),"",VLOOKUP($D492,SITES!$A:$E,2,0))</f>
        <v>St. Helens Island Kelp Bed</v>
      </c>
      <c r="F492" s="48">
        <f>IF(ISERROR(VLOOKUP($D492,SITES!$A:$E,3,0)),"",VLOOKUP($D492,SITES!$A:$E,3,0))</f>
        <v>-41.343859999999999</v>
      </c>
      <c r="G492" s="49">
        <f>IF(ISERROR(VLOOKUP($D492,SITES!$A:$E,4,0)),"",VLOOKUP($D492,SITES!$A:$E,4,0))</f>
        <v>148.34277</v>
      </c>
      <c r="H492" s="50">
        <f t="shared" si="99"/>
        <v>43564</v>
      </c>
      <c r="I492" s="56">
        <f t="shared" si="100"/>
        <v>10</v>
      </c>
      <c r="J492" s="56" t="str">
        <f t="shared" si="101"/>
        <v>E</v>
      </c>
      <c r="K492" s="86">
        <f t="shared" si="102"/>
        <v>0.60416666666666696</v>
      </c>
      <c r="L492" s="56" t="str">
        <f t="shared" si="104"/>
        <v>SDL</v>
      </c>
      <c r="M492" s="56">
        <f t="shared" si="103"/>
        <v>10</v>
      </c>
      <c r="N492" s="56">
        <f t="shared" si="106"/>
        <v>2</v>
      </c>
      <c r="O492" s="56">
        <f t="shared" si="105"/>
        <v>1</v>
      </c>
      <c r="P492" s="46" t="str">
        <f t="shared" si="107"/>
        <v>snd</v>
      </c>
      <c r="Q492" s="47" t="str">
        <f>IF($N492=1,IF(ISERROR(VLOOKUP($P492,'M1'!$A:$C,Q$2,0)),"NOT PRESENT",VLOOKUP($P492,'M1'!$A:$C,Q$2,0)),IF($N492=2,IF(ISERROR(VLOOKUP(main!$P492,'M2'!$A:$C,Q$2,0)),"NOT PRESENT",VLOOKUP(main!$P492,'M2'!$A:$C,Q$2,0)),IF($N492=0,IF(ISERROR(VLOOKUP($P492,'M1'!$A:$C,Q$2,0)),IF(ISERROR(VLOOKUP(main!$P492,'M2'!$A:$C,Q$2,0)),"NOT PRESENT",VLOOKUP(main!$P492,'M2'!$A:$C,Q$2,0)),VLOOKUP($P492,'M1'!$A:$C,Q$2,0)),"SPECIFY METHOD")))</f>
        <v>Survey Not Done</v>
      </c>
      <c r="R492" s="47" t="str">
        <f>IF($N492=1,IF(ISERROR(VLOOKUP($P492,'M1'!$A:$C,R$2,0)),"NOT PRESENT",VLOOKUP($P492,'M1'!$A:$C,R$2,0)),IF($N492=2,IF(ISERROR(VLOOKUP(main!$P492,'M2'!$A:$C,R$2,0)),"NOT PRESENT",VLOOKUP(main!$P492,'M2'!$A:$C,R$2,0)),IF($N492=0,IF(ISERROR(VLOOKUP($P492,'M1'!$A:$C,R$2,0)),IF(ISERROR(VLOOKUP(main!$P492,'M2'!$A:$C,R$2,0)),"NOT PRESENT",VLOOKUP(main!$P492,'M2'!$A:$C,R$2,0)),VLOOKUP($P492,'M1'!$A:$C,R$2,0)),"SPECIFY METHOD")))</f>
        <v>Survey Not Done</v>
      </c>
      <c r="S492" s="55">
        <f t="shared" si="92"/>
        <v>0</v>
      </c>
      <c r="T492" s="56">
        <v>0</v>
      </c>
      <c r="BI492" s="56">
        <f t="shared" ca="1" si="108"/>
        <v>0</v>
      </c>
      <c r="BJ492" s="56">
        <f t="shared" ca="1" si="108"/>
        <v>0</v>
      </c>
      <c r="BK492" s="56">
        <f t="shared" ca="1" si="108"/>
        <v>0</v>
      </c>
      <c r="BL492" s="56" t="str">
        <f t="shared" ca="1" si="93"/>
        <v>No</v>
      </c>
      <c r="BM492" s="56">
        <f t="shared" ca="1" si="94"/>
        <v>0</v>
      </c>
    </row>
    <row r="493" spans="2:65">
      <c r="B493" s="56" t="str">
        <f t="shared" si="96"/>
        <v>eso</v>
      </c>
      <c r="C493" s="56" t="str">
        <f t="shared" si="97"/>
        <v>sdl</v>
      </c>
      <c r="D493" s="56" t="str">
        <f t="shared" si="98"/>
        <v>tas412</v>
      </c>
      <c r="E493" s="47" t="str">
        <f>IF(ISERROR(VLOOKUP($D493,SITES!$A:$E,2,0)),"",VLOOKUP($D493,SITES!$A:$E,2,0))</f>
        <v>St. Helens Island Kelp Bed</v>
      </c>
      <c r="F493" s="48">
        <f>IF(ISERROR(VLOOKUP($D493,SITES!$A:$E,3,0)),"",VLOOKUP($D493,SITES!$A:$E,3,0))</f>
        <v>-41.343859999999999</v>
      </c>
      <c r="G493" s="49">
        <f>IF(ISERROR(VLOOKUP($D493,SITES!$A:$E,4,0)),"",VLOOKUP($D493,SITES!$A:$E,4,0))</f>
        <v>148.34277</v>
      </c>
      <c r="H493" s="50">
        <f t="shared" si="99"/>
        <v>43564</v>
      </c>
      <c r="I493" s="56">
        <f t="shared" si="100"/>
        <v>10</v>
      </c>
      <c r="J493" s="56" t="str">
        <f t="shared" si="101"/>
        <v>E</v>
      </c>
      <c r="K493" s="86">
        <f t="shared" si="102"/>
        <v>0.60416666666666696</v>
      </c>
      <c r="L493" s="56" t="str">
        <f t="shared" si="104"/>
        <v>SDL</v>
      </c>
      <c r="M493" s="56">
        <f t="shared" si="103"/>
        <v>10</v>
      </c>
      <c r="N493" s="56">
        <f t="shared" si="106"/>
        <v>2</v>
      </c>
      <c r="O493" s="56">
        <f t="shared" si="105"/>
        <v>1</v>
      </c>
      <c r="P493" s="46" t="str">
        <f t="shared" si="107"/>
        <v>snd</v>
      </c>
      <c r="Q493" s="47" t="str">
        <f>IF($N493=1,IF(ISERROR(VLOOKUP($P493,'M1'!$A:$C,Q$2,0)),"NOT PRESENT",VLOOKUP($P493,'M1'!$A:$C,Q$2,0)),IF($N493=2,IF(ISERROR(VLOOKUP(main!$P493,'M2'!$A:$C,Q$2,0)),"NOT PRESENT",VLOOKUP(main!$P493,'M2'!$A:$C,Q$2,0)),IF($N493=0,IF(ISERROR(VLOOKUP($P493,'M1'!$A:$C,Q$2,0)),IF(ISERROR(VLOOKUP(main!$P493,'M2'!$A:$C,Q$2,0)),"NOT PRESENT",VLOOKUP(main!$P493,'M2'!$A:$C,Q$2,0)),VLOOKUP($P493,'M1'!$A:$C,Q$2,0)),"SPECIFY METHOD")))</f>
        <v>Survey Not Done</v>
      </c>
      <c r="R493" s="47" t="str">
        <f>IF($N493=1,IF(ISERROR(VLOOKUP($P493,'M1'!$A:$C,R$2,0)),"NOT PRESENT",VLOOKUP($P493,'M1'!$A:$C,R$2,0)),IF($N493=2,IF(ISERROR(VLOOKUP(main!$P493,'M2'!$A:$C,R$2,0)),"NOT PRESENT",VLOOKUP(main!$P493,'M2'!$A:$C,R$2,0)),IF($N493=0,IF(ISERROR(VLOOKUP($P493,'M1'!$A:$C,R$2,0)),IF(ISERROR(VLOOKUP(main!$P493,'M2'!$A:$C,R$2,0)),"NOT PRESENT",VLOOKUP(main!$P493,'M2'!$A:$C,R$2,0)),VLOOKUP($P493,'M1'!$A:$C,R$2,0)),"SPECIFY METHOD")))</f>
        <v>Survey Not Done</v>
      </c>
      <c r="S493" s="55">
        <f t="shared" si="92"/>
        <v>0</v>
      </c>
      <c r="T493" s="56">
        <v>0</v>
      </c>
      <c r="BI493" s="56">
        <f t="shared" ca="1" si="108"/>
        <v>0</v>
      </c>
      <c r="BJ493" s="56">
        <f t="shared" ca="1" si="108"/>
        <v>0</v>
      </c>
      <c r="BK493" s="56">
        <f t="shared" ca="1" si="108"/>
        <v>0</v>
      </c>
      <c r="BL493" s="56" t="str">
        <f t="shared" ca="1" si="93"/>
        <v>No</v>
      </c>
      <c r="BM493" s="56">
        <f t="shared" ca="1" si="94"/>
        <v>0</v>
      </c>
    </row>
    <row r="494" spans="2:65">
      <c r="B494" s="56" t="str">
        <f t="shared" si="96"/>
        <v>eso</v>
      </c>
      <c r="C494" s="56" t="str">
        <f t="shared" si="97"/>
        <v>sdl</v>
      </c>
      <c r="D494" s="56" t="str">
        <f t="shared" si="98"/>
        <v>tas412</v>
      </c>
      <c r="E494" s="47" t="str">
        <f>IF(ISERROR(VLOOKUP($D494,SITES!$A:$E,2,0)),"",VLOOKUP($D494,SITES!$A:$E,2,0))</f>
        <v>St. Helens Island Kelp Bed</v>
      </c>
      <c r="F494" s="48">
        <f>IF(ISERROR(VLOOKUP($D494,SITES!$A:$E,3,0)),"",VLOOKUP($D494,SITES!$A:$E,3,0))</f>
        <v>-41.343859999999999</v>
      </c>
      <c r="G494" s="49">
        <f>IF(ISERROR(VLOOKUP($D494,SITES!$A:$E,4,0)),"",VLOOKUP($D494,SITES!$A:$E,4,0))</f>
        <v>148.34277</v>
      </c>
      <c r="H494" s="50">
        <f t="shared" si="99"/>
        <v>43564</v>
      </c>
      <c r="I494" s="56">
        <f t="shared" si="100"/>
        <v>10</v>
      </c>
      <c r="J494" s="56" t="str">
        <f t="shared" si="101"/>
        <v>E</v>
      </c>
      <c r="K494" s="86">
        <f t="shared" si="102"/>
        <v>0.60416666666666696</v>
      </c>
      <c r="L494" s="56" t="str">
        <f t="shared" si="104"/>
        <v>SDL</v>
      </c>
      <c r="M494" s="56">
        <f t="shared" si="103"/>
        <v>10</v>
      </c>
      <c r="N494" s="56">
        <f t="shared" si="106"/>
        <v>2</v>
      </c>
      <c r="O494" s="56">
        <f t="shared" si="105"/>
        <v>1</v>
      </c>
      <c r="P494" s="46" t="str">
        <f t="shared" si="107"/>
        <v>snd</v>
      </c>
      <c r="Q494" s="47" t="str">
        <f>IF($N494=1,IF(ISERROR(VLOOKUP($P494,'M1'!$A:$C,Q$2,0)),"NOT PRESENT",VLOOKUP($P494,'M1'!$A:$C,Q$2,0)),IF($N494=2,IF(ISERROR(VLOOKUP(main!$P494,'M2'!$A:$C,Q$2,0)),"NOT PRESENT",VLOOKUP(main!$P494,'M2'!$A:$C,Q$2,0)),IF($N494=0,IF(ISERROR(VLOOKUP($P494,'M1'!$A:$C,Q$2,0)),IF(ISERROR(VLOOKUP(main!$P494,'M2'!$A:$C,Q$2,0)),"NOT PRESENT",VLOOKUP(main!$P494,'M2'!$A:$C,Q$2,0)),VLOOKUP($P494,'M1'!$A:$C,Q$2,0)),"SPECIFY METHOD")))</f>
        <v>Survey Not Done</v>
      </c>
      <c r="R494" s="47" t="str">
        <f>IF($N494=1,IF(ISERROR(VLOOKUP($P494,'M1'!$A:$C,R$2,0)),"NOT PRESENT",VLOOKUP($P494,'M1'!$A:$C,R$2,0)),IF($N494=2,IF(ISERROR(VLOOKUP(main!$P494,'M2'!$A:$C,R$2,0)),"NOT PRESENT",VLOOKUP(main!$P494,'M2'!$A:$C,R$2,0)),IF($N494=0,IF(ISERROR(VLOOKUP($P494,'M1'!$A:$C,R$2,0)),IF(ISERROR(VLOOKUP(main!$P494,'M2'!$A:$C,R$2,0)),"NOT PRESENT",VLOOKUP(main!$P494,'M2'!$A:$C,R$2,0)),VLOOKUP($P494,'M1'!$A:$C,R$2,0)),"SPECIFY METHOD")))</f>
        <v>Survey Not Done</v>
      </c>
      <c r="S494" s="55">
        <f t="shared" si="92"/>
        <v>0</v>
      </c>
      <c r="T494" s="56">
        <v>0</v>
      </c>
      <c r="BI494" s="56">
        <f t="shared" ca="1" si="108"/>
        <v>0</v>
      </c>
      <c r="BJ494" s="56">
        <f t="shared" ca="1" si="108"/>
        <v>0</v>
      </c>
      <c r="BK494" s="56">
        <f t="shared" ca="1" si="108"/>
        <v>0</v>
      </c>
      <c r="BL494" s="56" t="str">
        <f t="shared" ca="1" si="93"/>
        <v>No</v>
      </c>
      <c r="BM494" s="56">
        <f t="shared" ca="1" si="94"/>
        <v>0</v>
      </c>
    </row>
    <row r="495" spans="2:65">
      <c r="B495" s="56" t="str">
        <f t="shared" si="96"/>
        <v>eso</v>
      </c>
      <c r="C495" s="56" t="str">
        <f t="shared" si="97"/>
        <v>sdl</v>
      </c>
      <c r="D495" s="56" t="str">
        <f t="shared" si="98"/>
        <v>tas412</v>
      </c>
      <c r="E495" s="47" t="str">
        <f>IF(ISERROR(VLOOKUP($D495,SITES!$A:$E,2,0)),"",VLOOKUP($D495,SITES!$A:$E,2,0))</f>
        <v>St. Helens Island Kelp Bed</v>
      </c>
      <c r="F495" s="48">
        <f>IF(ISERROR(VLOOKUP($D495,SITES!$A:$E,3,0)),"",VLOOKUP($D495,SITES!$A:$E,3,0))</f>
        <v>-41.343859999999999</v>
      </c>
      <c r="G495" s="49">
        <f>IF(ISERROR(VLOOKUP($D495,SITES!$A:$E,4,0)),"",VLOOKUP($D495,SITES!$A:$E,4,0))</f>
        <v>148.34277</v>
      </c>
      <c r="H495" s="50">
        <f t="shared" si="99"/>
        <v>43564</v>
      </c>
      <c r="I495" s="56">
        <f t="shared" si="100"/>
        <v>10</v>
      </c>
      <c r="J495" s="56" t="str">
        <f t="shared" si="101"/>
        <v>E</v>
      </c>
      <c r="K495" s="86">
        <f t="shared" si="102"/>
        <v>0.60416666666666696</v>
      </c>
      <c r="L495" s="56" t="str">
        <f t="shared" si="104"/>
        <v>SDL</v>
      </c>
      <c r="M495" s="56">
        <f t="shared" si="103"/>
        <v>10</v>
      </c>
      <c r="N495" s="56">
        <f t="shared" si="106"/>
        <v>2</v>
      </c>
      <c r="O495" s="56">
        <f t="shared" si="105"/>
        <v>1</v>
      </c>
      <c r="P495" s="46" t="str">
        <f t="shared" si="107"/>
        <v>snd</v>
      </c>
      <c r="Q495" s="47" t="str">
        <f>IF($N495=1,IF(ISERROR(VLOOKUP($P495,'M1'!$A:$C,Q$2,0)),"NOT PRESENT",VLOOKUP($P495,'M1'!$A:$C,Q$2,0)),IF($N495=2,IF(ISERROR(VLOOKUP(main!$P495,'M2'!$A:$C,Q$2,0)),"NOT PRESENT",VLOOKUP(main!$P495,'M2'!$A:$C,Q$2,0)),IF($N495=0,IF(ISERROR(VLOOKUP($P495,'M1'!$A:$C,Q$2,0)),IF(ISERROR(VLOOKUP(main!$P495,'M2'!$A:$C,Q$2,0)),"NOT PRESENT",VLOOKUP(main!$P495,'M2'!$A:$C,Q$2,0)),VLOOKUP($P495,'M1'!$A:$C,Q$2,0)),"SPECIFY METHOD")))</f>
        <v>Survey Not Done</v>
      </c>
      <c r="R495" s="47" t="str">
        <f>IF($N495=1,IF(ISERROR(VLOOKUP($P495,'M1'!$A:$C,R$2,0)),"NOT PRESENT",VLOOKUP($P495,'M1'!$A:$C,R$2,0)),IF($N495=2,IF(ISERROR(VLOOKUP(main!$P495,'M2'!$A:$C,R$2,0)),"NOT PRESENT",VLOOKUP(main!$P495,'M2'!$A:$C,R$2,0)),IF($N495=0,IF(ISERROR(VLOOKUP($P495,'M1'!$A:$C,R$2,0)),IF(ISERROR(VLOOKUP(main!$P495,'M2'!$A:$C,R$2,0)),"NOT PRESENT",VLOOKUP(main!$P495,'M2'!$A:$C,R$2,0)),VLOOKUP($P495,'M1'!$A:$C,R$2,0)),"SPECIFY METHOD")))</f>
        <v>Survey Not Done</v>
      </c>
      <c r="S495" s="55">
        <f t="shared" si="92"/>
        <v>0</v>
      </c>
      <c r="T495" s="56">
        <v>0</v>
      </c>
      <c r="BI495" s="56">
        <f t="shared" ca="1" si="108"/>
        <v>0</v>
      </c>
      <c r="BJ495" s="56">
        <f t="shared" ca="1" si="108"/>
        <v>0</v>
      </c>
      <c r="BK495" s="56">
        <f t="shared" ca="1" si="108"/>
        <v>0</v>
      </c>
      <c r="BL495" s="56" t="str">
        <f t="shared" ca="1" si="93"/>
        <v>No</v>
      </c>
      <c r="BM495" s="56">
        <f t="shared" ca="1" si="94"/>
        <v>0</v>
      </c>
    </row>
    <row r="496" spans="2:65">
      <c r="B496" s="56" t="str">
        <f t="shared" si="96"/>
        <v>eso</v>
      </c>
      <c r="C496" s="56" t="str">
        <f t="shared" si="97"/>
        <v>sdl</v>
      </c>
      <c r="D496" s="56" t="str">
        <f t="shared" si="98"/>
        <v>tas412</v>
      </c>
      <c r="E496" s="47" t="str">
        <f>IF(ISERROR(VLOOKUP($D496,SITES!$A:$E,2,0)),"",VLOOKUP($D496,SITES!$A:$E,2,0))</f>
        <v>St. Helens Island Kelp Bed</v>
      </c>
      <c r="F496" s="48">
        <f>IF(ISERROR(VLOOKUP($D496,SITES!$A:$E,3,0)),"",VLOOKUP($D496,SITES!$A:$E,3,0))</f>
        <v>-41.343859999999999</v>
      </c>
      <c r="G496" s="49">
        <f>IF(ISERROR(VLOOKUP($D496,SITES!$A:$E,4,0)),"",VLOOKUP($D496,SITES!$A:$E,4,0))</f>
        <v>148.34277</v>
      </c>
      <c r="H496" s="50">
        <f t="shared" si="99"/>
        <v>43564</v>
      </c>
      <c r="I496" s="56">
        <f t="shared" si="100"/>
        <v>10</v>
      </c>
      <c r="J496" s="56" t="str">
        <f t="shared" si="101"/>
        <v>E</v>
      </c>
      <c r="K496" s="86">
        <f t="shared" si="102"/>
        <v>0.60416666666666696</v>
      </c>
      <c r="L496" s="56" t="str">
        <f t="shared" si="104"/>
        <v>SDL</v>
      </c>
      <c r="M496" s="56">
        <f t="shared" si="103"/>
        <v>10</v>
      </c>
      <c r="N496" s="56">
        <f t="shared" si="106"/>
        <v>2</v>
      </c>
      <c r="O496" s="56">
        <f t="shared" si="105"/>
        <v>1</v>
      </c>
      <c r="P496" s="46" t="str">
        <f t="shared" si="107"/>
        <v>snd</v>
      </c>
      <c r="Q496" s="47" t="str">
        <f>IF($N496=1,IF(ISERROR(VLOOKUP($P496,'M1'!$A:$C,Q$2,0)),"NOT PRESENT",VLOOKUP($P496,'M1'!$A:$C,Q$2,0)),IF($N496=2,IF(ISERROR(VLOOKUP(main!$P496,'M2'!$A:$C,Q$2,0)),"NOT PRESENT",VLOOKUP(main!$P496,'M2'!$A:$C,Q$2,0)),IF($N496=0,IF(ISERROR(VLOOKUP($P496,'M1'!$A:$C,Q$2,0)),IF(ISERROR(VLOOKUP(main!$P496,'M2'!$A:$C,Q$2,0)),"NOT PRESENT",VLOOKUP(main!$P496,'M2'!$A:$C,Q$2,0)),VLOOKUP($P496,'M1'!$A:$C,Q$2,0)),"SPECIFY METHOD")))</f>
        <v>Survey Not Done</v>
      </c>
      <c r="R496" s="47" t="str">
        <f>IF($N496=1,IF(ISERROR(VLOOKUP($P496,'M1'!$A:$C,R$2,0)),"NOT PRESENT",VLOOKUP($P496,'M1'!$A:$C,R$2,0)),IF($N496=2,IF(ISERROR(VLOOKUP(main!$P496,'M2'!$A:$C,R$2,0)),"NOT PRESENT",VLOOKUP(main!$P496,'M2'!$A:$C,R$2,0)),IF($N496=0,IF(ISERROR(VLOOKUP($P496,'M1'!$A:$C,R$2,0)),IF(ISERROR(VLOOKUP(main!$P496,'M2'!$A:$C,R$2,0)),"NOT PRESENT",VLOOKUP(main!$P496,'M2'!$A:$C,R$2,0)),VLOOKUP($P496,'M1'!$A:$C,R$2,0)),"SPECIFY METHOD")))</f>
        <v>Survey Not Done</v>
      </c>
      <c r="S496" s="55">
        <f t="shared" si="92"/>
        <v>0</v>
      </c>
      <c r="T496" s="56">
        <v>0</v>
      </c>
      <c r="BI496" s="56">
        <f t="shared" ca="1" si="108"/>
        <v>0</v>
      </c>
      <c r="BJ496" s="56">
        <f t="shared" ca="1" si="108"/>
        <v>0</v>
      </c>
      <c r="BK496" s="56">
        <f t="shared" ca="1" si="108"/>
        <v>0</v>
      </c>
      <c r="BL496" s="56" t="str">
        <f t="shared" ca="1" si="93"/>
        <v>No</v>
      </c>
      <c r="BM496" s="56">
        <f t="shared" ca="1" si="94"/>
        <v>0</v>
      </c>
    </row>
    <row r="497" spans="2:65">
      <c r="B497" s="56" t="str">
        <f t="shared" si="96"/>
        <v>eso</v>
      </c>
      <c r="C497" s="56" t="str">
        <f t="shared" si="97"/>
        <v>sdl</v>
      </c>
      <c r="D497" s="56" t="str">
        <f t="shared" si="98"/>
        <v>tas412</v>
      </c>
      <c r="E497" s="47" t="str">
        <f>IF(ISERROR(VLOOKUP($D497,SITES!$A:$E,2,0)),"",VLOOKUP($D497,SITES!$A:$E,2,0))</f>
        <v>St. Helens Island Kelp Bed</v>
      </c>
      <c r="F497" s="48">
        <f>IF(ISERROR(VLOOKUP($D497,SITES!$A:$E,3,0)),"",VLOOKUP($D497,SITES!$A:$E,3,0))</f>
        <v>-41.343859999999999</v>
      </c>
      <c r="G497" s="49">
        <f>IF(ISERROR(VLOOKUP($D497,SITES!$A:$E,4,0)),"",VLOOKUP($D497,SITES!$A:$E,4,0))</f>
        <v>148.34277</v>
      </c>
      <c r="H497" s="50">
        <f t="shared" si="99"/>
        <v>43564</v>
      </c>
      <c r="I497" s="56">
        <f t="shared" si="100"/>
        <v>10</v>
      </c>
      <c r="J497" s="56" t="str">
        <f t="shared" si="101"/>
        <v>E</v>
      </c>
      <c r="K497" s="86">
        <f t="shared" si="102"/>
        <v>0.60416666666666696</v>
      </c>
      <c r="L497" s="56" t="str">
        <f t="shared" si="104"/>
        <v>SDL</v>
      </c>
      <c r="M497" s="56">
        <f t="shared" si="103"/>
        <v>10</v>
      </c>
      <c r="N497" s="56">
        <f t="shared" si="106"/>
        <v>2</v>
      </c>
      <c r="O497" s="56">
        <f t="shared" si="105"/>
        <v>1</v>
      </c>
      <c r="P497" s="46" t="str">
        <f t="shared" si="107"/>
        <v>snd</v>
      </c>
      <c r="Q497" s="47" t="str">
        <f>IF($N497=1,IF(ISERROR(VLOOKUP($P497,'M1'!$A:$C,Q$2,0)),"NOT PRESENT",VLOOKUP($P497,'M1'!$A:$C,Q$2,0)),IF($N497=2,IF(ISERROR(VLOOKUP(main!$P497,'M2'!$A:$C,Q$2,0)),"NOT PRESENT",VLOOKUP(main!$P497,'M2'!$A:$C,Q$2,0)),IF($N497=0,IF(ISERROR(VLOOKUP($P497,'M1'!$A:$C,Q$2,0)),IF(ISERROR(VLOOKUP(main!$P497,'M2'!$A:$C,Q$2,0)),"NOT PRESENT",VLOOKUP(main!$P497,'M2'!$A:$C,Q$2,0)),VLOOKUP($P497,'M1'!$A:$C,Q$2,0)),"SPECIFY METHOD")))</f>
        <v>Survey Not Done</v>
      </c>
      <c r="R497" s="47" t="str">
        <f>IF($N497=1,IF(ISERROR(VLOOKUP($P497,'M1'!$A:$C,R$2,0)),"NOT PRESENT",VLOOKUP($P497,'M1'!$A:$C,R$2,0)),IF($N497=2,IF(ISERROR(VLOOKUP(main!$P497,'M2'!$A:$C,R$2,0)),"NOT PRESENT",VLOOKUP(main!$P497,'M2'!$A:$C,R$2,0)),IF($N497=0,IF(ISERROR(VLOOKUP($P497,'M1'!$A:$C,R$2,0)),IF(ISERROR(VLOOKUP(main!$P497,'M2'!$A:$C,R$2,0)),"NOT PRESENT",VLOOKUP(main!$P497,'M2'!$A:$C,R$2,0)),VLOOKUP($P497,'M1'!$A:$C,R$2,0)),"SPECIFY METHOD")))</f>
        <v>Survey Not Done</v>
      </c>
      <c r="S497" s="55">
        <f t="shared" si="92"/>
        <v>0</v>
      </c>
      <c r="T497" s="56">
        <v>0</v>
      </c>
      <c r="BI497" s="56">
        <f t="shared" ca="1" si="108"/>
        <v>0</v>
      </c>
      <c r="BJ497" s="56">
        <f t="shared" ca="1" si="108"/>
        <v>0</v>
      </c>
      <c r="BK497" s="56">
        <f t="shared" ca="1" si="108"/>
        <v>0</v>
      </c>
      <c r="BL497" s="56" t="str">
        <f t="shared" ca="1" si="93"/>
        <v>No</v>
      </c>
      <c r="BM497" s="56">
        <f t="shared" ca="1" si="94"/>
        <v>0</v>
      </c>
    </row>
    <row r="498" spans="2:65">
      <c r="B498" s="56" t="str">
        <f t="shared" si="96"/>
        <v>eso</v>
      </c>
      <c r="C498" s="56" t="str">
        <f t="shared" si="97"/>
        <v>sdl</v>
      </c>
      <c r="D498" s="56" t="str">
        <f t="shared" si="98"/>
        <v>tas412</v>
      </c>
      <c r="E498" s="47" t="str">
        <f>IF(ISERROR(VLOOKUP($D498,SITES!$A:$E,2,0)),"",VLOOKUP($D498,SITES!$A:$E,2,0))</f>
        <v>St. Helens Island Kelp Bed</v>
      </c>
      <c r="F498" s="48">
        <f>IF(ISERROR(VLOOKUP($D498,SITES!$A:$E,3,0)),"",VLOOKUP($D498,SITES!$A:$E,3,0))</f>
        <v>-41.343859999999999</v>
      </c>
      <c r="G498" s="49">
        <f>IF(ISERROR(VLOOKUP($D498,SITES!$A:$E,4,0)),"",VLOOKUP($D498,SITES!$A:$E,4,0))</f>
        <v>148.34277</v>
      </c>
      <c r="H498" s="50">
        <f t="shared" si="99"/>
        <v>43564</v>
      </c>
      <c r="I498" s="56">
        <f t="shared" si="100"/>
        <v>10</v>
      </c>
      <c r="J498" s="56" t="str">
        <f t="shared" si="101"/>
        <v>E</v>
      </c>
      <c r="K498" s="86">
        <f t="shared" si="102"/>
        <v>0.60416666666666696</v>
      </c>
      <c r="L498" s="56" t="str">
        <f t="shared" si="104"/>
        <v>SDL</v>
      </c>
      <c r="M498" s="56">
        <f t="shared" si="103"/>
        <v>10</v>
      </c>
      <c r="N498" s="56">
        <f t="shared" si="106"/>
        <v>2</v>
      </c>
      <c r="O498" s="56">
        <f t="shared" si="105"/>
        <v>1</v>
      </c>
      <c r="P498" s="46" t="str">
        <f t="shared" si="107"/>
        <v>snd</v>
      </c>
      <c r="Q498" s="47" t="str">
        <f>IF($N498=1,IF(ISERROR(VLOOKUP($P498,'M1'!$A:$C,Q$2,0)),"NOT PRESENT",VLOOKUP($P498,'M1'!$A:$C,Q$2,0)),IF($N498=2,IF(ISERROR(VLOOKUP(main!$P498,'M2'!$A:$C,Q$2,0)),"NOT PRESENT",VLOOKUP(main!$P498,'M2'!$A:$C,Q$2,0)),IF($N498=0,IF(ISERROR(VLOOKUP($P498,'M1'!$A:$C,Q$2,0)),IF(ISERROR(VLOOKUP(main!$P498,'M2'!$A:$C,Q$2,0)),"NOT PRESENT",VLOOKUP(main!$P498,'M2'!$A:$C,Q$2,0)),VLOOKUP($P498,'M1'!$A:$C,Q$2,0)),"SPECIFY METHOD")))</f>
        <v>Survey Not Done</v>
      </c>
      <c r="R498" s="47" t="str">
        <f>IF($N498=1,IF(ISERROR(VLOOKUP($P498,'M1'!$A:$C,R$2,0)),"NOT PRESENT",VLOOKUP($P498,'M1'!$A:$C,R$2,0)),IF($N498=2,IF(ISERROR(VLOOKUP(main!$P498,'M2'!$A:$C,R$2,0)),"NOT PRESENT",VLOOKUP(main!$P498,'M2'!$A:$C,R$2,0)),IF($N498=0,IF(ISERROR(VLOOKUP($P498,'M1'!$A:$C,R$2,0)),IF(ISERROR(VLOOKUP(main!$P498,'M2'!$A:$C,R$2,0)),"NOT PRESENT",VLOOKUP(main!$P498,'M2'!$A:$C,R$2,0)),VLOOKUP($P498,'M1'!$A:$C,R$2,0)),"SPECIFY METHOD")))</f>
        <v>Survey Not Done</v>
      </c>
      <c r="S498" s="55">
        <f t="shared" si="92"/>
        <v>0</v>
      </c>
      <c r="T498" s="56">
        <v>0</v>
      </c>
      <c r="BI498" s="56">
        <f t="shared" ca="1" si="108"/>
        <v>0</v>
      </c>
      <c r="BJ498" s="56">
        <f t="shared" ca="1" si="108"/>
        <v>0</v>
      </c>
      <c r="BK498" s="56">
        <f t="shared" ca="1" si="108"/>
        <v>0</v>
      </c>
      <c r="BL498" s="56" t="str">
        <f t="shared" ca="1" si="93"/>
        <v>No</v>
      </c>
      <c r="BM498" s="56">
        <f t="shared" ca="1" si="94"/>
        <v>0</v>
      </c>
    </row>
    <row r="499" spans="2:65">
      <c r="B499" s="56" t="str">
        <f t="shared" si="96"/>
        <v>eso</v>
      </c>
      <c r="C499" s="56" t="str">
        <f t="shared" si="97"/>
        <v>sdl</v>
      </c>
      <c r="D499" s="56" t="str">
        <f t="shared" si="98"/>
        <v>tas412</v>
      </c>
      <c r="E499" s="47" t="str">
        <f>IF(ISERROR(VLOOKUP($D499,SITES!$A:$E,2,0)),"",VLOOKUP($D499,SITES!$A:$E,2,0))</f>
        <v>St. Helens Island Kelp Bed</v>
      </c>
      <c r="F499" s="48">
        <f>IF(ISERROR(VLOOKUP($D499,SITES!$A:$E,3,0)),"",VLOOKUP($D499,SITES!$A:$E,3,0))</f>
        <v>-41.343859999999999</v>
      </c>
      <c r="G499" s="49">
        <f>IF(ISERROR(VLOOKUP($D499,SITES!$A:$E,4,0)),"",VLOOKUP($D499,SITES!$A:$E,4,0))</f>
        <v>148.34277</v>
      </c>
      <c r="H499" s="50">
        <f t="shared" si="99"/>
        <v>43564</v>
      </c>
      <c r="I499" s="56">
        <f t="shared" si="100"/>
        <v>10</v>
      </c>
      <c r="J499" s="56" t="str">
        <f t="shared" si="101"/>
        <v>E</v>
      </c>
      <c r="K499" s="86">
        <f t="shared" si="102"/>
        <v>0.60416666666666696</v>
      </c>
      <c r="L499" s="56" t="str">
        <f t="shared" si="104"/>
        <v>SDL</v>
      </c>
      <c r="M499" s="56">
        <f t="shared" si="103"/>
        <v>10</v>
      </c>
      <c r="N499" s="56">
        <f t="shared" si="106"/>
        <v>2</v>
      </c>
      <c r="O499" s="56">
        <f t="shared" si="105"/>
        <v>1</v>
      </c>
      <c r="P499" s="46" t="str">
        <f t="shared" si="107"/>
        <v>snd</v>
      </c>
      <c r="Q499" s="47" t="str">
        <f>IF($N499=1,IF(ISERROR(VLOOKUP($P499,'M1'!$A:$C,Q$2,0)),"NOT PRESENT",VLOOKUP($P499,'M1'!$A:$C,Q$2,0)),IF($N499=2,IF(ISERROR(VLOOKUP(main!$P499,'M2'!$A:$C,Q$2,0)),"NOT PRESENT",VLOOKUP(main!$P499,'M2'!$A:$C,Q$2,0)),IF($N499=0,IF(ISERROR(VLOOKUP($P499,'M1'!$A:$C,Q$2,0)),IF(ISERROR(VLOOKUP(main!$P499,'M2'!$A:$C,Q$2,0)),"NOT PRESENT",VLOOKUP(main!$P499,'M2'!$A:$C,Q$2,0)),VLOOKUP($P499,'M1'!$A:$C,Q$2,0)),"SPECIFY METHOD")))</f>
        <v>Survey Not Done</v>
      </c>
      <c r="R499" s="47" t="str">
        <f>IF($N499=1,IF(ISERROR(VLOOKUP($P499,'M1'!$A:$C,R$2,0)),"NOT PRESENT",VLOOKUP($P499,'M1'!$A:$C,R$2,0)),IF($N499=2,IF(ISERROR(VLOOKUP(main!$P499,'M2'!$A:$C,R$2,0)),"NOT PRESENT",VLOOKUP(main!$P499,'M2'!$A:$C,R$2,0)),IF($N499=0,IF(ISERROR(VLOOKUP($P499,'M1'!$A:$C,R$2,0)),IF(ISERROR(VLOOKUP(main!$P499,'M2'!$A:$C,R$2,0)),"NOT PRESENT",VLOOKUP(main!$P499,'M2'!$A:$C,R$2,0)),VLOOKUP($P499,'M1'!$A:$C,R$2,0)),"SPECIFY METHOD")))</f>
        <v>Survey Not Done</v>
      </c>
      <c r="S499" s="55">
        <f t="shared" si="92"/>
        <v>0</v>
      </c>
      <c r="T499" s="56">
        <v>0</v>
      </c>
      <c r="BI499" s="56">
        <f t="shared" ca="1" si="108"/>
        <v>0</v>
      </c>
      <c r="BJ499" s="56">
        <f t="shared" ca="1" si="108"/>
        <v>0</v>
      </c>
      <c r="BK499" s="56">
        <f t="shared" ca="1" si="108"/>
        <v>0</v>
      </c>
      <c r="BL499" s="56" t="str">
        <f t="shared" ca="1" si="93"/>
        <v>No</v>
      </c>
      <c r="BM499" s="56">
        <f t="shared" ca="1" si="94"/>
        <v>0</v>
      </c>
    </row>
    <row r="500" spans="2:65">
      <c r="B500" s="56" t="str">
        <f t="shared" si="96"/>
        <v>eso</v>
      </c>
      <c r="C500" s="56" t="str">
        <f t="shared" si="97"/>
        <v>sdl</v>
      </c>
      <c r="D500" s="56" t="str">
        <f t="shared" si="98"/>
        <v>tas412</v>
      </c>
      <c r="E500" s="47" t="str">
        <f>IF(ISERROR(VLOOKUP($D500,SITES!$A:$E,2,0)),"",VLOOKUP($D500,SITES!$A:$E,2,0))</f>
        <v>St. Helens Island Kelp Bed</v>
      </c>
      <c r="F500" s="48">
        <f>IF(ISERROR(VLOOKUP($D500,SITES!$A:$E,3,0)),"",VLOOKUP($D500,SITES!$A:$E,3,0))</f>
        <v>-41.343859999999999</v>
      </c>
      <c r="G500" s="49">
        <f>IF(ISERROR(VLOOKUP($D500,SITES!$A:$E,4,0)),"",VLOOKUP($D500,SITES!$A:$E,4,0))</f>
        <v>148.34277</v>
      </c>
      <c r="H500" s="50">
        <f t="shared" si="99"/>
        <v>43564</v>
      </c>
      <c r="I500" s="56">
        <f t="shared" si="100"/>
        <v>10</v>
      </c>
      <c r="J500" s="56" t="str">
        <f t="shared" si="101"/>
        <v>E</v>
      </c>
      <c r="K500" s="86">
        <f t="shared" si="102"/>
        <v>0.60416666666666696</v>
      </c>
      <c r="L500" s="56" t="str">
        <f t="shared" si="104"/>
        <v>SDL</v>
      </c>
      <c r="M500" s="56">
        <f t="shared" si="103"/>
        <v>10</v>
      </c>
      <c r="N500" s="56">
        <f t="shared" si="106"/>
        <v>2</v>
      </c>
      <c r="O500" s="56">
        <f t="shared" si="105"/>
        <v>1</v>
      </c>
      <c r="P500" s="46" t="str">
        <f t="shared" si="107"/>
        <v>snd</v>
      </c>
      <c r="Q500" s="47" t="str">
        <f>IF($N500=1,IF(ISERROR(VLOOKUP($P500,'M1'!$A:$C,Q$2,0)),"NOT PRESENT",VLOOKUP($P500,'M1'!$A:$C,Q$2,0)),IF($N500=2,IF(ISERROR(VLOOKUP(main!$P500,'M2'!$A:$C,Q$2,0)),"NOT PRESENT",VLOOKUP(main!$P500,'M2'!$A:$C,Q$2,0)),IF($N500=0,IF(ISERROR(VLOOKUP($P500,'M1'!$A:$C,Q$2,0)),IF(ISERROR(VLOOKUP(main!$P500,'M2'!$A:$C,Q$2,0)),"NOT PRESENT",VLOOKUP(main!$P500,'M2'!$A:$C,Q$2,0)),VLOOKUP($P500,'M1'!$A:$C,Q$2,0)),"SPECIFY METHOD")))</f>
        <v>Survey Not Done</v>
      </c>
      <c r="R500" s="47" t="str">
        <f>IF($N500=1,IF(ISERROR(VLOOKUP($P500,'M1'!$A:$C,R$2,0)),"NOT PRESENT",VLOOKUP($P500,'M1'!$A:$C,R$2,0)),IF($N500=2,IF(ISERROR(VLOOKUP(main!$P500,'M2'!$A:$C,R$2,0)),"NOT PRESENT",VLOOKUP(main!$P500,'M2'!$A:$C,R$2,0)),IF($N500=0,IF(ISERROR(VLOOKUP($P500,'M1'!$A:$C,R$2,0)),IF(ISERROR(VLOOKUP(main!$P500,'M2'!$A:$C,R$2,0)),"NOT PRESENT",VLOOKUP(main!$P500,'M2'!$A:$C,R$2,0)),VLOOKUP($P500,'M1'!$A:$C,R$2,0)),"SPECIFY METHOD")))</f>
        <v>Survey Not Done</v>
      </c>
      <c r="S500" s="55">
        <f t="shared" si="92"/>
        <v>0</v>
      </c>
      <c r="T500" s="56">
        <v>0</v>
      </c>
      <c r="BI500" s="56">
        <f t="shared" ca="1" si="108"/>
        <v>0</v>
      </c>
      <c r="BJ500" s="56">
        <f t="shared" ca="1" si="108"/>
        <v>0</v>
      </c>
      <c r="BK500" s="56">
        <f t="shared" ca="1" si="108"/>
        <v>0</v>
      </c>
      <c r="BL500" s="56" t="str">
        <f t="shared" ca="1" si="93"/>
        <v>No</v>
      </c>
      <c r="BM500" s="56">
        <f t="shared" ca="1" si="94"/>
        <v>0</v>
      </c>
    </row>
    <row r="501" spans="2:65">
      <c r="B501" s="56" t="str">
        <f t="shared" si="96"/>
        <v>eso</v>
      </c>
      <c r="C501" s="56" t="str">
        <f t="shared" si="97"/>
        <v>sdl</v>
      </c>
      <c r="D501" s="56" t="str">
        <f t="shared" si="98"/>
        <v>tas412</v>
      </c>
      <c r="E501" s="47" t="str">
        <f>IF(ISERROR(VLOOKUP($D501,SITES!$A:$E,2,0)),"",VLOOKUP($D501,SITES!$A:$E,2,0))</f>
        <v>St. Helens Island Kelp Bed</v>
      </c>
      <c r="F501" s="48">
        <f>IF(ISERROR(VLOOKUP($D501,SITES!$A:$E,3,0)),"",VLOOKUP($D501,SITES!$A:$E,3,0))</f>
        <v>-41.343859999999999</v>
      </c>
      <c r="G501" s="49">
        <f>IF(ISERROR(VLOOKUP($D501,SITES!$A:$E,4,0)),"",VLOOKUP($D501,SITES!$A:$E,4,0))</f>
        <v>148.34277</v>
      </c>
      <c r="H501" s="50">
        <f t="shared" si="99"/>
        <v>43564</v>
      </c>
      <c r="I501" s="56">
        <f t="shared" si="100"/>
        <v>10</v>
      </c>
      <c r="J501" s="56" t="str">
        <f t="shared" si="101"/>
        <v>E</v>
      </c>
      <c r="K501" s="86">
        <f t="shared" si="102"/>
        <v>0.60416666666666696</v>
      </c>
      <c r="L501" s="56" t="str">
        <f t="shared" si="104"/>
        <v>SDL</v>
      </c>
      <c r="M501" s="56">
        <f t="shared" si="103"/>
        <v>10</v>
      </c>
      <c r="N501" s="56">
        <f t="shared" si="106"/>
        <v>2</v>
      </c>
      <c r="O501" s="56">
        <f t="shared" si="105"/>
        <v>1</v>
      </c>
      <c r="P501" s="46" t="str">
        <f t="shared" si="107"/>
        <v>snd</v>
      </c>
      <c r="Q501" s="47" t="str">
        <f>IF($N501=1,IF(ISERROR(VLOOKUP($P501,'M1'!$A:$C,Q$2,0)),"NOT PRESENT",VLOOKUP($P501,'M1'!$A:$C,Q$2,0)),IF($N501=2,IF(ISERROR(VLOOKUP(main!$P501,'M2'!$A:$C,Q$2,0)),"NOT PRESENT",VLOOKUP(main!$P501,'M2'!$A:$C,Q$2,0)),IF($N501=0,IF(ISERROR(VLOOKUP($P501,'M1'!$A:$C,Q$2,0)),IF(ISERROR(VLOOKUP(main!$P501,'M2'!$A:$C,Q$2,0)),"NOT PRESENT",VLOOKUP(main!$P501,'M2'!$A:$C,Q$2,0)),VLOOKUP($P501,'M1'!$A:$C,Q$2,0)),"SPECIFY METHOD")))</f>
        <v>Survey Not Done</v>
      </c>
      <c r="R501" s="47" t="str">
        <f>IF($N501=1,IF(ISERROR(VLOOKUP($P501,'M1'!$A:$C,R$2,0)),"NOT PRESENT",VLOOKUP($P501,'M1'!$A:$C,R$2,0)),IF($N501=2,IF(ISERROR(VLOOKUP(main!$P501,'M2'!$A:$C,R$2,0)),"NOT PRESENT",VLOOKUP(main!$P501,'M2'!$A:$C,R$2,0)),IF($N501=0,IF(ISERROR(VLOOKUP($P501,'M1'!$A:$C,R$2,0)),IF(ISERROR(VLOOKUP(main!$P501,'M2'!$A:$C,R$2,0)),"NOT PRESENT",VLOOKUP(main!$P501,'M2'!$A:$C,R$2,0)),VLOOKUP($P501,'M1'!$A:$C,R$2,0)),"SPECIFY METHOD")))</f>
        <v>Survey Not Done</v>
      </c>
      <c r="S501" s="55">
        <f t="shared" si="92"/>
        <v>0</v>
      </c>
      <c r="T501" s="56">
        <v>0</v>
      </c>
      <c r="BI501" s="56">
        <f t="shared" ca="1" si="108"/>
        <v>0</v>
      </c>
      <c r="BJ501" s="56">
        <f t="shared" ca="1" si="108"/>
        <v>0</v>
      </c>
      <c r="BK501" s="56">
        <f t="shared" ca="1" si="108"/>
        <v>0</v>
      </c>
      <c r="BL501" s="56" t="str">
        <f t="shared" ca="1" si="93"/>
        <v>No</v>
      </c>
      <c r="BM501" s="56">
        <f t="shared" ca="1" si="94"/>
        <v>0</v>
      </c>
    </row>
    <row r="502" spans="2:65">
      <c r="B502" s="56" t="str">
        <f t="shared" si="96"/>
        <v>eso</v>
      </c>
      <c r="C502" s="56" t="str">
        <f t="shared" si="97"/>
        <v>sdl</v>
      </c>
      <c r="D502" s="56" t="str">
        <f t="shared" si="98"/>
        <v>tas412</v>
      </c>
      <c r="E502" s="47" t="str">
        <f>IF(ISERROR(VLOOKUP($D502,SITES!$A:$E,2,0)),"",VLOOKUP($D502,SITES!$A:$E,2,0))</f>
        <v>St. Helens Island Kelp Bed</v>
      </c>
      <c r="F502" s="48">
        <f>IF(ISERROR(VLOOKUP($D502,SITES!$A:$E,3,0)),"",VLOOKUP($D502,SITES!$A:$E,3,0))</f>
        <v>-41.343859999999999</v>
      </c>
      <c r="G502" s="49">
        <f>IF(ISERROR(VLOOKUP($D502,SITES!$A:$E,4,0)),"",VLOOKUP($D502,SITES!$A:$E,4,0))</f>
        <v>148.34277</v>
      </c>
      <c r="H502" s="50">
        <f t="shared" si="99"/>
        <v>43564</v>
      </c>
      <c r="I502" s="56">
        <f t="shared" si="100"/>
        <v>10</v>
      </c>
      <c r="J502" s="56" t="str">
        <f t="shared" si="101"/>
        <v>E</v>
      </c>
      <c r="K502" s="86">
        <f t="shared" si="102"/>
        <v>0.60416666666666696</v>
      </c>
      <c r="L502" s="56" t="str">
        <f t="shared" si="104"/>
        <v>SDL</v>
      </c>
      <c r="M502" s="56">
        <f t="shared" si="103"/>
        <v>10</v>
      </c>
      <c r="N502" s="56">
        <f t="shared" si="106"/>
        <v>2</v>
      </c>
      <c r="O502" s="56">
        <f t="shared" si="105"/>
        <v>1</v>
      </c>
      <c r="P502" s="46" t="str">
        <f t="shared" si="107"/>
        <v>snd</v>
      </c>
      <c r="Q502" s="47" t="str">
        <f>IF($N502=1,IF(ISERROR(VLOOKUP($P502,'M1'!$A:$C,Q$2,0)),"NOT PRESENT",VLOOKUP($P502,'M1'!$A:$C,Q$2,0)),IF($N502=2,IF(ISERROR(VLOOKUP(main!$P502,'M2'!$A:$C,Q$2,0)),"NOT PRESENT",VLOOKUP(main!$P502,'M2'!$A:$C,Q$2,0)),IF($N502=0,IF(ISERROR(VLOOKUP($P502,'M1'!$A:$C,Q$2,0)),IF(ISERROR(VLOOKUP(main!$P502,'M2'!$A:$C,Q$2,0)),"NOT PRESENT",VLOOKUP(main!$P502,'M2'!$A:$C,Q$2,0)),VLOOKUP($P502,'M1'!$A:$C,Q$2,0)),"SPECIFY METHOD")))</f>
        <v>Survey Not Done</v>
      </c>
      <c r="R502" s="47" t="str">
        <f>IF($N502=1,IF(ISERROR(VLOOKUP($P502,'M1'!$A:$C,R$2,0)),"NOT PRESENT",VLOOKUP($P502,'M1'!$A:$C,R$2,0)),IF($N502=2,IF(ISERROR(VLOOKUP(main!$P502,'M2'!$A:$C,R$2,0)),"NOT PRESENT",VLOOKUP(main!$P502,'M2'!$A:$C,R$2,0)),IF($N502=0,IF(ISERROR(VLOOKUP($P502,'M1'!$A:$C,R$2,0)),IF(ISERROR(VLOOKUP(main!$P502,'M2'!$A:$C,R$2,0)),"NOT PRESENT",VLOOKUP(main!$P502,'M2'!$A:$C,R$2,0)),VLOOKUP($P502,'M1'!$A:$C,R$2,0)),"SPECIFY METHOD")))</f>
        <v>Survey Not Done</v>
      </c>
      <c r="S502" s="55">
        <f t="shared" si="92"/>
        <v>0</v>
      </c>
      <c r="T502" s="56">
        <v>0</v>
      </c>
      <c r="BI502" s="56">
        <f t="shared" ca="1" si="108"/>
        <v>0</v>
      </c>
      <c r="BJ502" s="56">
        <f t="shared" ca="1" si="108"/>
        <v>0</v>
      </c>
      <c r="BK502" s="56">
        <f t="shared" ca="1" si="108"/>
        <v>0</v>
      </c>
      <c r="BL502" s="56" t="str">
        <f t="shared" ca="1" si="93"/>
        <v>No</v>
      </c>
      <c r="BM502" s="56">
        <f t="shared" ca="1" si="94"/>
        <v>0</v>
      </c>
    </row>
    <row r="503" spans="2:65">
      <c r="B503" s="56" t="str">
        <f t="shared" si="96"/>
        <v>eso</v>
      </c>
      <c r="C503" s="56" t="str">
        <f t="shared" si="97"/>
        <v>sdl</v>
      </c>
      <c r="D503" s="56" t="str">
        <f t="shared" si="98"/>
        <v>tas412</v>
      </c>
      <c r="E503" s="47" t="str">
        <f>IF(ISERROR(VLOOKUP($D503,SITES!$A:$E,2,0)),"",VLOOKUP($D503,SITES!$A:$E,2,0))</f>
        <v>St. Helens Island Kelp Bed</v>
      </c>
      <c r="F503" s="48">
        <f>IF(ISERROR(VLOOKUP($D503,SITES!$A:$E,3,0)),"",VLOOKUP($D503,SITES!$A:$E,3,0))</f>
        <v>-41.343859999999999</v>
      </c>
      <c r="G503" s="49">
        <f>IF(ISERROR(VLOOKUP($D503,SITES!$A:$E,4,0)),"",VLOOKUP($D503,SITES!$A:$E,4,0))</f>
        <v>148.34277</v>
      </c>
      <c r="H503" s="50">
        <f t="shared" si="99"/>
        <v>43564</v>
      </c>
      <c r="I503" s="56">
        <f t="shared" si="100"/>
        <v>10</v>
      </c>
      <c r="J503" s="56" t="str">
        <f t="shared" si="101"/>
        <v>E</v>
      </c>
      <c r="K503" s="86">
        <f t="shared" si="102"/>
        <v>0.60416666666666696</v>
      </c>
      <c r="L503" s="56" t="str">
        <f t="shared" si="104"/>
        <v>SDL</v>
      </c>
      <c r="M503" s="56">
        <f t="shared" si="103"/>
        <v>10</v>
      </c>
      <c r="N503" s="56">
        <f t="shared" si="106"/>
        <v>2</v>
      </c>
      <c r="O503" s="56">
        <f t="shared" si="105"/>
        <v>1</v>
      </c>
      <c r="P503" s="46" t="str">
        <f t="shared" si="107"/>
        <v>snd</v>
      </c>
      <c r="Q503" s="47" t="str">
        <f>IF($N503=1,IF(ISERROR(VLOOKUP($P503,'M1'!$A:$C,Q$2,0)),"NOT PRESENT",VLOOKUP($P503,'M1'!$A:$C,Q$2,0)),IF($N503=2,IF(ISERROR(VLOOKUP(main!$P503,'M2'!$A:$C,Q$2,0)),"NOT PRESENT",VLOOKUP(main!$P503,'M2'!$A:$C,Q$2,0)),IF($N503=0,IF(ISERROR(VLOOKUP($P503,'M1'!$A:$C,Q$2,0)),IF(ISERROR(VLOOKUP(main!$P503,'M2'!$A:$C,Q$2,0)),"NOT PRESENT",VLOOKUP(main!$P503,'M2'!$A:$C,Q$2,0)),VLOOKUP($P503,'M1'!$A:$C,Q$2,0)),"SPECIFY METHOD")))</f>
        <v>Survey Not Done</v>
      </c>
      <c r="R503" s="47" t="str">
        <f>IF($N503=1,IF(ISERROR(VLOOKUP($P503,'M1'!$A:$C,R$2,0)),"NOT PRESENT",VLOOKUP($P503,'M1'!$A:$C,R$2,0)),IF($N503=2,IF(ISERROR(VLOOKUP(main!$P503,'M2'!$A:$C,R$2,0)),"NOT PRESENT",VLOOKUP(main!$P503,'M2'!$A:$C,R$2,0)),IF($N503=0,IF(ISERROR(VLOOKUP($P503,'M1'!$A:$C,R$2,0)),IF(ISERROR(VLOOKUP(main!$P503,'M2'!$A:$C,R$2,0)),"NOT PRESENT",VLOOKUP(main!$P503,'M2'!$A:$C,R$2,0)),VLOOKUP($P503,'M1'!$A:$C,R$2,0)),"SPECIFY METHOD")))</f>
        <v>Survey Not Done</v>
      </c>
      <c r="S503" s="55">
        <f t="shared" si="92"/>
        <v>0</v>
      </c>
      <c r="T503" s="56">
        <v>0</v>
      </c>
      <c r="BI503" s="56">
        <f t="shared" ref="BI503:BK522" ca="1" si="109">VLOOKUP($P503,INDIRECT("'M" &amp; $N503 &amp; "'!$A:$G"),BI$2,0)</f>
        <v>0</v>
      </c>
      <c r="BJ503" s="56">
        <f t="shared" ca="1" si="109"/>
        <v>0</v>
      </c>
      <c r="BK503" s="56">
        <f t="shared" ca="1" si="109"/>
        <v>0</v>
      </c>
      <c r="BL503" s="56" t="str">
        <f t="shared" ca="1" si="93"/>
        <v>No</v>
      </c>
      <c r="BM503" s="56">
        <f t="shared" ca="1" si="94"/>
        <v>0</v>
      </c>
    </row>
    <row r="504" spans="2:65">
      <c r="B504" s="56" t="str">
        <f t="shared" si="96"/>
        <v>eso</v>
      </c>
      <c r="C504" s="56" t="str">
        <f t="shared" si="97"/>
        <v>sdl</v>
      </c>
      <c r="D504" s="56" t="str">
        <f t="shared" si="98"/>
        <v>tas412</v>
      </c>
      <c r="E504" s="47" t="str">
        <f>IF(ISERROR(VLOOKUP($D504,SITES!$A:$E,2,0)),"",VLOOKUP($D504,SITES!$A:$E,2,0))</f>
        <v>St. Helens Island Kelp Bed</v>
      </c>
      <c r="F504" s="48">
        <f>IF(ISERROR(VLOOKUP($D504,SITES!$A:$E,3,0)),"",VLOOKUP($D504,SITES!$A:$E,3,0))</f>
        <v>-41.343859999999999</v>
      </c>
      <c r="G504" s="49">
        <f>IF(ISERROR(VLOOKUP($D504,SITES!$A:$E,4,0)),"",VLOOKUP($D504,SITES!$A:$E,4,0))</f>
        <v>148.34277</v>
      </c>
      <c r="H504" s="50">
        <f t="shared" si="99"/>
        <v>43564</v>
      </c>
      <c r="I504" s="56">
        <f t="shared" si="100"/>
        <v>10</v>
      </c>
      <c r="J504" s="56" t="str">
        <f t="shared" si="101"/>
        <v>E</v>
      </c>
      <c r="K504" s="86">
        <f t="shared" si="102"/>
        <v>0.60416666666666696</v>
      </c>
      <c r="L504" s="56" t="str">
        <f t="shared" si="104"/>
        <v>SDL</v>
      </c>
      <c r="M504" s="56">
        <f t="shared" si="103"/>
        <v>10</v>
      </c>
      <c r="N504" s="56">
        <f t="shared" si="106"/>
        <v>2</v>
      </c>
      <c r="O504" s="56">
        <f t="shared" si="105"/>
        <v>1</v>
      </c>
      <c r="P504" s="46" t="str">
        <f t="shared" si="107"/>
        <v>snd</v>
      </c>
      <c r="Q504" s="47" t="str">
        <f>IF($N504=1,IF(ISERROR(VLOOKUP($P504,'M1'!$A:$C,Q$2,0)),"NOT PRESENT",VLOOKUP($P504,'M1'!$A:$C,Q$2,0)),IF($N504=2,IF(ISERROR(VLOOKUP(main!$P504,'M2'!$A:$C,Q$2,0)),"NOT PRESENT",VLOOKUP(main!$P504,'M2'!$A:$C,Q$2,0)),IF($N504=0,IF(ISERROR(VLOOKUP($P504,'M1'!$A:$C,Q$2,0)),IF(ISERROR(VLOOKUP(main!$P504,'M2'!$A:$C,Q$2,0)),"NOT PRESENT",VLOOKUP(main!$P504,'M2'!$A:$C,Q$2,0)),VLOOKUP($P504,'M1'!$A:$C,Q$2,0)),"SPECIFY METHOD")))</f>
        <v>Survey Not Done</v>
      </c>
      <c r="R504" s="47" t="str">
        <f>IF($N504=1,IF(ISERROR(VLOOKUP($P504,'M1'!$A:$C,R$2,0)),"NOT PRESENT",VLOOKUP($P504,'M1'!$A:$C,R$2,0)),IF($N504=2,IF(ISERROR(VLOOKUP(main!$P504,'M2'!$A:$C,R$2,0)),"NOT PRESENT",VLOOKUP(main!$P504,'M2'!$A:$C,R$2,0)),IF($N504=0,IF(ISERROR(VLOOKUP($P504,'M1'!$A:$C,R$2,0)),IF(ISERROR(VLOOKUP(main!$P504,'M2'!$A:$C,R$2,0)),"NOT PRESENT",VLOOKUP(main!$P504,'M2'!$A:$C,R$2,0)),VLOOKUP($P504,'M1'!$A:$C,R$2,0)),"SPECIFY METHOD")))</f>
        <v>Survey Not Done</v>
      </c>
      <c r="S504" s="55">
        <f t="shared" si="92"/>
        <v>0</v>
      </c>
      <c r="T504" s="56">
        <v>0</v>
      </c>
      <c r="BI504" s="56">
        <f t="shared" ca="1" si="109"/>
        <v>0</v>
      </c>
      <c r="BJ504" s="56">
        <f t="shared" ca="1" si="109"/>
        <v>0</v>
      </c>
      <c r="BK504" s="56">
        <f t="shared" ca="1" si="109"/>
        <v>0</v>
      </c>
      <c r="BL504" s="56" t="str">
        <f t="shared" ca="1" si="93"/>
        <v>No</v>
      </c>
      <c r="BM504" s="56">
        <f t="shared" ca="1" si="94"/>
        <v>0</v>
      </c>
    </row>
    <row r="505" spans="2:65">
      <c r="B505" s="56" t="str">
        <f t="shared" si="96"/>
        <v>eso</v>
      </c>
      <c r="C505" s="56" t="str">
        <f t="shared" si="97"/>
        <v>sdl</v>
      </c>
      <c r="D505" s="56" t="str">
        <f t="shared" si="98"/>
        <v>tas412</v>
      </c>
      <c r="E505" s="47" t="str">
        <f>IF(ISERROR(VLOOKUP($D505,SITES!$A:$E,2,0)),"",VLOOKUP($D505,SITES!$A:$E,2,0))</f>
        <v>St. Helens Island Kelp Bed</v>
      </c>
      <c r="F505" s="48">
        <f>IF(ISERROR(VLOOKUP($D505,SITES!$A:$E,3,0)),"",VLOOKUP($D505,SITES!$A:$E,3,0))</f>
        <v>-41.343859999999999</v>
      </c>
      <c r="G505" s="49">
        <f>IF(ISERROR(VLOOKUP($D505,SITES!$A:$E,4,0)),"",VLOOKUP($D505,SITES!$A:$E,4,0))</f>
        <v>148.34277</v>
      </c>
      <c r="H505" s="50">
        <f t="shared" si="99"/>
        <v>43564</v>
      </c>
      <c r="I505" s="56">
        <f t="shared" si="100"/>
        <v>10</v>
      </c>
      <c r="J505" s="56" t="str">
        <f t="shared" si="101"/>
        <v>E</v>
      </c>
      <c r="K505" s="86">
        <f t="shared" si="102"/>
        <v>0.60416666666666696</v>
      </c>
      <c r="L505" s="56" t="str">
        <f t="shared" si="104"/>
        <v>SDL</v>
      </c>
      <c r="M505" s="56">
        <f t="shared" si="103"/>
        <v>10</v>
      </c>
      <c r="N505" s="56">
        <f t="shared" si="106"/>
        <v>2</v>
      </c>
      <c r="O505" s="56">
        <f t="shared" si="105"/>
        <v>1</v>
      </c>
      <c r="P505" s="46" t="str">
        <f t="shared" si="107"/>
        <v>snd</v>
      </c>
      <c r="Q505" s="47" t="str">
        <f>IF($N505=1,IF(ISERROR(VLOOKUP($P505,'M1'!$A:$C,Q$2,0)),"NOT PRESENT",VLOOKUP($P505,'M1'!$A:$C,Q$2,0)),IF($N505=2,IF(ISERROR(VLOOKUP(main!$P505,'M2'!$A:$C,Q$2,0)),"NOT PRESENT",VLOOKUP(main!$P505,'M2'!$A:$C,Q$2,0)),IF($N505=0,IF(ISERROR(VLOOKUP($P505,'M1'!$A:$C,Q$2,0)),IF(ISERROR(VLOOKUP(main!$P505,'M2'!$A:$C,Q$2,0)),"NOT PRESENT",VLOOKUP(main!$P505,'M2'!$A:$C,Q$2,0)),VLOOKUP($P505,'M1'!$A:$C,Q$2,0)),"SPECIFY METHOD")))</f>
        <v>Survey Not Done</v>
      </c>
      <c r="R505" s="47" t="str">
        <f>IF($N505=1,IF(ISERROR(VLOOKUP($P505,'M1'!$A:$C,R$2,0)),"NOT PRESENT",VLOOKUP($P505,'M1'!$A:$C,R$2,0)),IF($N505=2,IF(ISERROR(VLOOKUP(main!$P505,'M2'!$A:$C,R$2,0)),"NOT PRESENT",VLOOKUP(main!$P505,'M2'!$A:$C,R$2,0)),IF($N505=0,IF(ISERROR(VLOOKUP($P505,'M1'!$A:$C,R$2,0)),IF(ISERROR(VLOOKUP(main!$P505,'M2'!$A:$C,R$2,0)),"NOT PRESENT",VLOOKUP(main!$P505,'M2'!$A:$C,R$2,0)),VLOOKUP($P505,'M1'!$A:$C,R$2,0)),"SPECIFY METHOD")))</f>
        <v>Survey Not Done</v>
      </c>
      <c r="S505" s="55">
        <f t="shared" si="92"/>
        <v>0</v>
      </c>
      <c r="T505" s="56">
        <v>0</v>
      </c>
      <c r="BI505" s="56">
        <f t="shared" ca="1" si="109"/>
        <v>0</v>
      </c>
      <c r="BJ505" s="56">
        <f t="shared" ca="1" si="109"/>
        <v>0</v>
      </c>
      <c r="BK505" s="56">
        <f t="shared" ca="1" si="109"/>
        <v>0</v>
      </c>
      <c r="BL505" s="56" t="str">
        <f t="shared" ca="1" si="93"/>
        <v>No</v>
      </c>
      <c r="BM505" s="56">
        <f t="shared" ca="1" si="94"/>
        <v>0</v>
      </c>
    </row>
    <row r="506" spans="2:65">
      <c r="B506" s="56" t="str">
        <f t="shared" si="96"/>
        <v>eso</v>
      </c>
      <c r="C506" s="56" t="str">
        <f t="shared" si="97"/>
        <v>sdl</v>
      </c>
      <c r="D506" s="56" t="str">
        <f t="shared" si="98"/>
        <v>tas412</v>
      </c>
      <c r="E506" s="47" t="str">
        <f>IF(ISERROR(VLOOKUP($D506,SITES!$A:$E,2,0)),"",VLOOKUP($D506,SITES!$A:$E,2,0))</f>
        <v>St. Helens Island Kelp Bed</v>
      </c>
      <c r="F506" s="48">
        <f>IF(ISERROR(VLOOKUP($D506,SITES!$A:$E,3,0)),"",VLOOKUP($D506,SITES!$A:$E,3,0))</f>
        <v>-41.343859999999999</v>
      </c>
      <c r="G506" s="49">
        <f>IF(ISERROR(VLOOKUP($D506,SITES!$A:$E,4,0)),"",VLOOKUP($D506,SITES!$A:$E,4,0))</f>
        <v>148.34277</v>
      </c>
      <c r="H506" s="50">
        <f t="shared" si="99"/>
        <v>43564</v>
      </c>
      <c r="I506" s="56">
        <f t="shared" si="100"/>
        <v>10</v>
      </c>
      <c r="J506" s="56" t="str">
        <f t="shared" si="101"/>
        <v>E</v>
      </c>
      <c r="K506" s="86">
        <f t="shared" si="102"/>
        <v>0.60416666666666696</v>
      </c>
      <c r="L506" s="56" t="str">
        <f t="shared" si="104"/>
        <v>SDL</v>
      </c>
      <c r="M506" s="56">
        <f t="shared" si="103"/>
        <v>10</v>
      </c>
      <c r="N506" s="56">
        <f t="shared" si="106"/>
        <v>2</v>
      </c>
      <c r="O506" s="56">
        <f t="shared" si="105"/>
        <v>1</v>
      </c>
      <c r="P506" s="46" t="str">
        <f t="shared" si="107"/>
        <v>snd</v>
      </c>
      <c r="Q506" s="47" t="str">
        <f>IF($N506=1,IF(ISERROR(VLOOKUP($P506,'M1'!$A:$C,Q$2,0)),"NOT PRESENT",VLOOKUP($P506,'M1'!$A:$C,Q$2,0)),IF($N506=2,IF(ISERROR(VLOOKUP(main!$P506,'M2'!$A:$C,Q$2,0)),"NOT PRESENT",VLOOKUP(main!$P506,'M2'!$A:$C,Q$2,0)),IF($N506=0,IF(ISERROR(VLOOKUP($P506,'M1'!$A:$C,Q$2,0)),IF(ISERROR(VLOOKUP(main!$P506,'M2'!$A:$C,Q$2,0)),"NOT PRESENT",VLOOKUP(main!$P506,'M2'!$A:$C,Q$2,0)),VLOOKUP($P506,'M1'!$A:$C,Q$2,0)),"SPECIFY METHOD")))</f>
        <v>Survey Not Done</v>
      </c>
      <c r="R506" s="47" t="str">
        <f>IF($N506=1,IF(ISERROR(VLOOKUP($P506,'M1'!$A:$C,R$2,0)),"NOT PRESENT",VLOOKUP($P506,'M1'!$A:$C,R$2,0)),IF($N506=2,IF(ISERROR(VLOOKUP(main!$P506,'M2'!$A:$C,R$2,0)),"NOT PRESENT",VLOOKUP(main!$P506,'M2'!$A:$C,R$2,0)),IF($N506=0,IF(ISERROR(VLOOKUP($P506,'M1'!$A:$C,R$2,0)),IF(ISERROR(VLOOKUP(main!$P506,'M2'!$A:$C,R$2,0)),"NOT PRESENT",VLOOKUP(main!$P506,'M2'!$A:$C,R$2,0)),VLOOKUP($P506,'M1'!$A:$C,R$2,0)),"SPECIFY METHOD")))</f>
        <v>Survey Not Done</v>
      </c>
      <c r="S506" s="55">
        <f t="shared" si="92"/>
        <v>0</v>
      </c>
      <c r="T506" s="56">
        <v>0</v>
      </c>
      <c r="BI506" s="56">
        <f t="shared" ca="1" si="109"/>
        <v>0</v>
      </c>
      <c r="BJ506" s="56">
        <f t="shared" ca="1" si="109"/>
        <v>0</v>
      </c>
      <c r="BK506" s="56">
        <f t="shared" ca="1" si="109"/>
        <v>0</v>
      </c>
      <c r="BL506" s="56" t="str">
        <f t="shared" ca="1" si="93"/>
        <v>No</v>
      </c>
      <c r="BM506" s="56">
        <f t="shared" ca="1" si="94"/>
        <v>0</v>
      </c>
    </row>
    <row r="507" spans="2:65">
      <c r="B507" s="56" t="str">
        <f t="shared" si="96"/>
        <v>eso</v>
      </c>
      <c r="C507" s="56" t="str">
        <f t="shared" si="97"/>
        <v>sdl</v>
      </c>
      <c r="D507" s="56" t="str">
        <f t="shared" si="98"/>
        <v>tas412</v>
      </c>
      <c r="E507" s="47" t="str">
        <f>IF(ISERROR(VLOOKUP($D507,SITES!$A:$E,2,0)),"",VLOOKUP($D507,SITES!$A:$E,2,0))</f>
        <v>St. Helens Island Kelp Bed</v>
      </c>
      <c r="F507" s="48">
        <f>IF(ISERROR(VLOOKUP($D507,SITES!$A:$E,3,0)),"",VLOOKUP($D507,SITES!$A:$E,3,0))</f>
        <v>-41.343859999999999</v>
      </c>
      <c r="G507" s="49">
        <f>IF(ISERROR(VLOOKUP($D507,SITES!$A:$E,4,0)),"",VLOOKUP($D507,SITES!$A:$E,4,0))</f>
        <v>148.34277</v>
      </c>
      <c r="H507" s="50">
        <f t="shared" si="99"/>
        <v>43564</v>
      </c>
      <c r="I507" s="56">
        <f t="shared" si="100"/>
        <v>10</v>
      </c>
      <c r="J507" s="56" t="str">
        <f t="shared" si="101"/>
        <v>E</v>
      </c>
      <c r="K507" s="86">
        <f t="shared" si="102"/>
        <v>0.60416666666666696</v>
      </c>
      <c r="L507" s="56" t="str">
        <f t="shared" si="104"/>
        <v>SDL</v>
      </c>
      <c r="M507" s="56">
        <f t="shared" si="103"/>
        <v>10</v>
      </c>
      <c r="N507" s="56">
        <f t="shared" si="106"/>
        <v>2</v>
      </c>
      <c r="O507" s="56">
        <f t="shared" si="105"/>
        <v>1</v>
      </c>
      <c r="P507" s="46" t="str">
        <f t="shared" si="107"/>
        <v>snd</v>
      </c>
      <c r="Q507" s="47" t="str">
        <f>IF($N507=1,IF(ISERROR(VLOOKUP($P507,'M1'!$A:$C,Q$2,0)),"NOT PRESENT",VLOOKUP($P507,'M1'!$A:$C,Q$2,0)),IF($N507=2,IF(ISERROR(VLOOKUP(main!$P507,'M2'!$A:$C,Q$2,0)),"NOT PRESENT",VLOOKUP(main!$P507,'M2'!$A:$C,Q$2,0)),IF($N507=0,IF(ISERROR(VLOOKUP($P507,'M1'!$A:$C,Q$2,0)),IF(ISERROR(VLOOKUP(main!$P507,'M2'!$A:$C,Q$2,0)),"NOT PRESENT",VLOOKUP(main!$P507,'M2'!$A:$C,Q$2,0)),VLOOKUP($P507,'M1'!$A:$C,Q$2,0)),"SPECIFY METHOD")))</f>
        <v>Survey Not Done</v>
      </c>
      <c r="R507" s="47" t="str">
        <f>IF($N507=1,IF(ISERROR(VLOOKUP($P507,'M1'!$A:$C,R$2,0)),"NOT PRESENT",VLOOKUP($P507,'M1'!$A:$C,R$2,0)),IF($N507=2,IF(ISERROR(VLOOKUP(main!$P507,'M2'!$A:$C,R$2,0)),"NOT PRESENT",VLOOKUP(main!$P507,'M2'!$A:$C,R$2,0)),IF($N507=0,IF(ISERROR(VLOOKUP($P507,'M1'!$A:$C,R$2,0)),IF(ISERROR(VLOOKUP(main!$P507,'M2'!$A:$C,R$2,0)),"NOT PRESENT",VLOOKUP(main!$P507,'M2'!$A:$C,R$2,0)),VLOOKUP($P507,'M1'!$A:$C,R$2,0)),"SPECIFY METHOD")))</f>
        <v>Survey Not Done</v>
      </c>
      <c r="S507" s="55">
        <f t="shared" si="92"/>
        <v>0</v>
      </c>
      <c r="T507" s="56">
        <v>0</v>
      </c>
      <c r="BI507" s="56">
        <f t="shared" ca="1" si="109"/>
        <v>0</v>
      </c>
      <c r="BJ507" s="56">
        <f t="shared" ca="1" si="109"/>
        <v>0</v>
      </c>
      <c r="BK507" s="56">
        <f t="shared" ca="1" si="109"/>
        <v>0</v>
      </c>
      <c r="BL507" s="56" t="str">
        <f t="shared" ca="1" si="93"/>
        <v>No</v>
      </c>
      <c r="BM507" s="56">
        <f t="shared" ca="1" si="94"/>
        <v>0</v>
      </c>
    </row>
    <row r="508" spans="2:65">
      <c r="B508" s="56" t="str">
        <f t="shared" si="96"/>
        <v>eso</v>
      </c>
      <c r="C508" s="56" t="str">
        <f t="shared" si="97"/>
        <v>sdl</v>
      </c>
      <c r="D508" s="56" t="str">
        <f t="shared" si="98"/>
        <v>tas412</v>
      </c>
      <c r="E508" s="47" t="str">
        <f>IF(ISERROR(VLOOKUP($D508,SITES!$A:$E,2,0)),"",VLOOKUP($D508,SITES!$A:$E,2,0))</f>
        <v>St. Helens Island Kelp Bed</v>
      </c>
      <c r="F508" s="48">
        <f>IF(ISERROR(VLOOKUP($D508,SITES!$A:$E,3,0)),"",VLOOKUP($D508,SITES!$A:$E,3,0))</f>
        <v>-41.343859999999999</v>
      </c>
      <c r="G508" s="49">
        <f>IF(ISERROR(VLOOKUP($D508,SITES!$A:$E,4,0)),"",VLOOKUP($D508,SITES!$A:$E,4,0))</f>
        <v>148.34277</v>
      </c>
      <c r="H508" s="50">
        <f t="shared" si="99"/>
        <v>43564</v>
      </c>
      <c r="I508" s="56">
        <f t="shared" si="100"/>
        <v>10</v>
      </c>
      <c r="J508" s="56" t="str">
        <f t="shared" si="101"/>
        <v>E</v>
      </c>
      <c r="K508" s="86">
        <f t="shared" si="102"/>
        <v>0.60416666666666696</v>
      </c>
      <c r="L508" s="56" t="str">
        <f t="shared" si="104"/>
        <v>SDL</v>
      </c>
      <c r="M508" s="56">
        <f t="shared" si="103"/>
        <v>10</v>
      </c>
      <c r="N508" s="56">
        <f t="shared" si="106"/>
        <v>2</v>
      </c>
      <c r="O508" s="56">
        <f t="shared" si="105"/>
        <v>1</v>
      </c>
      <c r="P508" s="46" t="str">
        <f t="shared" si="107"/>
        <v>snd</v>
      </c>
      <c r="Q508" s="47" t="str">
        <f>IF($N508=1,IF(ISERROR(VLOOKUP($P508,'M1'!$A:$C,Q$2,0)),"NOT PRESENT",VLOOKUP($P508,'M1'!$A:$C,Q$2,0)),IF($N508=2,IF(ISERROR(VLOOKUP(main!$P508,'M2'!$A:$C,Q$2,0)),"NOT PRESENT",VLOOKUP(main!$P508,'M2'!$A:$C,Q$2,0)),IF($N508=0,IF(ISERROR(VLOOKUP($P508,'M1'!$A:$C,Q$2,0)),IF(ISERROR(VLOOKUP(main!$P508,'M2'!$A:$C,Q$2,0)),"NOT PRESENT",VLOOKUP(main!$P508,'M2'!$A:$C,Q$2,0)),VLOOKUP($P508,'M1'!$A:$C,Q$2,0)),"SPECIFY METHOD")))</f>
        <v>Survey Not Done</v>
      </c>
      <c r="R508" s="47" t="str">
        <f>IF($N508=1,IF(ISERROR(VLOOKUP($P508,'M1'!$A:$C,R$2,0)),"NOT PRESENT",VLOOKUP($P508,'M1'!$A:$C,R$2,0)),IF($N508=2,IF(ISERROR(VLOOKUP(main!$P508,'M2'!$A:$C,R$2,0)),"NOT PRESENT",VLOOKUP(main!$P508,'M2'!$A:$C,R$2,0)),IF($N508=0,IF(ISERROR(VLOOKUP($P508,'M1'!$A:$C,R$2,0)),IF(ISERROR(VLOOKUP(main!$P508,'M2'!$A:$C,R$2,0)),"NOT PRESENT",VLOOKUP(main!$P508,'M2'!$A:$C,R$2,0)),VLOOKUP($P508,'M1'!$A:$C,R$2,0)),"SPECIFY METHOD")))</f>
        <v>Survey Not Done</v>
      </c>
      <c r="S508" s="55">
        <f t="shared" si="92"/>
        <v>0</v>
      </c>
      <c r="T508" s="56">
        <v>0</v>
      </c>
      <c r="BI508" s="56">
        <f t="shared" ca="1" si="109"/>
        <v>0</v>
      </c>
      <c r="BJ508" s="56">
        <f t="shared" ca="1" si="109"/>
        <v>0</v>
      </c>
      <c r="BK508" s="56">
        <f t="shared" ca="1" si="109"/>
        <v>0</v>
      </c>
      <c r="BL508" s="56" t="str">
        <f t="shared" ca="1" si="93"/>
        <v>No</v>
      </c>
      <c r="BM508" s="56">
        <f t="shared" ca="1" si="94"/>
        <v>0</v>
      </c>
    </row>
    <row r="509" spans="2:65">
      <c r="B509" s="56" t="str">
        <f t="shared" si="96"/>
        <v>eso</v>
      </c>
      <c r="C509" s="56" t="str">
        <f t="shared" si="97"/>
        <v>sdl</v>
      </c>
      <c r="D509" s="56" t="str">
        <f t="shared" si="98"/>
        <v>tas412</v>
      </c>
      <c r="E509" s="47" t="str">
        <f>IF(ISERROR(VLOOKUP($D509,SITES!$A:$E,2,0)),"",VLOOKUP($D509,SITES!$A:$E,2,0))</f>
        <v>St. Helens Island Kelp Bed</v>
      </c>
      <c r="F509" s="48">
        <f>IF(ISERROR(VLOOKUP($D509,SITES!$A:$E,3,0)),"",VLOOKUP($D509,SITES!$A:$E,3,0))</f>
        <v>-41.343859999999999</v>
      </c>
      <c r="G509" s="49">
        <f>IF(ISERROR(VLOOKUP($D509,SITES!$A:$E,4,0)),"",VLOOKUP($D509,SITES!$A:$E,4,0))</f>
        <v>148.34277</v>
      </c>
      <c r="H509" s="50">
        <f t="shared" si="99"/>
        <v>43564</v>
      </c>
      <c r="I509" s="56">
        <f t="shared" si="100"/>
        <v>10</v>
      </c>
      <c r="J509" s="56" t="str">
        <f t="shared" si="101"/>
        <v>E</v>
      </c>
      <c r="K509" s="86">
        <f t="shared" si="102"/>
        <v>0.60416666666666696</v>
      </c>
      <c r="L509" s="56" t="str">
        <f t="shared" si="104"/>
        <v>SDL</v>
      </c>
      <c r="M509" s="56">
        <f t="shared" si="103"/>
        <v>10</v>
      </c>
      <c r="N509" s="56">
        <f t="shared" si="106"/>
        <v>2</v>
      </c>
      <c r="O509" s="56">
        <f t="shared" si="105"/>
        <v>1</v>
      </c>
      <c r="P509" s="46" t="str">
        <f t="shared" si="107"/>
        <v>snd</v>
      </c>
      <c r="Q509" s="47" t="str">
        <f>IF($N509=1,IF(ISERROR(VLOOKUP($P509,'M1'!$A:$C,Q$2,0)),"NOT PRESENT",VLOOKUP($P509,'M1'!$A:$C,Q$2,0)),IF($N509=2,IF(ISERROR(VLOOKUP(main!$P509,'M2'!$A:$C,Q$2,0)),"NOT PRESENT",VLOOKUP(main!$P509,'M2'!$A:$C,Q$2,0)),IF($N509=0,IF(ISERROR(VLOOKUP($P509,'M1'!$A:$C,Q$2,0)),IF(ISERROR(VLOOKUP(main!$P509,'M2'!$A:$C,Q$2,0)),"NOT PRESENT",VLOOKUP(main!$P509,'M2'!$A:$C,Q$2,0)),VLOOKUP($P509,'M1'!$A:$C,Q$2,0)),"SPECIFY METHOD")))</f>
        <v>Survey Not Done</v>
      </c>
      <c r="R509" s="47" t="str">
        <f>IF($N509=1,IF(ISERROR(VLOOKUP($P509,'M1'!$A:$C,R$2,0)),"NOT PRESENT",VLOOKUP($P509,'M1'!$A:$C,R$2,0)),IF($N509=2,IF(ISERROR(VLOOKUP(main!$P509,'M2'!$A:$C,R$2,0)),"NOT PRESENT",VLOOKUP(main!$P509,'M2'!$A:$C,R$2,0)),IF($N509=0,IF(ISERROR(VLOOKUP($P509,'M1'!$A:$C,R$2,0)),IF(ISERROR(VLOOKUP(main!$P509,'M2'!$A:$C,R$2,0)),"NOT PRESENT",VLOOKUP(main!$P509,'M2'!$A:$C,R$2,0)),VLOOKUP($P509,'M1'!$A:$C,R$2,0)),"SPECIFY METHOD")))</f>
        <v>Survey Not Done</v>
      </c>
      <c r="S509" s="55">
        <f t="shared" si="92"/>
        <v>0</v>
      </c>
      <c r="T509" s="56">
        <v>0</v>
      </c>
      <c r="BI509" s="56">
        <f t="shared" ca="1" si="109"/>
        <v>0</v>
      </c>
      <c r="BJ509" s="56">
        <f t="shared" ca="1" si="109"/>
        <v>0</v>
      </c>
      <c r="BK509" s="56">
        <f t="shared" ca="1" si="109"/>
        <v>0</v>
      </c>
      <c r="BL509" s="56" t="str">
        <f t="shared" ca="1" si="93"/>
        <v>No</v>
      </c>
      <c r="BM509" s="56">
        <f t="shared" ca="1" si="94"/>
        <v>0</v>
      </c>
    </row>
    <row r="510" spans="2:65">
      <c r="B510" s="56" t="str">
        <f t="shared" si="96"/>
        <v>eso</v>
      </c>
      <c r="C510" s="56" t="str">
        <f t="shared" si="97"/>
        <v>sdl</v>
      </c>
      <c r="D510" s="56" t="str">
        <f t="shared" si="98"/>
        <v>tas412</v>
      </c>
      <c r="E510" s="47" t="str">
        <f>IF(ISERROR(VLOOKUP($D510,SITES!$A:$E,2,0)),"",VLOOKUP($D510,SITES!$A:$E,2,0))</f>
        <v>St. Helens Island Kelp Bed</v>
      </c>
      <c r="F510" s="48">
        <f>IF(ISERROR(VLOOKUP($D510,SITES!$A:$E,3,0)),"",VLOOKUP($D510,SITES!$A:$E,3,0))</f>
        <v>-41.343859999999999</v>
      </c>
      <c r="G510" s="49">
        <f>IF(ISERROR(VLOOKUP($D510,SITES!$A:$E,4,0)),"",VLOOKUP($D510,SITES!$A:$E,4,0))</f>
        <v>148.34277</v>
      </c>
      <c r="H510" s="50">
        <f t="shared" si="99"/>
        <v>43564</v>
      </c>
      <c r="I510" s="56">
        <f t="shared" si="100"/>
        <v>10</v>
      </c>
      <c r="J510" s="56" t="str">
        <f t="shared" si="101"/>
        <v>E</v>
      </c>
      <c r="K510" s="86">
        <f t="shared" si="102"/>
        <v>0.60416666666666696</v>
      </c>
      <c r="L510" s="56" t="str">
        <f t="shared" si="104"/>
        <v>SDL</v>
      </c>
      <c r="M510" s="56">
        <f t="shared" si="103"/>
        <v>10</v>
      </c>
      <c r="N510" s="56">
        <f t="shared" si="106"/>
        <v>2</v>
      </c>
      <c r="O510" s="56">
        <f t="shared" si="105"/>
        <v>1</v>
      </c>
      <c r="P510" s="46" t="str">
        <f t="shared" si="107"/>
        <v>snd</v>
      </c>
      <c r="Q510" s="47" t="str">
        <f>IF($N510=1,IF(ISERROR(VLOOKUP($P510,'M1'!$A:$C,Q$2,0)),"NOT PRESENT",VLOOKUP($P510,'M1'!$A:$C,Q$2,0)),IF($N510=2,IF(ISERROR(VLOOKUP(main!$P510,'M2'!$A:$C,Q$2,0)),"NOT PRESENT",VLOOKUP(main!$P510,'M2'!$A:$C,Q$2,0)),IF($N510=0,IF(ISERROR(VLOOKUP($P510,'M1'!$A:$C,Q$2,0)),IF(ISERROR(VLOOKUP(main!$P510,'M2'!$A:$C,Q$2,0)),"NOT PRESENT",VLOOKUP(main!$P510,'M2'!$A:$C,Q$2,0)),VLOOKUP($P510,'M1'!$A:$C,Q$2,0)),"SPECIFY METHOD")))</f>
        <v>Survey Not Done</v>
      </c>
      <c r="R510" s="47" t="str">
        <f>IF($N510=1,IF(ISERROR(VLOOKUP($P510,'M1'!$A:$C,R$2,0)),"NOT PRESENT",VLOOKUP($P510,'M1'!$A:$C,R$2,0)),IF($N510=2,IF(ISERROR(VLOOKUP(main!$P510,'M2'!$A:$C,R$2,0)),"NOT PRESENT",VLOOKUP(main!$P510,'M2'!$A:$C,R$2,0)),IF($N510=0,IF(ISERROR(VLOOKUP($P510,'M1'!$A:$C,R$2,0)),IF(ISERROR(VLOOKUP(main!$P510,'M2'!$A:$C,R$2,0)),"NOT PRESENT",VLOOKUP(main!$P510,'M2'!$A:$C,R$2,0)),VLOOKUP($P510,'M1'!$A:$C,R$2,0)),"SPECIFY METHOD")))</f>
        <v>Survey Not Done</v>
      </c>
      <c r="S510" s="55">
        <f t="shared" si="92"/>
        <v>0</v>
      </c>
      <c r="T510" s="56">
        <v>0</v>
      </c>
      <c r="BI510" s="56">
        <f t="shared" ca="1" si="109"/>
        <v>0</v>
      </c>
      <c r="BJ510" s="56">
        <f t="shared" ca="1" si="109"/>
        <v>0</v>
      </c>
      <c r="BK510" s="56">
        <f t="shared" ca="1" si="109"/>
        <v>0</v>
      </c>
      <c r="BL510" s="56" t="str">
        <f t="shared" ca="1" si="93"/>
        <v>No</v>
      </c>
      <c r="BM510" s="56">
        <f t="shared" ca="1" si="94"/>
        <v>0</v>
      </c>
    </row>
    <row r="511" spans="2:65">
      <c r="B511" s="56" t="str">
        <f t="shared" si="96"/>
        <v>eso</v>
      </c>
      <c r="C511" s="56" t="str">
        <f t="shared" si="97"/>
        <v>sdl</v>
      </c>
      <c r="D511" s="56" t="str">
        <f t="shared" si="98"/>
        <v>tas412</v>
      </c>
      <c r="E511" s="47" t="str">
        <f>IF(ISERROR(VLOOKUP($D511,SITES!$A:$E,2,0)),"",VLOOKUP($D511,SITES!$A:$E,2,0))</f>
        <v>St. Helens Island Kelp Bed</v>
      </c>
      <c r="F511" s="48">
        <f>IF(ISERROR(VLOOKUP($D511,SITES!$A:$E,3,0)),"",VLOOKUP($D511,SITES!$A:$E,3,0))</f>
        <v>-41.343859999999999</v>
      </c>
      <c r="G511" s="49">
        <f>IF(ISERROR(VLOOKUP($D511,SITES!$A:$E,4,0)),"",VLOOKUP($D511,SITES!$A:$E,4,0))</f>
        <v>148.34277</v>
      </c>
      <c r="H511" s="50">
        <f t="shared" si="99"/>
        <v>43564</v>
      </c>
      <c r="I511" s="56">
        <f t="shared" si="100"/>
        <v>10</v>
      </c>
      <c r="J511" s="56" t="str">
        <f t="shared" si="101"/>
        <v>E</v>
      </c>
      <c r="K511" s="86">
        <f t="shared" si="102"/>
        <v>0.60416666666666696</v>
      </c>
      <c r="L511" s="56" t="str">
        <f t="shared" si="104"/>
        <v>SDL</v>
      </c>
      <c r="M511" s="56">
        <f t="shared" si="103"/>
        <v>10</v>
      </c>
      <c r="N511" s="56">
        <f t="shared" si="106"/>
        <v>2</v>
      </c>
      <c r="O511" s="56">
        <f t="shared" si="105"/>
        <v>1</v>
      </c>
      <c r="P511" s="46" t="str">
        <f t="shared" si="107"/>
        <v>snd</v>
      </c>
      <c r="Q511" s="47" t="str">
        <f>IF($N511=1,IF(ISERROR(VLOOKUP($P511,'M1'!$A:$C,Q$2,0)),"NOT PRESENT",VLOOKUP($P511,'M1'!$A:$C,Q$2,0)),IF($N511=2,IF(ISERROR(VLOOKUP(main!$P511,'M2'!$A:$C,Q$2,0)),"NOT PRESENT",VLOOKUP(main!$P511,'M2'!$A:$C,Q$2,0)),IF($N511=0,IF(ISERROR(VLOOKUP($P511,'M1'!$A:$C,Q$2,0)),IF(ISERROR(VLOOKUP(main!$P511,'M2'!$A:$C,Q$2,0)),"NOT PRESENT",VLOOKUP(main!$P511,'M2'!$A:$C,Q$2,0)),VLOOKUP($P511,'M1'!$A:$C,Q$2,0)),"SPECIFY METHOD")))</f>
        <v>Survey Not Done</v>
      </c>
      <c r="R511" s="47" t="str">
        <f>IF($N511=1,IF(ISERROR(VLOOKUP($P511,'M1'!$A:$C,R$2,0)),"NOT PRESENT",VLOOKUP($P511,'M1'!$A:$C,R$2,0)),IF($N511=2,IF(ISERROR(VLOOKUP(main!$P511,'M2'!$A:$C,R$2,0)),"NOT PRESENT",VLOOKUP(main!$P511,'M2'!$A:$C,R$2,0)),IF($N511=0,IF(ISERROR(VLOOKUP($P511,'M1'!$A:$C,R$2,0)),IF(ISERROR(VLOOKUP(main!$P511,'M2'!$A:$C,R$2,0)),"NOT PRESENT",VLOOKUP(main!$P511,'M2'!$A:$C,R$2,0)),VLOOKUP($P511,'M1'!$A:$C,R$2,0)),"SPECIFY METHOD")))</f>
        <v>Survey Not Done</v>
      </c>
      <c r="S511" s="55">
        <f t="shared" si="92"/>
        <v>0</v>
      </c>
      <c r="T511" s="56">
        <v>0</v>
      </c>
      <c r="BI511" s="56">
        <f t="shared" ca="1" si="109"/>
        <v>0</v>
      </c>
      <c r="BJ511" s="56">
        <f t="shared" ca="1" si="109"/>
        <v>0</v>
      </c>
      <c r="BK511" s="56">
        <f t="shared" ca="1" si="109"/>
        <v>0</v>
      </c>
      <c r="BL511" s="56" t="str">
        <f t="shared" ca="1" si="93"/>
        <v>No</v>
      </c>
      <c r="BM511" s="56">
        <f t="shared" ca="1" si="94"/>
        <v>0</v>
      </c>
    </row>
    <row r="512" spans="2:65">
      <c r="B512" s="56" t="str">
        <f t="shared" si="96"/>
        <v>eso</v>
      </c>
      <c r="C512" s="56" t="str">
        <f t="shared" si="97"/>
        <v>sdl</v>
      </c>
      <c r="D512" s="56" t="str">
        <f t="shared" si="98"/>
        <v>tas412</v>
      </c>
      <c r="E512" s="47" t="str">
        <f>IF(ISERROR(VLOOKUP($D512,SITES!$A:$E,2,0)),"",VLOOKUP($D512,SITES!$A:$E,2,0))</f>
        <v>St. Helens Island Kelp Bed</v>
      </c>
      <c r="F512" s="48">
        <f>IF(ISERROR(VLOOKUP($D512,SITES!$A:$E,3,0)),"",VLOOKUP($D512,SITES!$A:$E,3,0))</f>
        <v>-41.343859999999999</v>
      </c>
      <c r="G512" s="49">
        <f>IF(ISERROR(VLOOKUP($D512,SITES!$A:$E,4,0)),"",VLOOKUP($D512,SITES!$A:$E,4,0))</f>
        <v>148.34277</v>
      </c>
      <c r="H512" s="50">
        <f t="shared" si="99"/>
        <v>43564</v>
      </c>
      <c r="I512" s="56">
        <f t="shared" si="100"/>
        <v>10</v>
      </c>
      <c r="J512" s="56" t="str">
        <f t="shared" si="101"/>
        <v>E</v>
      </c>
      <c r="K512" s="86">
        <f t="shared" si="102"/>
        <v>0.60416666666666696</v>
      </c>
      <c r="L512" s="56" t="str">
        <f t="shared" si="104"/>
        <v>SDL</v>
      </c>
      <c r="M512" s="56">
        <f t="shared" si="103"/>
        <v>10</v>
      </c>
      <c r="N512" s="56">
        <f t="shared" si="106"/>
        <v>2</v>
      </c>
      <c r="O512" s="56">
        <f t="shared" si="105"/>
        <v>1</v>
      </c>
      <c r="P512" s="46" t="str">
        <f t="shared" si="107"/>
        <v>snd</v>
      </c>
      <c r="Q512" s="47" t="str">
        <f>IF($N512=1,IF(ISERROR(VLOOKUP($P512,'M1'!$A:$C,Q$2,0)),"NOT PRESENT",VLOOKUP($P512,'M1'!$A:$C,Q$2,0)),IF($N512=2,IF(ISERROR(VLOOKUP(main!$P512,'M2'!$A:$C,Q$2,0)),"NOT PRESENT",VLOOKUP(main!$P512,'M2'!$A:$C,Q$2,0)),IF($N512=0,IF(ISERROR(VLOOKUP($P512,'M1'!$A:$C,Q$2,0)),IF(ISERROR(VLOOKUP(main!$P512,'M2'!$A:$C,Q$2,0)),"NOT PRESENT",VLOOKUP(main!$P512,'M2'!$A:$C,Q$2,0)),VLOOKUP($P512,'M1'!$A:$C,Q$2,0)),"SPECIFY METHOD")))</f>
        <v>Survey Not Done</v>
      </c>
      <c r="R512" s="47" t="str">
        <f>IF($N512=1,IF(ISERROR(VLOOKUP($P512,'M1'!$A:$C,R$2,0)),"NOT PRESENT",VLOOKUP($P512,'M1'!$A:$C,R$2,0)),IF($N512=2,IF(ISERROR(VLOOKUP(main!$P512,'M2'!$A:$C,R$2,0)),"NOT PRESENT",VLOOKUP(main!$P512,'M2'!$A:$C,R$2,0)),IF($N512=0,IF(ISERROR(VLOOKUP($P512,'M1'!$A:$C,R$2,0)),IF(ISERROR(VLOOKUP(main!$P512,'M2'!$A:$C,R$2,0)),"NOT PRESENT",VLOOKUP(main!$P512,'M2'!$A:$C,R$2,0)),VLOOKUP($P512,'M1'!$A:$C,R$2,0)),"SPECIFY METHOD")))</f>
        <v>Survey Not Done</v>
      </c>
      <c r="S512" s="55">
        <f t="shared" si="92"/>
        <v>0</v>
      </c>
      <c r="T512" s="56">
        <v>0</v>
      </c>
      <c r="BI512" s="56">
        <f t="shared" ca="1" si="109"/>
        <v>0</v>
      </c>
      <c r="BJ512" s="56">
        <f t="shared" ca="1" si="109"/>
        <v>0</v>
      </c>
      <c r="BK512" s="56">
        <f t="shared" ca="1" si="109"/>
        <v>0</v>
      </c>
      <c r="BL512" s="56" t="str">
        <f t="shared" ca="1" si="93"/>
        <v>No</v>
      </c>
      <c r="BM512" s="56">
        <f t="shared" ca="1" si="94"/>
        <v>0</v>
      </c>
    </row>
    <row r="513" spans="2:65">
      <c r="B513" s="56" t="str">
        <f t="shared" si="96"/>
        <v>eso</v>
      </c>
      <c r="C513" s="56" t="str">
        <f t="shared" si="97"/>
        <v>sdl</v>
      </c>
      <c r="D513" s="56" t="str">
        <f t="shared" si="98"/>
        <v>tas412</v>
      </c>
      <c r="E513" s="47" t="str">
        <f>IF(ISERROR(VLOOKUP($D513,SITES!$A:$E,2,0)),"",VLOOKUP($D513,SITES!$A:$E,2,0))</f>
        <v>St. Helens Island Kelp Bed</v>
      </c>
      <c r="F513" s="48">
        <f>IF(ISERROR(VLOOKUP($D513,SITES!$A:$E,3,0)),"",VLOOKUP($D513,SITES!$A:$E,3,0))</f>
        <v>-41.343859999999999</v>
      </c>
      <c r="G513" s="49">
        <f>IF(ISERROR(VLOOKUP($D513,SITES!$A:$E,4,0)),"",VLOOKUP($D513,SITES!$A:$E,4,0))</f>
        <v>148.34277</v>
      </c>
      <c r="H513" s="50">
        <f t="shared" si="99"/>
        <v>43564</v>
      </c>
      <c r="I513" s="56">
        <f t="shared" si="100"/>
        <v>10</v>
      </c>
      <c r="J513" s="56" t="str">
        <f t="shared" si="101"/>
        <v>E</v>
      </c>
      <c r="K513" s="86">
        <f t="shared" si="102"/>
        <v>0.60416666666666696</v>
      </c>
      <c r="L513" s="56" t="str">
        <f t="shared" si="104"/>
        <v>SDL</v>
      </c>
      <c r="M513" s="56">
        <f t="shared" si="103"/>
        <v>10</v>
      </c>
      <c r="N513" s="56">
        <f t="shared" si="106"/>
        <v>2</v>
      </c>
      <c r="O513" s="56">
        <f t="shared" si="105"/>
        <v>1</v>
      </c>
      <c r="P513" s="46" t="str">
        <f t="shared" si="107"/>
        <v>snd</v>
      </c>
      <c r="Q513" s="47" t="str">
        <f>IF($N513=1,IF(ISERROR(VLOOKUP($P513,'M1'!$A:$C,Q$2,0)),"NOT PRESENT",VLOOKUP($P513,'M1'!$A:$C,Q$2,0)),IF($N513=2,IF(ISERROR(VLOOKUP(main!$P513,'M2'!$A:$C,Q$2,0)),"NOT PRESENT",VLOOKUP(main!$P513,'M2'!$A:$C,Q$2,0)),IF($N513=0,IF(ISERROR(VLOOKUP($P513,'M1'!$A:$C,Q$2,0)),IF(ISERROR(VLOOKUP(main!$P513,'M2'!$A:$C,Q$2,0)),"NOT PRESENT",VLOOKUP(main!$P513,'M2'!$A:$C,Q$2,0)),VLOOKUP($P513,'M1'!$A:$C,Q$2,0)),"SPECIFY METHOD")))</f>
        <v>Survey Not Done</v>
      </c>
      <c r="R513" s="47" t="str">
        <f>IF($N513=1,IF(ISERROR(VLOOKUP($P513,'M1'!$A:$C,R$2,0)),"NOT PRESENT",VLOOKUP($P513,'M1'!$A:$C,R$2,0)),IF($N513=2,IF(ISERROR(VLOOKUP(main!$P513,'M2'!$A:$C,R$2,0)),"NOT PRESENT",VLOOKUP(main!$P513,'M2'!$A:$C,R$2,0)),IF($N513=0,IF(ISERROR(VLOOKUP($P513,'M1'!$A:$C,R$2,0)),IF(ISERROR(VLOOKUP(main!$P513,'M2'!$A:$C,R$2,0)),"NOT PRESENT",VLOOKUP(main!$P513,'M2'!$A:$C,R$2,0)),VLOOKUP($P513,'M1'!$A:$C,R$2,0)),"SPECIFY METHOD")))</f>
        <v>Survey Not Done</v>
      </c>
      <c r="S513" s="55">
        <f t="shared" si="92"/>
        <v>0</v>
      </c>
      <c r="T513" s="56">
        <v>0</v>
      </c>
      <c r="BI513" s="56">
        <f t="shared" ca="1" si="109"/>
        <v>0</v>
      </c>
      <c r="BJ513" s="56">
        <f t="shared" ca="1" si="109"/>
        <v>0</v>
      </c>
      <c r="BK513" s="56">
        <f t="shared" ca="1" si="109"/>
        <v>0</v>
      </c>
      <c r="BL513" s="56" t="str">
        <f t="shared" ca="1" si="93"/>
        <v>No</v>
      </c>
      <c r="BM513" s="56">
        <f t="shared" ca="1" si="94"/>
        <v>0</v>
      </c>
    </row>
    <row r="514" spans="2:65">
      <c r="B514" s="56" t="str">
        <f t="shared" si="96"/>
        <v>eso</v>
      </c>
      <c r="C514" s="56" t="str">
        <f t="shared" si="97"/>
        <v>sdl</v>
      </c>
      <c r="D514" s="56" t="str">
        <f t="shared" si="98"/>
        <v>tas412</v>
      </c>
      <c r="E514" s="47" t="str">
        <f>IF(ISERROR(VLOOKUP($D514,SITES!$A:$E,2,0)),"",VLOOKUP($D514,SITES!$A:$E,2,0))</f>
        <v>St. Helens Island Kelp Bed</v>
      </c>
      <c r="F514" s="48">
        <f>IF(ISERROR(VLOOKUP($D514,SITES!$A:$E,3,0)),"",VLOOKUP($D514,SITES!$A:$E,3,0))</f>
        <v>-41.343859999999999</v>
      </c>
      <c r="G514" s="49">
        <f>IF(ISERROR(VLOOKUP($D514,SITES!$A:$E,4,0)),"",VLOOKUP($D514,SITES!$A:$E,4,0))</f>
        <v>148.34277</v>
      </c>
      <c r="H514" s="50">
        <f t="shared" si="99"/>
        <v>43564</v>
      </c>
      <c r="I514" s="56">
        <f t="shared" si="100"/>
        <v>10</v>
      </c>
      <c r="J514" s="56" t="str">
        <f t="shared" si="101"/>
        <v>E</v>
      </c>
      <c r="K514" s="86">
        <f t="shared" si="102"/>
        <v>0.60416666666666696</v>
      </c>
      <c r="L514" s="56" t="str">
        <f t="shared" si="104"/>
        <v>SDL</v>
      </c>
      <c r="M514" s="56">
        <f t="shared" si="103"/>
        <v>10</v>
      </c>
      <c r="N514" s="56">
        <f t="shared" si="106"/>
        <v>2</v>
      </c>
      <c r="O514" s="56">
        <f t="shared" si="105"/>
        <v>1</v>
      </c>
      <c r="P514" s="46" t="str">
        <f t="shared" si="107"/>
        <v>snd</v>
      </c>
      <c r="Q514" s="47" t="str">
        <f>IF($N514=1,IF(ISERROR(VLOOKUP($P514,'M1'!$A:$C,Q$2,0)),"NOT PRESENT",VLOOKUP($P514,'M1'!$A:$C,Q$2,0)),IF($N514=2,IF(ISERROR(VLOOKUP(main!$P514,'M2'!$A:$C,Q$2,0)),"NOT PRESENT",VLOOKUP(main!$P514,'M2'!$A:$C,Q$2,0)),IF($N514=0,IF(ISERROR(VLOOKUP($P514,'M1'!$A:$C,Q$2,0)),IF(ISERROR(VLOOKUP(main!$P514,'M2'!$A:$C,Q$2,0)),"NOT PRESENT",VLOOKUP(main!$P514,'M2'!$A:$C,Q$2,0)),VLOOKUP($P514,'M1'!$A:$C,Q$2,0)),"SPECIFY METHOD")))</f>
        <v>Survey Not Done</v>
      </c>
      <c r="R514" s="47" t="str">
        <f>IF($N514=1,IF(ISERROR(VLOOKUP($P514,'M1'!$A:$C,R$2,0)),"NOT PRESENT",VLOOKUP($P514,'M1'!$A:$C,R$2,0)),IF($N514=2,IF(ISERROR(VLOOKUP(main!$P514,'M2'!$A:$C,R$2,0)),"NOT PRESENT",VLOOKUP(main!$P514,'M2'!$A:$C,R$2,0)),IF($N514=0,IF(ISERROR(VLOOKUP($P514,'M1'!$A:$C,R$2,0)),IF(ISERROR(VLOOKUP(main!$P514,'M2'!$A:$C,R$2,0)),"NOT PRESENT",VLOOKUP(main!$P514,'M2'!$A:$C,R$2,0)),VLOOKUP($P514,'M1'!$A:$C,R$2,0)),"SPECIFY METHOD")))</f>
        <v>Survey Not Done</v>
      </c>
      <c r="S514" s="55">
        <f t="shared" si="92"/>
        <v>0</v>
      </c>
      <c r="T514" s="56">
        <v>0</v>
      </c>
      <c r="BI514" s="56">
        <f t="shared" ca="1" si="109"/>
        <v>0</v>
      </c>
      <c r="BJ514" s="56">
        <f t="shared" ca="1" si="109"/>
        <v>0</v>
      </c>
      <c r="BK514" s="56">
        <f t="shared" ca="1" si="109"/>
        <v>0</v>
      </c>
      <c r="BL514" s="56" t="str">
        <f t="shared" ca="1" si="93"/>
        <v>No</v>
      </c>
      <c r="BM514" s="56">
        <f t="shared" ca="1" si="94"/>
        <v>0</v>
      </c>
    </row>
    <row r="515" spans="2:65">
      <c r="B515" s="56" t="str">
        <f t="shared" si="96"/>
        <v>eso</v>
      </c>
      <c r="C515" s="56" t="str">
        <f t="shared" si="97"/>
        <v>sdl</v>
      </c>
      <c r="D515" s="56" t="str">
        <f t="shared" si="98"/>
        <v>tas412</v>
      </c>
      <c r="E515" s="47" t="str">
        <f>IF(ISERROR(VLOOKUP($D515,SITES!$A:$E,2,0)),"",VLOOKUP($D515,SITES!$A:$E,2,0))</f>
        <v>St. Helens Island Kelp Bed</v>
      </c>
      <c r="F515" s="48">
        <f>IF(ISERROR(VLOOKUP($D515,SITES!$A:$E,3,0)),"",VLOOKUP($D515,SITES!$A:$E,3,0))</f>
        <v>-41.343859999999999</v>
      </c>
      <c r="G515" s="49">
        <f>IF(ISERROR(VLOOKUP($D515,SITES!$A:$E,4,0)),"",VLOOKUP($D515,SITES!$A:$E,4,0))</f>
        <v>148.34277</v>
      </c>
      <c r="H515" s="50">
        <f t="shared" si="99"/>
        <v>43564</v>
      </c>
      <c r="I515" s="56">
        <f t="shared" si="100"/>
        <v>10</v>
      </c>
      <c r="J515" s="56" t="str">
        <f t="shared" si="101"/>
        <v>E</v>
      </c>
      <c r="K515" s="86">
        <f t="shared" si="102"/>
        <v>0.60416666666666696</v>
      </c>
      <c r="L515" s="56" t="str">
        <f t="shared" si="104"/>
        <v>SDL</v>
      </c>
      <c r="M515" s="56">
        <f t="shared" si="103"/>
        <v>10</v>
      </c>
      <c r="N515" s="56">
        <f t="shared" si="106"/>
        <v>2</v>
      </c>
      <c r="O515" s="56">
        <f t="shared" si="105"/>
        <v>1</v>
      </c>
      <c r="P515" s="46" t="str">
        <f t="shared" si="107"/>
        <v>snd</v>
      </c>
      <c r="Q515" s="47" t="str">
        <f>IF($N515=1,IF(ISERROR(VLOOKUP($P515,'M1'!$A:$C,Q$2,0)),"NOT PRESENT",VLOOKUP($P515,'M1'!$A:$C,Q$2,0)),IF($N515=2,IF(ISERROR(VLOOKUP(main!$P515,'M2'!$A:$C,Q$2,0)),"NOT PRESENT",VLOOKUP(main!$P515,'M2'!$A:$C,Q$2,0)),IF($N515=0,IF(ISERROR(VLOOKUP($P515,'M1'!$A:$C,Q$2,0)),IF(ISERROR(VLOOKUP(main!$P515,'M2'!$A:$C,Q$2,0)),"NOT PRESENT",VLOOKUP(main!$P515,'M2'!$A:$C,Q$2,0)),VLOOKUP($P515,'M1'!$A:$C,Q$2,0)),"SPECIFY METHOD")))</f>
        <v>Survey Not Done</v>
      </c>
      <c r="R515" s="47" t="str">
        <f>IF($N515=1,IF(ISERROR(VLOOKUP($P515,'M1'!$A:$C,R$2,0)),"NOT PRESENT",VLOOKUP($P515,'M1'!$A:$C,R$2,0)),IF($N515=2,IF(ISERROR(VLOOKUP(main!$P515,'M2'!$A:$C,R$2,0)),"NOT PRESENT",VLOOKUP(main!$P515,'M2'!$A:$C,R$2,0)),IF($N515=0,IF(ISERROR(VLOOKUP($P515,'M1'!$A:$C,R$2,0)),IF(ISERROR(VLOOKUP(main!$P515,'M2'!$A:$C,R$2,0)),"NOT PRESENT",VLOOKUP(main!$P515,'M2'!$A:$C,R$2,0)),VLOOKUP($P515,'M1'!$A:$C,R$2,0)),"SPECIFY METHOD")))</f>
        <v>Survey Not Done</v>
      </c>
      <c r="S515" s="55">
        <f t="shared" ref="S515:S578" si="110">SUM(T515:BH515)</f>
        <v>0</v>
      </c>
      <c r="T515" s="56">
        <v>0</v>
      </c>
      <c r="BI515" s="56">
        <f t="shared" ca="1" si="109"/>
        <v>0</v>
      </c>
      <c r="BJ515" s="56">
        <f t="shared" ca="1" si="109"/>
        <v>0</v>
      </c>
      <c r="BK515" s="56">
        <f t="shared" ca="1" si="109"/>
        <v>0</v>
      </c>
      <c r="BL515" s="56" t="str">
        <f t="shared" ref="BL515:BL578" ca="1" si="111">IF(AND($BI515="Yes", $N515=2), "Yes", IF(ISBLANK(BI515), "", "No"))</f>
        <v>No</v>
      </c>
      <c r="BM515" s="56">
        <f t="shared" ref="BM515:BM578" ca="1" si="112">VLOOKUP($P515,INDIRECT("'M" &amp; $N515 &amp; "'!$A:$G"),BM$2,0)</f>
        <v>0</v>
      </c>
    </row>
    <row r="516" spans="2:65">
      <c r="B516" s="56" t="str">
        <f t="shared" si="96"/>
        <v>eso</v>
      </c>
      <c r="C516" s="56" t="str">
        <f t="shared" si="97"/>
        <v>sdl</v>
      </c>
      <c r="D516" s="56" t="str">
        <f t="shared" si="98"/>
        <v>tas412</v>
      </c>
      <c r="E516" s="47" t="str">
        <f>IF(ISERROR(VLOOKUP($D516,SITES!$A:$E,2,0)),"",VLOOKUP($D516,SITES!$A:$E,2,0))</f>
        <v>St. Helens Island Kelp Bed</v>
      </c>
      <c r="F516" s="48">
        <f>IF(ISERROR(VLOOKUP($D516,SITES!$A:$E,3,0)),"",VLOOKUP($D516,SITES!$A:$E,3,0))</f>
        <v>-41.343859999999999</v>
      </c>
      <c r="G516" s="49">
        <f>IF(ISERROR(VLOOKUP($D516,SITES!$A:$E,4,0)),"",VLOOKUP($D516,SITES!$A:$E,4,0))</f>
        <v>148.34277</v>
      </c>
      <c r="H516" s="50">
        <f t="shared" si="99"/>
        <v>43564</v>
      </c>
      <c r="I516" s="56">
        <f t="shared" si="100"/>
        <v>10</v>
      </c>
      <c r="J516" s="56" t="str">
        <f t="shared" si="101"/>
        <v>E</v>
      </c>
      <c r="K516" s="86">
        <f t="shared" si="102"/>
        <v>0.60416666666666696</v>
      </c>
      <c r="L516" s="56" t="str">
        <f t="shared" si="104"/>
        <v>SDL</v>
      </c>
      <c r="M516" s="56">
        <f t="shared" si="103"/>
        <v>10</v>
      </c>
      <c r="N516" s="56">
        <f t="shared" si="106"/>
        <v>2</v>
      </c>
      <c r="O516" s="56">
        <f t="shared" si="105"/>
        <v>1</v>
      </c>
      <c r="P516" s="46" t="str">
        <f t="shared" si="107"/>
        <v>snd</v>
      </c>
      <c r="Q516" s="47" t="str">
        <f>IF($N516=1,IF(ISERROR(VLOOKUP($P516,'M1'!$A:$C,Q$2,0)),"NOT PRESENT",VLOOKUP($P516,'M1'!$A:$C,Q$2,0)),IF($N516=2,IF(ISERROR(VLOOKUP(main!$P516,'M2'!$A:$C,Q$2,0)),"NOT PRESENT",VLOOKUP(main!$P516,'M2'!$A:$C,Q$2,0)),IF($N516=0,IF(ISERROR(VLOOKUP($P516,'M1'!$A:$C,Q$2,0)),IF(ISERROR(VLOOKUP(main!$P516,'M2'!$A:$C,Q$2,0)),"NOT PRESENT",VLOOKUP(main!$P516,'M2'!$A:$C,Q$2,0)),VLOOKUP($P516,'M1'!$A:$C,Q$2,0)),"SPECIFY METHOD")))</f>
        <v>Survey Not Done</v>
      </c>
      <c r="R516" s="47" t="str">
        <f>IF($N516=1,IF(ISERROR(VLOOKUP($P516,'M1'!$A:$C,R$2,0)),"NOT PRESENT",VLOOKUP($P516,'M1'!$A:$C,R$2,0)),IF($N516=2,IF(ISERROR(VLOOKUP(main!$P516,'M2'!$A:$C,R$2,0)),"NOT PRESENT",VLOOKUP(main!$P516,'M2'!$A:$C,R$2,0)),IF($N516=0,IF(ISERROR(VLOOKUP($P516,'M1'!$A:$C,R$2,0)),IF(ISERROR(VLOOKUP(main!$P516,'M2'!$A:$C,R$2,0)),"NOT PRESENT",VLOOKUP(main!$P516,'M2'!$A:$C,R$2,0)),VLOOKUP($P516,'M1'!$A:$C,R$2,0)),"SPECIFY METHOD")))</f>
        <v>Survey Not Done</v>
      </c>
      <c r="S516" s="55">
        <f t="shared" si="110"/>
        <v>0</v>
      </c>
      <c r="T516" s="56">
        <v>0</v>
      </c>
      <c r="BI516" s="56">
        <f t="shared" ca="1" si="109"/>
        <v>0</v>
      </c>
      <c r="BJ516" s="56">
        <f t="shared" ca="1" si="109"/>
        <v>0</v>
      </c>
      <c r="BK516" s="56">
        <f t="shared" ca="1" si="109"/>
        <v>0</v>
      </c>
      <c r="BL516" s="56" t="str">
        <f t="shared" ca="1" si="111"/>
        <v>No</v>
      </c>
      <c r="BM516" s="56">
        <f t="shared" ca="1" si="112"/>
        <v>0</v>
      </c>
    </row>
    <row r="517" spans="2:65">
      <c r="B517" s="56" t="str">
        <f t="shared" si="96"/>
        <v>eso</v>
      </c>
      <c r="C517" s="56" t="str">
        <f t="shared" si="97"/>
        <v>sdl</v>
      </c>
      <c r="D517" s="56" t="str">
        <f t="shared" si="98"/>
        <v>tas412</v>
      </c>
      <c r="E517" s="47" t="str">
        <f>IF(ISERROR(VLOOKUP($D517,SITES!$A:$E,2,0)),"",VLOOKUP($D517,SITES!$A:$E,2,0))</f>
        <v>St. Helens Island Kelp Bed</v>
      </c>
      <c r="F517" s="48">
        <f>IF(ISERROR(VLOOKUP($D517,SITES!$A:$E,3,0)),"",VLOOKUP($D517,SITES!$A:$E,3,0))</f>
        <v>-41.343859999999999</v>
      </c>
      <c r="G517" s="49">
        <f>IF(ISERROR(VLOOKUP($D517,SITES!$A:$E,4,0)),"",VLOOKUP($D517,SITES!$A:$E,4,0))</f>
        <v>148.34277</v>
      </c>
      <c r="H517" s="50">
        <f t="shared" si="99"/>
        <v>43564</v>
      </c>
      <c r="I517" s="56">
        <f t="shared" si="100"/>
        <v>10</v>
      </c>
      <c r="J517" s="56" t="str">
        <f t="shared" si="101"/>
        <v>E</v>
      </c>
      <c r="K517" s="86">
        <f t="shared" si="102"/>
        <v>0.60416666666666696</v>
      </c>
      <c r="L517" s="56" t="str">
        <f t="shared" si="104"/>
        <v>SDL</v>
      </c>
      <c r="M517" s="56">
        <f t="shared" si="103"/>
        <v>10</v>
      </c>
      <c r="N517" s="56">
        <f t="shared" si="106"/>
        <v>2</v>
      </c>
      <c r="O517" s="56">
        <f t="shared" si="105"/>
        <v>1</v>
      </c>
      <c r="P517" s="46" t="str">
        <f t="shared" si="107"/>
        <v>snd</v>
      </c>
      <c r="Q517" s="47" t="str">
        <f>IF($N517=1,IF(ISERROR(VLOOKUP($P517,'M1'!$A:$C,Q$2,0)),"NOT PRESENT",VLOOKUP($P517,'M1'!$A:$C,Q$2,0)),IF($N517=2,IF(ISERROR(VLOOKUP(main!$P517,'M2'!$A:$C,Q$2,0)),"NOT PRESENT",VLOOKUP(main!$P517,'M2'!$A:$C,Q$2,0)),IF($N517=0,IF(ISERROR(VLOOKUP($P517,'M1'!$A:$C,Q$2,0)),IF(ISERROR(VLOOKUP(main!$P517,'M2'!$A:$C,Q$2,0)),"NOT PRESENT",VLOOKUP(main!$P517,'M2'!$A:$C,Q$2,0)),VLOOKUP($P517,'M1'!$A:$C,Q$2,0)),"SPECIFY METHOD")))</f>
        <v>Survey Not Done</v>
      </c>
      <c r="R517" s="47" t="str">
        <f>IF($N517=1,IF(ISERROR(VLOOKUP($P517,'M1'!$A:$C,R$2,0)),"NOT PRESENT",VLOOKUP($P517,'M1'!$A:$C,R$2,0)),IF($N517=2,IF(ISERROR(VLOOKUP(main!$P517,'M2'!$A:$C,R$2,0)),"NOT PRESENT",VLOOKUP(main!$P517,'M2'!$A:$C,R$2,0)),IF($N517=0,IF(ISERROR(VLOOKUP($P517,'M1'!$A:$C,R$2,0)),IF(ISERROR(VLOOKUP(main!$P517,'M2'!$A:$C,R$2,0)),"NOT PRESENT",VLOOKUP(main!$P517,'M2'!$A:$C,R$2,0)),VLOOKUP($P517,'M1'!$A:$C,R$2,0)),"SPECIFY METHOD")))</f>
        <v>Survey Not Done</v>
      </c>
      <c r="S517" s="55">
        <f t="shared" si="110"/>
        <v>0</v>
      </c>
      <c r="T517" s="56">
        <v>0</v>
      </c>
      <c r="BI517" s="56">
        <f t="shared" ca="1" si="109"/>
        <v>0</v>
      </c>
      <c r="BJ517" s="56">
        <f t="shared" ca="1" si="109"/>
        <v>0</v>
      </c>
      <c r="BK517" s="56">
        <f t="shared" ca="1" si="109"/>
        <v>0</v>
      </c>
      <c r="BL517" s="56" t="str">
        <f t="shared" ca="1" si="111"/>
        <v>No</v>
      </c>
      <c r="BM517" s="56">
        <f t="shared" ca="1" si="112"/>
        <v>0</v>
      </c>
    </row>
    <row r="518" spans="2:65">
      <c r="B518" s="56" t="str">
        <f t="shared" si="96"/>
        <v>eso</v>
      </c>
      <c r="C518" s="56" t="str">
        <f t="shared" si="97"/>
        <v>sdl</v>
      </c>
      <c r="D518" s="56" t="str">
        <f t="shared" si="98"/>
        <v>tas412</v>
      </c>
      <c r="E518" s="47" t="str">
        <f>IF(ISERROR(VLOOKUP($D518,SITES!$A:$E,2,0)),"",VLOOKUP($D518,SITES!$A:$E,2,0))</f>
        <v>St. Helens Island Kelp Bed</v>
      </c>
      <c r="F518" s="48">
        <f>IF(ISERROR(VLOOKUP($D518,SITES!$A:$E,3,0)),"",VLOOKUP($D518,SITES!$A:$E,3,0))</f>
        <v>-41.343859999999999</v>
      </c>
      <c r="G518" s="49">
        <f>IF(ISERROR(VLOOKUP($D518,SITES!$A:$E,4,0)),"",VLOOKUP($D518,SITES!$A:$E,4,0))</f>
        <v>148.34277</v>
      </c>
      <c r="H518" s="50">
        <f t="shared" si="99"/>
        <v>43564</v>
      </c>
      <c r="I518" s="56">
        <f t="shared" si="100"/>
        <v>10</v>
      </c>
      <c r="J518" s="56" t="str">
        <f t="shared" si="101"/>
        <v>E</v>
      </c>
      <c r="K518" s="86">
        <f t="shared" si="102"/>
        <v>0.60416666666666696</v>
      </c>
      <c r="L518" s="56" t="str">
        <f t="shared" si="104"/>
        <v>SDL</v>
      </c>
      <c r="M518" s="56">
        <f t="shared" si="103"/>
        <v>10</v>
      </c>
      <c r="N518" s="56">
        <f t="shared" si="106"/>
        <v>2</v>
      </c>
      <c r="O518" s="56">
        <f t="shared" si="105"/>
        <v>1</v>
      </c>
      <c r="P518" s="46" t="str">
        <f t="shared" si="107"/>
        <v>snd</v>
      </c>
      <c r="Q518" s="47" t="str">
        <f>IF($N518=1,IF(ISERROR(VLOOKUP($P518,'M1'!$A:$C,Q$2,0)),"NOT PRESENT",VLOOKUP($P518,'M1'!$A:$C,Q$2,0)),IF($N518=2,IF(ISERROR(VLOOKUP(main!$P518,'M2'!$A:$C,Q$2,0)),"NOT PRESENT",VLOOKUP(main!$P518,'M2'!$A:$C,Q$2,0)),IF($N518=0,IF(ISERROR(VLOOKUP($P518,'M1'!$A:$C,Q$2,0)),IF(ISERROR(VLOOKUP(main!$P518,'M2'!$A:$C,Q$2,0)),"NOT PRESENT",VLOOKUP(main!$P518,'M2'!$A:$C,Q$2,0)),VLOOKUP($P518,'M1'!$A:$C,Q$2,0)),"SPECIFY METHOD")))</f>
        <v>Survey Not Done</v>
      </c>
      <c r="R518" s="47" t="str">
        <f>IF($N518=1,IF(ISERROR(VLOOKUP($P518,'M1'!$A:$C,R$2,0)),"NOT PRESENT",VLOOKUP($P518,'M1'!$A:$C,R$2,0)),IF($N518=2,IF(ISERROR(VLOOKUP(main!$P518,'M2'!$A:$C,R$2,0)),"NOT PRESENT",VLOOKUP(main!$P518,'M2'!$A:$C,R$2,0)),IF($N518=0,IF(ISERROR(VLOOKUP($P518,'M1'!$A:$C,R$2,0)),IF(ISERROR(VLOOKUP(main!$P518,'M2'!$A:$C,R$2,0)),"NOT PRESENT",VLOOKUP(main!$P518,'M2'!$A:$C,R$2,0)),VLOOKUP($P518,'M1'!$A:$C,R$2,0)),"SPECIFY METHOD")))</f>
        <v>Survey Not Done</v>
      </c>
      <c r="S518" s="55">
        <f t="shared" si="110"/>
        <v>0</v>
      </c>
      <c r="T518" s="56">
        <v>0</v>
      </c>
      <c r="BI518" s="56">
        <f t="shared" ca="1" si="109"/>
        <v>0</v>
      </c>
      <c r="BJ518" s="56">
        <f t="shared" ca="1" si="109"/>
        <v>0</v>
      </c>
      <c r="BK518" s="56">
        <f t="shared" ca="1" si="109"/>
        <v>0</v>
      </c>
      <c r="BL518" s="56" t="str">
        <f t="shared" ca="1" si="111"/>
        <v>No</v>
      </c>
      <c r="BM518" s="56">
        <f t="shared" ca="1" si="112"/>
        <v>0</v>
      </c>
    </row>
    <row r="519" spans="2:65">
      <c r="B519" s="56" t="str">
        <f t="shared" si="96"/>
        <v>eso</v>
      </c>
      <c r="C519" s="56" t="str">
        <f t="shared" si="97"/>
        <v>sdl</v>
      </c>
      <c r="D519" s="56" t="str">
        <f t="shared" si="98"/>
        <v>tas412</v>
      </c>
      <c r="E519" s="47" t="str">
        <f>IF(ISERROR(VLOOKUP($D519,SITES!$A:$E,2,0)),"",VLOOKUP($D519,SITES!$A:$E,2,0))</f>
        <v>St. Helens Island Kelp Bed</v>
      </c>
      <c r="F519" s="48">
        <f>IF(ISERROR(VLOOKUP($D519,SITES!$A:$E,3,0)),"",VLOOKUP($D519,SITES!$A:$E,3,0))</f>
        <v>-41.343859999999999</v>
      </c>
      <c r="G519" s="49">
        <f>IF(ISERROR(VLOOKUP($D519,SITES!$A:$E,4,0)),"",VLOOKUP($D519,SITES!$A:$E,4,0))</f>
        <v>148.34277</v>
      </c>
      <c r="H519" s="50">
        <f t="shared" si="99"/>
        <v>43564</v>
      </c>
      <c r="I519" s="56">
        <f t="shared" si="100"/>
        <v>10</v>
      </c>
      <c r="J519" s="56" t="str">
        <f t="shared" si="101"/>
        <v>E</v>
      </c>
      <c r="K519" s="86">
        <f t="shared" si="102"/>
        <v>0.60416666666666696</v>
      </c>
      <c r="L519" s="56" t="str">
        <f t="shared" si="104"/>
        <v>SDL</v>
      </c>
      <c r="M519" s="56">
        <f t="shared" si="103"/>
        <v>10</v>
      </c>
      <c r="N519" s="56">
        <f t="shared" si="106"/>
        <v>2</v>
      </c>
      <c r="O519" s="56">
        <f t="shared" si="105"/>
        <v>1</v>
      </c>
      <c r="P519" s="46" t="str">
        <f t="shared" si="107"/>
        <v>snd</v>
      </c>
      <c r="Q519" s="47" t="str">
        <f>IF($N519=1,IF(ISERROR(VLOOKUP($P519,'M1'!$A:$C,Q$2,0)),"NOT PRESENT",VLOOKUP($P519,'M1'!$A:$C,Q$2,0)),IF($N519=2,IF(ISERROR(VLOOKUP(main!$P519,'M2'!$A:$C,Q$2,0)),"NOT PRESENT",VLOOKUP(main!$P519,'M2'!$A:$C,Q$2,0)),IF($N519=0,IF(ISERROR(VLOOKUP($P519,'M1'!$A:$C,Q$2,0)),IF(ISERROR(VLOOKUP(main!$P519,'M2'!$A:$C,Q$2,0)),"NOT PRESENT",VLOOKUP(main!$P519,'M2'!$A:$C,Q$2,0)),VLOOKUP($P519,'M1'!$A:$C,Q$2,0)),"SPECIFY METHOD")))</f>
        <v>Survey Not Done</v>
      </c>
      <c r="R519" s="47" t="str">
        <f>IF($N519=1,IF(ISERROR(VLOOKUP($P519,'M1'!$A:$C,R$2,0)),"NOT PRESENT",VLOOKUP($P519,'M1'!$A:$C,R$2,0)),IF($N519=2,IF(ISERROR(VLOOKUP(main!$P519,'M2'!$A:$C,R$2,0)),"NOT PRESENT",VLOOKUP(main!$P519,'M2'!$A:$C,R$2,0)),IF($N519=0,IF(ISERROR(VLOOKUP($P519,'M1'!$A:$C,R$2,0)),IF(ISERROR(VLOOKUP(main!$P519,'M2'!$A:$C,R$2,0)),"NOT PRESENT",VLOOKUP(main!$P519,'M2'!$A:$C,R$2,0)),VLOOKUP($P519,'M1'!$A:$C,R$2,0)),"SPECIFY METHOD")))</f>
        <v>Survey Not Done</v>
      </c>
      <c r="S519" s="55">
        <f t="shared" si="110"/>
        <v>0</v>
      </c>
      <c r="T519" s="56">
        <v>0</v>
      </c>
      <c r="BI519" s="56">
        <f t="shared" ca="1" si="109"/>
        <v>0</v>
      </c>
      <c r="BJ519" s="56">
        <f t="shared" ca="1" si="109"/>
        <v>0</v>
      </c>
      <c r="BK519" s="56">
        <f t="shared" ca="1" si="109"/>
        <v>0</v>
      </c>
      <c r="BL519" s="56" t="str">
        <f t="shared" ca="1" si="111"/>
        <v>No</v>
      </c>
      <c r="BM519" s="56">
        <f t="shared" ca="1" si="112"/>
        <v>0</v>
      </c>
    </row>
    <row r="520" spans="2:65">
      <c r="B520" s="56" t="str">
        <f t="shared" si="96"/>
        <v>eso</v>
      </c>
      <c r="C520" s="56" t="str">
        <f t="shared" si="97"/>
        <v>sdl</v>
      </c>
      <c r="D520" s="56" t="str">
        <f t="shared" si="98"/>
        <v>tas412</v>
      </c>
      <c r="E520" s="47" t="str">
        <f>IF(ISERROR(VLOOKUP($D520,SITES!$A:$E,2,0)),"",VLOOKUP($D520,SITES!$A:$E,2,0))</f>
        <v>St. Helens Island Kelp Bed</v>
      </c>
      <c r="F520" s="48">
        <f>IF(ISERROR(VLOOKUP($D520,SITES!$A:$E,3,0)),"",VLOOKUP($D520,SITES!$A:$E,3,0))</f>
        <v>-41.343859999999999</v>
      </c>
      <c r="G520" s="49">
        <f>IF(ISERROR(VLOOKUP($D520,SITES!$A:$E,4,0)),"",VLOOKUP($D520,SITES!$A:$E,4,0))</f>
        <v>148.34277</v>
      </c>
      <c r="H520" s="50">
        <f t="shared" si="99"/>
        <v>43564</v>
      </c>
      <c r="I520" s="56">
        <f t="shared" si="100"/>
        <v>10</v>
      </c>
      <c r="J520" s="56" t="str">
        <f t="shared" si="101"/>
        <v>E</v>
      </c>
      <c r="K520" s="86">
        <f t="shared" si="102"/>
        <v>0.60416666666666696</v>
      </c>
      <c r="L520" s="56" t="str">
        <f t="shared" si="104"/>
        <v>SDL</v>
      </c>
      <c r="M520" s="56">
        <f t="shared" si="103"/>
        <v>10</v>
      </c>
      <c r="N520" s="56">
        <f t="shared" si="106"/>
        <v>2</v>
      </c>
      <c r="O520" s="56">
        <f t="shared" si="105"/>
        <v>1</v>
      </c>
      <c r="P520" s="46" t="str">
        <f t="shared" si="107"/>
        <v>snd</v>
      </c>
      <c r="Q520" s="47" t="str">
        <f>IF($N520=1,IF(ISERROR(VLOOKUP($P520,'M1'!$A:$C,Q$2,0)),"NOT PRESENT",VLOOKUP($P520,'M1'!$A:$C,Q$2,0)),IF($N520=2,IF(ISERROR(VLOOKUP(main!$P520,'M2'!$A:$C,Q$2,0)),"NOT PRESENT",VLOOKUP(main!$P520,'M2'!$A:$C,Q$2,0)),IF($N520=0,IF(ISERROR(VLOOKUP($P520,'M1'!$A:$C,Q$2,0)),IF(ISERROR(VLOOKUP(main!$P520,'M2'!$A:$C,Q$2,0)),"NOT PRESENT",VLOOKUP(main!$P520,'M2'!$A:$C,Q$2,0)),VLOOKUP($P520,'M1'!$A:$C,Q$2,0)),"SPECIFY METHOD")))</f>
        <v>Survey Not Done</v>
      </c>
      <c r="R520" s="47" t="str">
        <f>IF($N520=1,IF(ISERROR(VLOOKUP($P520,'M1'!$A:$C,R$2,0)),"NOT PRESENT",VLOOKUP($P520,'M1'!$A:$C,R$2,0)),IF($N520=2,IF(ISERROR(VLOOKUP(main!$P520,'M2'!$A:$C,R$2,0)),"NOT PRESENT",VLOOKUP(main!$P520,'M2'!$A:$C,R$2,0)),IF($N520=0,IF(ISERROR(VLOOKUP($P520,'M1'!$A:$C,R$2,0)),IF(ISERROR(VLOOKUP(main!$P520,'M2'!$A:$C,R$2,0)),"NOT PRESENT",VLOOKUP(main!$P520,'M2'!$A:$C,R$2,0)),VLOOKUP($P520,'M1'!$A:$C,R$2,0)),"SPECIFY METHOD")))</f>
        <v>Survey Not Done</v>
      </c>
      <c r="S520" s="55">
        <f t="shared" si="110"/>
        <v>0</v>
      </c>
      <c r="T520" s="56">
        <v>0</v>
      </c>
      <c r="BI520" s="56">
        <f t="shared" ca="1" si="109"/>
        <v>0</v>
      </c>
      <c r="BJ520" s="56">
        <f t="shared" ca="1" si="109"/>
        <v>0</v>
      </c>
      <c r="BK520" s="56">
        <f t="shared" ca="1" si="109"/>
        <v>0</v>
      </c>
      <c r="BL520" s="56" t="str">
        <f t="shared" ca="1" si="111"/>
        <v>No</v>
      </c>
      <c r="BM520" s="56">
        <f t="shared" ca="1" si="112"/>
        <v>0</v>
      </c>
    </row>
    <row r="521" spans="2:65">
      <c r="B521" s="56" t="str">
        <f t="shared" si="96"/>
        <v>eso</v>
      </c>
      <c r="C521" s="56" t="str">
        <f t="shared" si="97"/>
        <v>sdl</v>
      </c>
      <c r="D521" s="56" t="str">
        <f t="shared" si="98"/>
        <v>tas412</v>
      </c>
      <c r="E521" s="47" t="str">
        <f>IF(ISERROR(VLOOKUP($D521,SITES!$A:$E,2,0)),"",VLOOKUP($D521,SITES!$A:$E,2,0))</f>
        <v>St. Helens Island Kelp Bed</v>
      </c>
      <c r="F521" s="48">
        <f>IF(ISERROR(VLOOKUP($D521,SITES!$A:$E,3,0)),"",VLOOKUP($D521,SITES!$A:$E,3,0))</f>
        <v>-41.343859999999999</v>
      </c>
      <c r="G521" s="49">
        <f>IF(ISERROR(VLOOKUP($D521,SITES!$A:$E,4,0)),"",VLOOKUP($D521,SITES!$A:$E,4,0))</f>
        <v>148.34277</v>
      </c>
      <c r="H521" s="50">
        <f t="shared" si="99"/>
        <v>43564</v>
      </c>
      <c r="I521" s="56">
        <f t="shared" si="100"/>
        <v>10</v>
      </c>
      <c r="J521" s="56" t="str">
        <f t="shared" si="101"/>
        <v>E</v>
      </c>
      <c r="K521" s="86">
        <f t="shared" si="102"/>
        <v>0.60416666666666696</v>
      </c>
      <c r="L521" s="56" t="str">
        <f t="shared" si="104"/>
        <v>SDL</v>
      </c>
      <c r="M521" s="56">
        <f t="shared" si="103"/>
        <v>10</v>
      </c>
      <c r="N521" s="56">
        <f t="shared" si="106"/>
        <v>2</v>
      </c>
      <c r="O521" s="56">
        <f t="shared" si="105"/>
        <v>1</v>
      </c>
      <c r="P521" s="46" t="str">
        <f t="shared" si="107"/>
        <v>snd</v>
      </c>
      <c r="Q521" s="47" t="str">
        <f>IF($N521=1,IF(ISERROR(VLOOKUP($P521,'M1'!$A:$C,Q$2,0)),"NOT PRESENT",VLOOKUP($P521,'M1'!$A:$C,Q$2,0)),IF($N521=2,IF(ISERROR(VLOOKUP(main!$P521,'M2'!$A:$C,Q$2,0)),"NOT PRESENT",VLOOKUP(main!$P521,'M2'!$A:$C,Q$2,0)),IF($N521=0,IF(ISERROR(VLOOKUP($P521,'M1'!$A:$C,Q$2,0)),IF(ISERROR(VLOOKUP(main!$P521,'M2'!$A:$C,Q$2,0)),"NOT PRESENT",VLOOKUP(main!$P521,'M2'!$A:$C,Q$2,0)),VLOOKUP($P521,'M1'!$A:$C,Q$2,0)),"SPECIFY METHOD")))</f>
        <v>Survey Not Done</v>
      </c>
      <c r="R521" s="47" t="str">
        <f>IF($N521=1,IF(ISERROR(VLOOKUP($P521,'M1'!$A:$C,R$2,0)),"NOT PRESENT",VLOOKUP($P521,'M1'!$A:$C,R$2,0)),IF($N521=2,IF(ISERROR(VLOOKUP(main!$P521,'M2'!$A:$C,R$2,0)),"NOT PRESENT",VLOOKUP(main!$P521,'M2'!$A:$C,R$2,0)),IF($N521=0,IF(ISERROR(VLOOKUP($P521,'M1'!$A:$C,R$2,0)),IF(ISERROR(VLOOKUP(main!$P521,'M2'!$A:$C,R$2,0)),"NOT PRESENT",VLOOKUP(main!$P521,'M2'!$A:$C,R$2,0)),VLOOKUP($P521,'M1'!$A:$C,R$2,0)),"SPECIFY METHOD")))</f>
        <v>Survey Not Done</v>
      </c>
      <c r="S521" s="55">
        <f t="shared" si="110"/>
        <v>0</v>
      </c>
      <c r="T521" s="56">
        <v>0</v>
      </c>
      <c r="BI521" s="56">
        <f t="shared" ca="1" si="109"/>
        <v>0</v>
      </c>
      <c r="BJ521" s="56">
        <f t="shared" ca="1" si="109"/>
        <v>0</v>
      </c>
      <c r="BK521" s="56">
        <f t="shared" ca="1" si="109"/>
        <v>0</v>
      </c>
      <c r="BL521" s="56" t="str">
        <f t="shared" ca="1" si="111"/>
        <v>No</v>
      </c>
      <c r="BM521" s="56">
        <f t="shared" ca="1" si="112"/>
        <v>0</v>
      </c>
    </row>
    <row r="522" spans="2:65">
      <c r="B522" s="56" t="str">
        <f t="shared" si="96"/>
        <v>eso</v>
      </c>
      <c r="C522" s="56" t="str">
        <f t="shared" si="97"/>
        <v>sdl</v>
      </c>
      <c r="D522" s="56" t="str">
        <f t="shared" si="98"/>
        <v>tas412</v>
      </c>
      <c r="E522" s="47" t="str">
        <f>IF(ISERROR(VLOOKUP($D522,SITES!$A:$E,2,0)),"",VLOOKUP($D522,SITES!$A:$E,2,0))</f>
        <v>St. Helens Island Kelp Bed</v>
      </c>
      <c r="F522" s="48">
        <f>IF(ISERROR(VLOOKUP($D522,SITES!$A:$E,3,0)),"",VLOOKUP($D522,SITES!$A:$E,3,0))</f>
        <v>-41.343859999999999</v>
      </c>
      <c r="G522" s="49">
        <f>IF(ISERROR(VLOOKUP($D522,SITES!$A:$E,4,0)),"",VLOOKUP($D522,SITES!$A:$E,4,0))</f>
        <v>148.34277</v>
      </c>
      <c r="H522" s="50">
        <f t="shared" si="99"/>
        <v>43564</v>
      </c>
      <c r="I522" s="56">
        <f t="shared" si="100"/>
        <v>10</v>
      </c>
      <c r="J522" s="56" t="str">
        <f t="shared" si="101"/>
        <v>E</v>
      </c>
      <c r="K522" s="86">
        <f t="shared" si="102"/>
        <v>0.60416666666666696</v>
      </c>
      <c r="L522" s="56" t="str">
        <f t="shared" si="104"/>
        <v>SDL</v>
      </c>
      <c r="M522" s="56">
        <f t="shared" si="103"/>
        <v>10</v>
      </c>
      <c r="N522" s="56">
        <f t="shared" si="106"/>
        <v>2</v>
      </c>
      <c r="O522" s="56">
        <f t="shared" si="105"/>
        <v>1</v>
      </c>
      <c r="P522" s="46" t="str">
        <f t="shared" si="107"/>
        <v>snd</v>
      </c>
      <c r="Q522" s="47" t="str">
        <f>IF($N522=1,IF(ISERROR(VLOOKUP($P522,'M1'!$A:$C,Q$2,0)),"NOT PRESENT",VLOOKUP($P522,'M1'!$A:$C,Q$2,0)),IF($N522=2,IF(ISERROR(VLOOKUP(main!$P522,'M2'!$A:$C,Q$2,0)),"NOT PRESENT",VLOOKUP(main!$P522,'M2'!$A:$C,Q$2,0)),IF($N522=0,IF(ISERROR(VLOOKUP($P522,'M1'!$A:$C,Q$2,0)),IF(ISERROR(VLOOKUP(main!$P522,'M2'!$A:$C,Q$2,0)),"NOT PRESENT",VLOOKUP(main!$P522,'M2'!$A:$C,Q$2,0)),VLOOKUP($P522,'M1'!$A:$C,Q$2,0)),"SPECIFY METHOD")))</f>
        <v>Survey Not Done</v>
      </c>
      <c r="R522" s="47" t="str">
        <f>IF($N522=1,IF(ISERROR(VLOOKUP($P522,'M1'!$A:$C,R$2,0)),"NOT PRESENT",VLOOKUP($P522,'M1'!$A:$C,R$2,0)),IF($N522=2,IF(ISERROR(VLOOKUP(main!$P522,'M2'!$A:$C,R$2,0)),"NOT PRESENT",VLOOKUP(main!$P522,'M2'!$A:$C,R$2,0)),IF($N522=0,IF(ISERROR(VLOOKUP($P522,'M1'!$A:$C,R$2,0)),IF(ISERROR(VLOOKUP(main!$P522,'M2'!$A:$C,R$2,0)),"NOT PRESENT",VLOOKUP(main!$P522,'M2'!$A:$C,R$2,0)),VLOOKUP($P522,'M1'!$A:$C,R$2,0)),"SPECIFY METHOD")))</f>
        <v>Survey Not Done</v>
      </c>
      <c r="S522" s="55">
        <f t="shared" si="110"/>
        <v>0</v>
      </c>
      <c r="T522" s="56">
        <v>0</v>
      </c>
      <c r="BI522" s="56">
        <f t="shared" ca="1" si="109"/>
        <v>0</v>
      </c>
      <c r="BJ522" s="56">
        <f t="shared" ca="1" si="109"/>
        <v>0</v>
      </c>
      <c r="BK522" s="56">
        <f t="shared" ca="1" si="109"/>
        <v>0</v>
      </c>
      <c r="BL522" s="56" t="str">
        <f t="shared" ca="1" si="111"/>
        <v>No</v>
      </c>
      <c r="BM522" s="56">
        <f t="shared" ca="1" si="112"/>
        <v>0</v>
      </c>
    </row>
    <row r="523" spans="2:65">
      <c r="B523" s="56" t="str">
        <f t="shared" si="96"/>
        <v>eso</v>
      </c>
      <c r="C523" s="56" t="str">
        <f t="shared" si="97"/>
        <v>sdl</v>
      </c>
      <c r="D523" s="56" t="str">
        <f t="shared" si="98"/>
        <v>tas412</v>
      </c>
      <c r="E523" s="47" t="str">
        <f>IF(ISERROR(VLOOKUP($D523,SITES!$A:$E,2,0)),"",VLOOKUP($D523,SITES!$A:$E,2,0))</f>
        <v>St. Helens Island Kelp Bed</v>
      </c>
      <c r="F523" s="48">
        <f>IF(ISERROR(VLOOKUP($D523,SITES!$A:$E,3,0)),"",VLOOKUP($D523,SITES!$A:$E,3,0))</f>
        <v>-41.343859999999999</v>
      </c>
      <c r="G523" s="49">
        <f>IF(ISERROR(VLOOKUP($D523,SITES!$A:$E,4,0)),"",VLOOKUP($D523,SITES!$A:$E,4,0))</f>
        <v>148.34277</v>
      </c>
      <c r="H523" s="50">
        <f t="shared" si="99"/>
        <v>43564</v>
      </c>
      <c r="I523" s="56">
        <f t="shared" si="100"/>
        <v>10</v>
      </c>
      <c r="J523" s="56" t="str">
        <f t="shared" si="101"/>
        <v>E</v>
      </c>
      <c r="K523" s="86">
        <f t="shared" si="102"/>
        <v>0.60416666666666696</v>
      </c>
      <c r="L523" s="56" t="str">
        <f t="shared" si="104"/>
        <v>SDL</v>
      </c>
      <c r="M523" s="56">
        <f t="shared" si="103"/>
        <v>10</v>
      </c>
      <c r="N523" s="56">
        <f t="shared" si="106"/>
        <v>2</v>
      </c>
      <c r="O523" s="56">
        <f t="shared" si="105"/>
        <v>1</v>
      </c>
      <c r="P523" s="46" t="str">
        <f t="shared" si="107"/>
        <v>snd</v>
      </c>
      <c r="Q523" s="47" t="str">
        <f>IF($N523=1,IF(ISERROR(VLOOKUP($P523,'M1'!$A:$C,Q$2,0)),"NOT PRESENT",VLOOKUP($P523,'M1'!$A:$C,Q$2,0)),IF($N523=2,IF(ISERROR(VLOOKUP(main!$P523,'M2'!$A:$C,Q$2,0)),"NOT PRESENT",VLOOKUP(main!$P523,'M2'!$A:$C,Q$2,0)),IF($N523=0,IF(ISERROR(VLOOKUP($P523,'M1'!$A:$C,Q$2,0)),IF(ISERROR(VLOOKUP(main!$P523,'M2'!$A:$C,Q$2,0)),"NOT PRESENT",VLOOKUP(main!$P523,'M2'!$A:$C,Q$2,0)),VLOOKUP($P523,'M1'!$A:$C,Q$2,0)),"SPECIFY METHOD")))</f>
        <v>Survey Not Done</v>
      </c>
      <c r="R523" s="47" t="str">
        <f>IF($N523=1,IF(ISERROR(VLOOKUP($P523,'M1'!$A:$C,R$2,0)),"NOT PRESENT",VLOOKUP($P523,'M1'!$A:$C,R$2,0)),IF($N523=2,IF(ISERROR(VLOOKUP(main!$P523,'M2'!$A:$C,R$2,0)),"NOT PRESENT",VLOOKUP(main!$P523,'M2'!$A:$C,R$2,0)),IF($N523=0,IF(ISERROR(VLOOKUP($P523,'M1'!$A:$C,R$2,0)),IF(ISERROR(VLOOKUP(main!$P523,'M2'!$A:$C,R$2,0)),"NOT PRESENT",VLOOKUP(main!$P523,'M2'!$A:$C,R$2,0)),VLOOKUP($P523,'M1'!$A:$C,R$2,0)),"SPECIFY METHOD")))</f>
        <v>Survey Not Done</v>
      </c>
      <c r="S523" s="55">
        <f t="shared" si="110"/>
        <v>0</v>
      </c>
      <c r="T523" s="56">
        <v>0</v>
      </c>
      <c r="BI523" s="56">
        <f t="shared" ref="BI523:BK542" ca="1" si="113">VLOOKUP($P523,INDIRECT("'M" &amp; $N523 &amp; "'!$A:$G"),BI$2,0)</f>
        <v>0</v>
      </c>
      <c r="BJ523" s="56">
        <f t="shared" ca="1" si="113"/>
        <v>0</v>
      </c>
      <c r="BK523" s="56">
        <f t="shared" ca="1" si="113"/>
        <v>0</v>
      </c>
      <c r="BL523" s="56" t="str">
        <f t="shared" ca="1" si="111"/>
        <v>No</v>
      </c>
      <c r="BM523" s="56">
        <f t="shared" ca="1" si="112"/>
        <v>0</v>
      </c>
    </row>
    <row r="524" spans="2:65">
      <c r="B524" s="56" t="str">
        <f t="shared" si="96"/>
        <v>eso</v>
      </c>
      <c r="C524" s="56" t="str">
        <f t="shared" si="97"/>
        <v>sdl</v>
      </c>
      <c r="D524" s="56" t="str">
        <f t="shared" si="98"/>
        <v>tas412</v>
      </c>
      <c r="E524" s="47" t="str">
        <f>IF(ISERROR(VLOOKUP($D524,SITES!$A:$E,2,0)),"",VLOOKUP($D524,SITES!$A:$E,2,0))</f>
        <v>St. Helens Island Kelp Bed</v>
      </c>
      <c r="F524" s="48">
        <f>IF(ISERROR(VLOOKUP($D524,SITES!$A:$E,3,0)),"",VLOOKUP($D524,SITES!$A:$E,3,0))</f>
        <v>-41.343859999999999</v>
      </c>
      <c r="G524" s="49">
        <f>IF(ISERROR(VLOOKUP($D524,SITES!$A:$E,4,0)),"",VLOOKUP($D524,SITES!$A:$E,4,0))</f>
        <v>148.34277</v>
      </c>
      <c r="H524" s="50">
        <f t="shared" si="99"/>
        <v>43564</v>
      </c>
      <c r="I524" s="56">
        <f t="shared" si="100"/>
        <v>10</v>
      </c>
      <c r="J524" s="56" t="str">
        <f t="shared" si="101"/>
        <v>E</v>
      </c>
      <c r="K524" s="86">
        <f t="shared" si="102"/>
        <v>0.60416666666666696</v>
      </c>
      <c r="L524" s="56" t="str">
        <f t="shared" si="104"/>
        <v>SDL</v>
      </c>
      <c r="M524" s="56">
        <f t="shared" si="103"/>
        <v>10</v>
      </c>
      <c r="N524" s="56">
        <f t="shared" si="106"/>
        <v>2</v>
      </c>
      <c r="O524" s="56">
        <f t="shared" si="105"/>
        <v>1</v>
      </c>
      <c r="P524" s="46" t="str">
        <f t="shared" si="107"/>
        <v>snd</v>
      </c>
      <c r="Q524" s="47" t="str">
        <f>IF($N524=1,IF(ISERROR(VLOOKUP($P524,'M1'!$A:$C,Q$2,0)),"NOT PRESENT",VLOOKUP($P524,'M1'!$A:$C,Q$2,0)),IF($N524=2,IF(ISERROR(VLOOKUP(main!$P524,'M2'!$A:$C,Q$2,0)),"NOT PRESENT",VLOOKUP(main!$P524,'M2'!$A:$C,Q$2,0)),IF($N524=0,IF(ISERROR(VLOOKUP($P524,'M1'!$A:$C,Q$2,0)),IF(ISERROR(VLOOKUP(main!$P524,'M2'!$A:$C,Q$2,0)),"NOT PRESENT",VLOOKUP(main!$P524,'M2'!$A:$C,Q$2,0)),VLOOKUP($P524,'M1'!$A:$C,Q$2,0)),"SPECIFY METHOD")))</f>
        <v>Survey Not Done</v>
      </c>
      <c r="R524" s="47" t="str">
        <f>IF($N524=1,IF(ISERROR(VLOOKUP($P524,'M1'!$A:$C,R$2,0)),"NOT PRESENT",VLOOKUP($P524,'M1'!$A:$C,R$2,0)),IF($N524=2,IF(ISERROR(VLOOKUP(main!$P524,'M2'!$A:$C,R$2,0)),"NOT PRESENT",VLOOKUP(main!$P524,'M2'!$A:$C,R$2,0)),IF($N524=0,IF(ISERROR(VLOOKUP($P524,'M1'!$A:$C,R$2,0)),IF(ISERROR(VLOOKUP(main!$P524,'M2'!$A:$C,R$2,0)),"NOT PRESENT",VLOOKUP(main!$P524,'M2'!$A:$C,R$2,0)),VLOOKUP($P524,'M1'!$A:$C,R$2,0)),"SPECIFY METHOD")))</f>
        <v>Survey Not Done</v>
      </c>
      <c r="S524" s="55">
        <f t="shared" si="110"/>
        <v>0</v>
      </c>
      <c r="T524" s="56">
        <v>0</v>
      </c>
      <c r="BI524" s="56">
        <f t="shared" ca="1" si="113"/>
        <v>0</v>
      </c>
      <c r="BJ524" s="56">
        <f t="shared" ca="1" si="113"/>
        <v>0</v>
      </c>
      <c r="BK524" s="56">
        <f t="shared" ca="1" si="113"/>
        <v>0</v>
      </c>
      <c r="BL524" s="56" t="str">
        <f t="shared" ca="1" si="111"/>
        <v>No</v>
      </c>
      <c r="BM524" s="56">
        <f t="shared" ca="1" si="112"/>
        <v>0</v>
      </c>
    </row>
    <row r="525" spans="2:65">
      <c r="B525" s="56" t="str">
        <f t="shared" si="96"/>
        <v>eso</v>
      </c>
      <c r="C525" s="56" t="str">
        <f t="shared" si="97"/>
        <v>sdl</v>
      </c>
      <c r="D525" s="56" t="str">
        <f t="shared" si="98"/>
        <v>tas412</v>
      </c>
      <c r="E525" s="47" t="str">
        <f>IF(ISERROR(VLOOKUP($D525,SITES!$A:$E,2,0)),"",VLOOKUP($D525,SITES!$A:$E,2,0))</f>
        <v>St. Helens Island Kelp Bed</v>
      </c>
      <c r="F525" s="48">
        <f>IF(ISERROR(VLOOKUP($D525,SITES!$A:$E,3,0)),"",VLOOKUP($D525,SITES!$A:$E,3,0))</f>
        <v>-41.343859999999999</v>
      </c>
      <c r="G525" s="49">
        <f>IF(ISERROR(VLOOKUP($D525,SITES!$A:$E,4,0)),"",VLOOKUP($D525,SITES!$A:$E,4,0))</f>
        <v>148.34277</v>
      </c>
      <c r="H525" s="50">
        <f t="shared" si="99"/>
        <v>43564</v>
      </c>
      <c r="I525" s="56">
        <f t="shared" si="100"/>
        <v>10</v>
      </c>
      <c r="J525" s="56" t="str">
        <f t="shared" si="101"/>
        <v>E</v>
      </c>
      <c r="K525" s="86">
        <f t="shared" si="102"/>
        <v>0.60416666666666696</v>
      </c>
      <c r="L525" s="56" t="str">
        <f t="shared" si="104"/>
        <v>SDL</v>
      </c>
      <c r="M525" s="56">
        <f t="shared" si="103"/>
        <v>10</v>
      </c>
      <c r="N525" s="56">
        <f t="shared" si="106"/>
        <v>2</v>
      </c>
      <c r="O525" s="56">
        <f t="shared" si="105"/>
        <v>1</v>
      </c>
      <c r="P525" s="46" t="str">
        <f t="shared" si="107"/>
        <v>snd</v>
      </c>
      <c r="Q525" s="47" t="str">
        <f>IF($N525=1,IF(ISERROR(VLOOKUP($P525,'M1'!$A:$C,Q$2,0)),"NOT PRESENT",VLOOKUP($P525,'M1'!$A:$C,Q$2,0)),IF($N525=2,IF(ISERROR(VLOOKUP(main!$P525,'M2'!$A:$C,Q$2,0)),"NOT PRESENT",VLOOKUP(main!$P525,'M2'!$A:$C,Q$2,0)),IF($N525=0,IF(ISERROR(VLOOKUP($P525,'M1'!$A:$C,Q$2,0)),IF(ISERROR(VLOOKUP(main!$P525,'M2'!$A:$C,Q$2,0)),"NOT PRESENT",VLOOKUP(main!$P525,'M2'!$A:$C,Q$2,0)),VLOOKUP($P525,'M1'!$A:$C,Q$2,0)),"SPECIFY METHOD")))</f>
        <v>Survey Not Done</v>
      </c>
      <c r="R525" s="47" t="str">
        <f>IF($N525=1,IF(ISERROR(VLOOKUP($P525,'M1'!$A:$C,R$2,0)),"NOT PRESENT",VLOOKUP($P525,'M1'!$A:$C,R$2,0)),IF($N525=2,IF(ISERROR(VLOOKUP(main!$P525,'M2'!$A:$C,R$2,0)),"NOT PRESENT",VLOOKUP(main!$P525,'M2'!$A:$C,R$2,0)),IF($N525=0,IF(ISERROR(VLOOKUP($P525,'M1'!$A:$C,R$2,0)),IF(ISERROR(VLOOKUP(main!$P525,'M2'!$A:$C,R$2,0)),"NOT PRESENT",VLOOKUP(main!$P525,'M2'!$A:$C,R$2,0)),VLOOKUP($P525,'M1'!$A:$C,R$2,0)),"SPECIFY METHOD")))</f>
        <v>Survey Not Done</v>
      </c>
      <c r="S525" s="55">
        <f t="shared" si="110"/>
        <v>0</v>
      </c>
      <c r="T525" s="56">
        <v>0</v>
      </c>
      <c r="BI525" s="56">
        <f t="shared" ca="1" si="113"/>
        <v>0</v>
      </c>
      <c r="BJ525" s="56">
        <f t="shared" ca="1" si="113"/>
        <v>0</v>
      </c>
      <c r="BK525" s="56">
        <f t="shared" ca="1" si="113"/>
        <v>0</v>
      </c>
      <c r="BL525" s="56" t="str">
        <f t="shared" ca="1" si="111"/>
        <v>No</v>
      </c>
      <c r="BM525" s="56">
        <f t="shared" ca="1" si="112"/>
        <v>0</v>
      </c>
    </row>
    <row r="526" spans="2:65">
      <c r="B526" s="56" t="str">
        <f t="shared" si="96"/>
        <v>eso</v>
      </c>
      <c r="C526" s="56" t="str">
        <f t="shared" si="97"/>
        <v>sdl</v>
      </c>
      <c r="D526" s="56" t="str">
        <f t="shared" si="98"/>
        <v>tas412</v>
      </c>
      <c r="E526" s="47" t="str">
        <f>IF(ISERROR(VLOOKUP($D526,SITES!$A:$E,2,0)),"",VLOOKUP($D526,SITES!$A:$E,2,0))</f>
        <v>St. Helens Island Kelp Bed</v>
      </c>
      <c r="F526" s="48">
        <f>IF(ISERROR(VLOOKUP($D526,SITES!$A:$E,3,0)),"",VLOOKUP($D526,SITES!$A:$E,3,0))</f>
        <v>-41.343859999999999</v>
      </c>
      <c r="G526" s="49">
        <f>IF(ISERROR(VLOOKUP($D526,SITES!$A:$E,4,0)),"",VLOOKUP($D526,SITES!$A:$E,4,0))</f>
        <v>148.34277</v>
      </c>
      <c r="H526" s="50">
        <f t="shared" si="99"/>
        <v>43564</v>
      </c>
      <c r="I526" s="56">
        <f t="shared" si="100"/>
        <v>10</v>
      </c>
      <c r="J526" s="56" t="str">
        <f t="shared" si="101"/>
        <v>E</v>
      </c>
      <c r="K526" s="86">
        <f t="shared" si="102"/>
        <v>0.60416666666666696</v>
      </c>
      <c r="L526" s="56" t="str">
        <f t="shared" si="104"/>
        <v>SDL</v>
      </c>
      <c r="M526" s="56">
        <f t="shared" si="103"/>
        <v>10</v>
      </c>
      <c r="N526" s="56">
        <f t="shared" si="106"/>
        <v>2</v>
      </c>
      <c r="O526" s="56">
        <f t="shared" si="105"/>
        <v>1</v>
      </c>
      <c r="P526" s="46" t="str">
        <f t="shared" si="107"/>
        <v>snd</v>
      </c>
      <c r="Q526" s="47" t="str">
        <f>IF($N526=1,IF(ISERROR(VLOOKUP($P526,'M1'!$A:$C,Q$2,0)),"NOT PRESENT",VLOOKUP($P526,'M1'!$A:$C,Q$2,0)),IF($N526=2,IF(ISERROR(VLOOKUP(main!$P526,'M2'!$A:$C,Q$2,0)),"NOT PRESENT",VLOOKUP(main!$P526,'M2'!$A:$C,Q$2,0)),IF($N526=0,IF(ISERROR(VLOOKUP($P526,'M1'!$A:$C,Q$2,0)),IF(ISERROR(VLOOKUP(main!$P526,'M2'!$A:$C,Q$2,0)),"NOT PRESENT",VLOOKUP(main!$P526,'M2'!$A:$C,Q$2,0)),VLOOKUP($P526,'M1'!$A:$C,Q$2,0)),"SPECIFY METHOD")))</f>
        <v>Survey Not Done</v>
      </c>
      <c r="R526" s="47" t="str">
        <f>IF($N526=1,IF(ISERROR(VLOOKUP($P526,'M1'!$A:$C,R$2,0)),"NOT PRESENT",VLOOKUP($P526,'M1'!$A:$C,R$2,0)),IF($N526=2,IF(ISERROR(VLOOKUP(main!$P526,'M2'!$A:$C,R$2,0)),"NOT PRESENT",VLOOKUP(main!$P526,'M2'!$A:$C,R$2,0)),IF($N526=0,IF(ISERROR(VLOOKUP($P526,'M1'!$A:$C,R$2,0)),IF(ISERROR(VLOOKUP(main!$P526,'M2'!$A:$C,R$2,0)),"NOT PRESENT",VLOOKUP(main!$P526,'M2'!$A:$C,R$2,0)),VLOOKUP($P526,'M1'!$A:$C,R$2,0)),"SPECIFY METHOD")))</f>
        <v>Survey Not Done</v>
      </c>
      <c r="S526" s="55">
        <f t="shared" si="110"/>
        <v>0</v>
      </c>
      <c r="T526" s="56">
        <v>0</v>
      </c>
      <c r="BI526" s="56">
        <f t="shared" ca="1" si="113"/>
        <v>0</v>
      </c>
      <c r="BJ526" s="56">
        <f t="shared" ca="1" si="113"/>
        <v>0</v>
      </c>
      <c r="BK526" s="56">
        <f t="shared" ca="1" si="113"/>
        <v>0</v>
      </c>
      <c r="BL526" s="56" t="str">
        <f t="shared" ca="1" si="111"/>
        <v>No</v>
      </c>
      <c r="BM526" s="56">
        <f t="shared" ca="1" si="112"/>
        <v>0</v>
      </c>
    </row>
    <row r="527" spans="2:65">
      <c r="B527" s="56" t="str">
        <f t="shared" si="96"/>
        <v>eso</v>
      </c>
      <c r="C527" s="56" t="str">
        <f t="shared" si="97"/>
        <v>sdl</v>
      </c>
      <c r="D527" s="56" t="str">
        <f t="shared" si="98"/>
        <v>tas412</v>
      </c>
      <c r="E527" s="47" t="str">
        <f>IF(ISERROR(VLOOKUP($D527,SITES!$A:$E,2,0)),"",VLOOKUP($D527,SITES!$A:$E,2,0))</f>
        <v>St. Helens Island Kelp Bed</v>
      </c>
      <c r="F527" s="48">
        <f>IF(ISERROR(VLOOKUP($D527,SITES!$A:$E,3,0)),"",VLOOKUP($D527,SITES!$A:$E,3,0))</f>
        <v>-41.343859999999999</v>
      </c>
      <c r="G527" s="49">
        <f>IF(ISERROR(VLOOKUP($D527,SITES!$A:$E,4,0)),"",VLOOKUP($D527,SITES!$A:$E,4,0))</f>
        <v>148.34277</v>
      </c>
      <c r="H527" s="50">
        <f t="shared" si="99"/>
        <v>43564</v>
      </c>
      <c r="I527" s="56">
        <f t="shared" si="100"/>
        <v>10</v>
      </c>
      <c r="J527" s="56" t="str">
        <f t="shared" si="101"/>
        <v>E</v>
      </c>
      <c r="K527" s="86">
        <f t="shared" si="102"/>
        <v>0.60416666666666696</v>
      </c>
      <c r="L527" s="56" t="str">
        <f t="shared" si="104"/>
        <v>SDL</v>
      </c>
      <c r="M527" s="56">
        <f t="shared" si="103"/>
        <v>10</v>
      </c>
      <c r="N527" s="56">
        <f t="shared" si="106"/>
        <v>2</v>
      </c>
      <c r="O527" s="56">
        <f t="shared" si="105"/>
        <v>1</v>
      </c>
      <c r="P527" s="46" t="str">
        <f t="shared" si="107"/>
        <v>snd</v>
      </c>
      <c r="Q527" s="47" t="str">
        <f>IF($N527=1,IF(ISERROR(VLOOKUP($P527,'M1'!$A:$C,Q$2,0)),"NOT PRESENT",VLOOKUP($P527,'M1'!$A:$C,Q$2,0)),IF($N527=2,IF(ISERROR(VLOOKUP(main!$P527,'M2'!$A:$C,Q$2,0)),"NOT PRESENT",VLOOKUP(main!$P527,'M2'!$A:$C,Q$2,0)),IF($N527=0,IF(ISERROR(VLOOKUP($P527,'M1'!$A:$C,Q$2,0)),IF(ISERROR(VLOOKUP(main!$P527,'M2'!$A:$C,Q$2,0)),"NOT PRESENT",VLOOKUP(main!$P527,'M2'!$A:$C,Q$2,0)),VLOOKUP($P527,'M1'!$A:$C,Q$2,0)),"SPECIFY METHOD")))</f>
        <v>Survey Not Done</v>
      </c>
      <c r="R527" s="47" t="str">
        <f>IF($N527=1,IF(ISERROR(VLOOKUP($P527,'M1'!$A:$C,R$2,0)),"NOT PRESENT",VLOOKUP($P527,'M1'!$A:$C,R$2,0)),IF($N527=2,IF(ISERROR(VLOOKUP(main!$P527,'M2'!$A:$C,R$2,0)),"NOT PRESENT",VLOOKUP(main!$P527,'M2'!$A:$C,R$2,0)),IF($N527=0,IF(ISERROR(VLOOKUP($P527,'M1'!$A:$C,R$2,0)),IF(ISERROR(VLOOKUP(main!$P527,'M2'!$A:$C,R$2,0)),"NOT PRESENT",VLOOKUP(main!$P527,'M2'!$A:$C,R$2,0)),VLOOKUP($P527,'M1'!$A:$C,R$2,0)),"SPECIFY METHOD")))</f>
        <v>Survey Not Done</v>
      </c>
      <c r="S527" s="55">
        <f t="shared" si="110"/>
        <v>0</v>
      </c>
      <c r="T527" s="56">
        <v>0</v>
      </c>
      <c r="BI527" s="56">
        <f t="shared" ca="1" si="113"/>
        <v>0</v>
      </c>
      <c r="BJ527" s="56">
        <f t="shared" ca="1" si="113"/>
        <v>0</v>
      </c>
      <c r="BK527" s="56">
        <f t="shared" ca="1" si="113"/>
        <v>0</v>
      </c>
      <c r="BL527" s="56" t="str">
        <f t="shared" ca="1" si="111"/>
        <v>No</v>
      </c>
      <c r="BM527" s="56">
        <f t="shared" ca="1" si="112"/>
        <v>0</v>
      </c>
    </row>
    <row r="528" spans="2:65">
      <c r="B528" s="56" t="str">
        <f t="shared" si="96"/>
        <v>eso</v>
      </c>
      <c r="C528" s="56" t="str">
        <f t="shared" si="97"/>
        <v>sdl</v>
      </c>
      <c r="D528" s="56" t="str">
        <f t="shared" si="98"/>
        <v>tas412</v>
      </c>
      <c r="E528" s="47" t="str">
        <f>IF(ISERROR(VLOOKUP($D528,SITES!$A:$E,2,0)),"",VLOOKUP($D528,SITES!$A:$E,2,0))</f>
        <v>St. Helens Island Kelp Bed</v>
      </c>
      <c r="F528" s="48">
        <f>IF(ISERROR(VLOOKUP($D528,SITES!$A:$E,3,0)),"",VLOOKUP($D528,SITES!$A:$E,3,0))</f>
        <v>-41.343859999999999</v>
      </c>
      <c r="G528" s="49">
        <f>IF(ISERROR(VLOOKUP($D528,SITES!$A:$E,4,0)),"",VLOOKUP($D528,SITES!$A:$E,4,0))</f>
        <v>148.34277</v>
      </c>
      <c r="H528" s="50">
        <f t="shared" si="99"/>
        <v>43564</v>
      </c>
      <c r="I528" s="56">
        <f t="shared" si="100"/>
        <v>10</v>
      </c>
      <c r="J528" s="56" t="str">
        <f t="shared" si="101"/>
        <v>E</v>
      </c>
      <c r="K528" s="86">
        <f t="shared" si="102"/>
        <v>0.60416666666666696</v>
      </c>
      <c r="L528" s="56" t="str">
        <f t="shared" si="104"/>
        <v>SDL</v>
      </c>
      <c r="M528" s="56">
        <f t="shared" si="103"/>
        <v>10</v>
      </c>
      <c r="N528" s="56">
        <f t="shared" si="106"/>
        <v>2</v>
      </c>
      <c r="O528" s="56">
        <f t="shared" si="105"/>
        <v>1</v>
      </c>
      <c r="P528" s="46" t="str">
        <f t="shared" si="107"/>
        <v>snd</v>
      </c>
      <c r="Q528" s="47" t="str">
        <f>IF($N528=1,IF(ISERROR(VLOOKUP($P528,'M1'!$A:$C,Q$2,0)),"NOT PRESENT",VLOOKUP($P528,'M1'!$A:$C,Q$2,0)),IF($N528=2,IF(ISERROR(VLOOKUP(main!$P528,'M2'!$A:$C,Q$2,0)),"NOT PRESENT",VLOOKUP(main!$P528,'M2'!$A:$C,Q$2,0)),IF($N528=0,IF(ISERROR(VLOOKUP($P528,'M1'!$A:$C,Q$2,0)),IF(ISERROR(VLOOKUP(main!$P528,'M2'!$A:$C,Q$2,0)),"NOT PRESENT",VLOOKUP(main!$P528,'M2'!$A:$C,Q$2,0)),VLOOKUP($P528,'M1'!$A:$C,Q$2,0)),"SPECIFY METHOD")))</f>
        <v>Survey Not Done</v>
      </c>
      <c r="R528" s="47" t="str">
        <f>IF($N528=1,IF(ISERROR(VLOOKUP($P528,'M1'!$A:$C,R$2,0)),"NOT PRESENT",VLOOKUP($P528,'M1'!$A:$C,R$2,0)),IF($N528=2,IF(ISERROR(VLOOKUP(main!$P528,'M2'!$A:$C,R$2,0)),"NOT PRESENT",VLOOKUP(main!$P528,'M2'!$A:$C,R$2,0)),IF($N528=0,IF(ISERROR(VLOOKUP($P528,'M1'!$A:$C,R$2,0)),IF(ISERROR(VLOOKUP(main!$P528,'M2'!$A:$C,R$2,0)),"NOT PRESENT",VLOOKUP(main!$P528,'M2'!$A:$C,R$2,0)),VLOOKUP($P528,'M1'!$A:$C,R$2,0)),"SPECIFY METHOD")))</f>
        <v>Survey Not Done</v>
      </c>
      <c r="S528" s="55">
        <f t="shared" si="110"/>
        <v>0</v>
      </c>
      <c r="T528" s="56">
        <v>0</v>
      </c>
      <c r="BI528" s="56">
        <f t="shared" ca="1" si="113"/>
        <v>0</v>
      </c>
      <c r="BJ528" s="56">
        <f t="shared" ca="1" si="113"/>
        <v>0</v>
      </c>
      <c r="BK528" s="56">
        <f t="shared" ca="1" si="113"/>
        <v>0</v>
      </c>
      <c r="BL528" s="56" t="str">
        <f t="shared" ca="1" si="111"/>
        <v>No</v>
      </c>
      <c r="BM528" s="56">
        <f t="shared" ca="1" si="112"/>
        <v>0</v>
      </c>
    </row>
    <row r="529" spans="2:65">
      <c r="B529" s="56" t="str">
        <f t="shared" si="96"/>
        <v>eso</v>
      </c>
      <c r="C529" s="56" t="str">
        <f t="shared" si="97"/>
        <v>sdl</v>
      </c>
      <c r="D529" s="56" t="str">
        <f t="shared" si="98"/>
        <v>tas412</v>
      </c>
      <c r="E529" s="47" t="str">
        <f>IF(ISERROR(VLOOKUP($D529,SITES!$A:$E,2,0)),"",VLOOKUP($D529,SITES!$A:$E,2,0))</f>
        <v>St. Helens Island Kelp Bed</v>
      </c>
      <c r="F529" s="48">
        <f>IF(ISERROR(VLOOKUP($D529,SITES!$A:$E,3,0)),"",VLOOKUP($D529,SITES!$A:$E,3,0))</f>
        <v>-41.343859999999999</v>
      </c>
      <c r="G529" s="49">
        <f>IF(ISERROR(VLOOKUP($D529,SITES!$A:$E,4,0)),"",VLOOKUP($D529,SITES!$A:$E,4,0))</f>
        <v>148.34277</v>
      </c>
      <c r="H529" s="50">
        <f t="shared" si="99"/>
        <v>43564</v>
      </c>
      <c r="I529" s="56">
        <f t="shared" si="100"/>
        <v>10</v>
      </c>
      <c r="J529" s="56" t="str">
        <f t="shared" si="101"/>
        <v>E</v>
      </c>
      <c r="K529" s="86">
        <f t="shared" si="102"/>
        <v>0.60416666666666696</v>
      </c>
      <c r="L529" s="56" t="str">
        <f t="shared" si="104"/>
        <v>SDL</v>
      </c>
      <c r="M529" s="56">
        <f t="shared" si="103"/>
        <v>10</v>
      </c>
      <c r="N529" s="56">
        <f t="shared" si="106"/>
        <v>2</v>
      </c>
      <c r="O529" s="56">
        <f t="shared" si="105"/>
        <v>1</v>
      </c>
      <c r="P529" s="46" t="str">
        <f t="shared" si="107"/>
        <v>snd</v>
      </c>
      <c r="Q529" s="47" t="str">
        <f>IF($N529=1,IF(ISERROR(VLOOKUP($P529,'M1'!$A:$C,Q$2,0)),"NOT PRESENT",VLOOKUP($P529,'M1'!$A:$C,Q$2,0)),IF($N529=2,IF(ISERROR(VLOOKUP(main!$P529,'M2'!$A:$C,Q$2,0)),"NOT PRESENT",VLOOKUP(main!$P529,'M2'!$A:$C,Q$2,0)),IF($N529=0,IF(ISERROR(VLOOKUP($P529,'M1'!$A:$C,Q$2,0)),IF(ISERROR(VLOOKUP(main!$P529,'M2'!$A:$C,Q$2,0)),"NOT PRESENT",VLOOKUP(main!$P529,'M2'!$A:$C,Q$2,0)),VLOOKUP($P529,'M1'!$A:$C,Q$2,0)),"SPECIFY METHOD")))</f>
        <v>Survey Not Done</v>
      </c>
      <c r="R529" s="47" t="str">
        <f>IF($N529=1,IF(ISERROR(VLOOKUP($P529,'M1'!$A:$C,R$2,0)),"NOT PRESENT",VLOOKUP($P529,'M1'!$A:$C,R$2,0)),IF($N529=2,IF(ISERROR(VLOOKUP(main!$P529,'M2'!$A:$C,R$2,0)),"NOT PRESENT",VLOOKUP(main!$P529,'M2'!$A:$C,R$2,0)),IF($N529=0,IF(ISERROR(VLOOKUP($P529,'M1'!$A:$C,R$2,0)),IF(ISERROR(VLOOKUP(main!$P529,'M2'!$A:$C,R$2,0)),"NOT PRESENT",VLOOKUP(main!$P529,'M2'!$A:$C,R$2,0)),VLOOKUP($P529,'M1'!$A:$C,R$2,0)),"SPECIFY METHOD")))</f>
        <v>Survey Not Done</v>
      </c>
      <c r="S529" s="55">
        <f t="shared" si="110"/>
        <v>0</v>
      </c>
      <c r="T529" s="56">
        <v>0</v>
      </c>
      <c r="BI529" s="56">
        <f t="shared" ca="1" si="113"/>
        <v>0</v>
      </c>
      <c r="BJ529" s="56">
        <f t="shared" ca="1" si="113"/>
        <v>0</v>
      </c>
      <c r="BK529" s="56">
        <f t="shared" ca="1" si="113"/>
        <v>0</v>
      </c>
      <c r="BL529" s="56" t="str">
        <f t="shared" ca="1" si="111"/>
        <v>No</v>
      </c>
      <c r="BM529" s="56">
        <f t="shared" ca="1" si="112"/>
        <v>0</v>
      </c>
    </row>
    <row r="530" spans="2:65">
      <c r="B530" s="56" t="str">
        <f t="shared" si="96"/>
        <v>eso</v>
      </c>
      <c r="C530" s="56" t="str">
        <f t="shared" si="97"/>
        <v>sdl</v>
      </c>
      <c r="D530" s="56" t="str">
        <f t="shared" si="98"/>
        <v>tas412</v>
      </c>
      <c r="E530" s="47" t="str">
        <f>IF(ISERROR(VLOOKUP($D530,SITES!$A:$E,2,0)),"",VLOOKUP($D530,SITES!$A:$E,2,0))</f>
        <v>St. Helens Island Kelp Bed</v>
      </c>
      <c r="F530" s="48">
        <f>IF(ISERROR(VLOOKUP($D530,SITES!$A:$E,3,0)),"",VLOOKUP($D530,SITES!$A:$E,3,0))</f>
        <v>-41.343859999999999</v>
      </c>
      <c r="G530" s="49">
        <f>IF(ISERROR(VLOOKUP($D530,SITES!$A:$E,4,0)),"",VLOOKUP($D530,SITES!$A:$E,4,0))</f>
        <v>148.34277</v>
      </c>
      <c r="H530" s="50">
        <f t="shared" si="99"/>
        <v>43564</v>
      </c>
      <c r="I530" s="56">
        <f t="shared" si="100"/>
        <v>10</v>
      </c>
      <c r="J530" s="56" t="str">
        <f t="shared" si="101"/>
        <v>E</v>
      </c>
      <c r="K530" s="86">
        <f t="shared" si="102"/>
        <v>0.60416666666666696</v>
      </c>
      <c r="L530" s="56" t="str">
        <f t="shared" si="104"/>
        <v>SDL</v>
      </c>
      <c r="M530" s="56">
        <f t="shared" si="103"/>
        <v>10</v>
      </c>
      <c r="N530" s="56">
        <f t="shared" si="106"/>
        <v>2</v>
      </c>
      <c r="O530" s="56">
        <f t="shared" si="105"/>
        <v>1</v>
      </c>
      <c r="P530" s="46" t="str">
        <f t="shared" si="107"/>
        <v>snd</v>
      </c>
      <c r="Q530" s="47" t="str">
        <f>IF($N530=1,IF(ISERROR(VLOOKUP($P530,'M1'!$A:$C,Q$2,0)),"NOT PRESENT",VLOOKUP($P530,'M1'!$A:$C,Q$2,0)),IF($N530=2,IF(ISERROR(VLOOKUP(main!$P530,'M2'!$A:$C,Q$2,0)),"NOT PRESENT",VLOOKUP(main!$P530,'M2'!$A:$C,Q$2,0)),IF($N530=0,IF(ISERROR(VLOOKUP($P530,'M1'!$A:$C,Q$2,0)),IF(ISERROR(VLOOKUP(main!$P530,'M2'!$A:$C,Q$2,0)),"NOT PRESENT",VLOOKUP(main!$P530,'M2'!$A:$C,Q$2,0)),VLOOKUP($P530,'M1'!$A:$C,Q$2,0)),"SPECIFY METHOD")))</f>
        <v>Survey Not Done</v>
      </c>
      <c r="R530" s="47" t="str">
        <f>IF($N530=1,IF(ISERROR(VLOOKUP($P530,'M1'!$A:$C,R$2,0)),"NOT PRESENT",VLOOKUP($P530,'M1'!$A:$C,R$2,0)),IF($N530=2,IF(ISERROR(VLOOKUP(main!$P530,'M2'!$A:$C,R$2,0)),"NOT PRESENT",VLOOKUP(main!$P530,'M2'!$A:$C,R$2,0)),IF($N530=0,IF(ISERROR(VLOOKUP($P530,'M1'!$A:$C,R$2,0)),IF(ISERROR(VLOOKUP(main!$P530,'M2'!$A:$C,R$2,0)),"NOT PRESENT",VLOOKUP(main!$P530,'M2'!$A:$C,R$2,0)),VLOOKUP($P530,'M1'!$A:$C,R$2,0)),"SPECIFY METHOD")))</f>
        <v>Survey Not Done</v>
      </c>
      <c r="S530" s="55">
        <f t="shared" si="110"/>
        <v>0</v>
      </c>
      <c r="T530" s="56">
        <v>0</v>
      </c>
      <c r="BI530" s="56">
        <f t="shared" ca="1" si="113"/>
        <v>0</v>
      </c>
      <c r="BJ530" s="56">
        <f t="shared" ca="1" si="113"/>
        <v>0</v>
      </c>
      <c r="BK530" s="56">
        <f t="shared" ca="1" si="113"/>
        <v>0</v>
      </c>
      <c r="BL530" s="56" t="str">
        <f t="shared" ca="1" si="111"/>
        <v>No</v>
      </c>
      <c r="BM530" s="56">
        <f t="shared" ca="1" si="112"/>
        <v>0</v>
      </c>
    </row>
    <row r="531" spans="2:65">
      <c r="B531" s="56" t="str">
        <f t="shared" ref="B531:B594" si="114">IF(ISERROR(B530),IF(ISERROR(B529),IF(ISERROR(B528),"BLANK",B528),B529),B530)</f>
        <v>eso</v>
      </c>
      <c r="C531" s="56" t="str">
        <f t="shared" ref="C531:C594" si="115">IF(ISERROR(C530),IF(ISERROR(C529),IF(ISERROR(C528),"BLANK",C528),C529),C530)</f>
        <v>sdl</v>
      </c>
      <c r="D531" s="56" t="str">
        <f t="shared" ref="D531:D594" si="116">IF(ISERROR(D530),IF(ISERROR(D529),IF(ISERROR(D528),"BLANK",D528),D529),D530)</f>
        <v>tas412</v>
      </c>
      <c r="E531" s="47" t="str">
        <f>IF(ISERROR(VLOOKUP($D531,SITES!$A:$E,2,0)),"",VLOOKUP($D531,SITES!$A:$E,2,0))</f>
        <v>St. Helens Island Kelp Bed</v>
      </c>
      <c r="F531" s="48">
        <f>IF(ISERROR(VLOOKUP($D531,SITES!$A:$E,3,0)),"",VLOOKUP($D531,SITES!$A:$E,3,0))</f>
        <v>-41.343859999999999</v>
      </c>
      <c r="G531" s="49">
        <f>IF(ISERROR(VLOOKUP($D531,SITES!$A:$E,4,0)),"",VLOOKUP($D531,SITES!$A:$E,4,0))</f>
        <v>148.34277</v>
      </c>
      <c r="H531" s="50">
        <f t="shared" ref="H531:H594" si="117">IF(ISERROR(H530),IF(ISERROR(H529),IF(ISERROR(H528),"BLANK",H528),H529),H530)</f>
        <v>43564</v>
      </c>
      <c r="I531" s="56">
        <f t="shared" ref="I531:I594" si="118">IF(ISERROR(I530),IF(ISERROR(I529),IF(ISERROR(I528),"BLANK",I528),I529),I530)</f>
        <v>10</v>
      </c>
      <c r="J531" s="56" t="str">
        <f t="shared" ref="J531:J594" si="119">IF(ISERROR(J530),IF(ISERROR(J529),IF(ISERROR(J528),"BLANK",J528),J529),J530)</f>
        <v>E</v>
      </c>
      <c r="K531" s="86">
        <f t="shared" ref="K531:K594" si="120">IF(ISERROR(K530),IF(ISERROR(K529),IF(ISERROR(K528),"BLANK",K528),K529),K530)</f>
        <v>0.60416666666666696</v>
      </c>
      <c r="L531" s="56" t="str">
        <f t="shared" si="104"/>
        <v>SDL</v>
      </c>
      <c r="M531" s="56">
        <f t="shared" ref="M531:M594" si="121">IF(ISERROR(M530),IF(ISERROR(M529),IF(ISERROR(M528),"BLANK",M528),M529),M530)</f>
        <v>10</v>
      </c>
      <c r="N531" s="56">
        <f t="shared" si="106"/>
        <v>2</v>
      </c>
      <c r="O531" s="56">
        <f t="shared" si="105"/>
        <v>1</v>
      </c>
      <c r="P531" s="46" t="str">
        <f t="shared" si="107"/>
        <v>snd</v>
      </c>
      <c r="Q531" s="47" t="str">
        <f>IF($N531=1,IF(ISERROR(VLOOKUP($P531,'M1'!$A:$C,Q$2,0)),"NOT PRESENT",VLOOKUP($P531,'M1'!$A:$C,Q$2,0)),IF($N531=2,IF(ISERROR(VLOOKUP(main!$P531,'M2'!$A:$C,Q$2,0)),"NOT PRESENT",VLOOKUP(main!$P531,'M2'!$A:$C,Q$2,0)),IF($N531=0,IF(ISERROR(VLOOKUP($P531,'M1'!$A:$C,Q$2,0)),IF(ISERROR(VLOOKUP(main!$P531,'M2'!$A:$C,Q$2,0)),"NOT PRESENT",VLOOKUP(main!$P531,'M2'!$A:$C,Q$2,0)),VLOOKUP($P531,'M1'!$A:$C,Q$2,0)),"SPECIFY METHOD")))</f>
        <v>Survey Not Done</v>
      </c>
      <c r="R531" s="47" t="str">
        <f>IF($N531=1,IF(ISERROR(VLOOKUP($P531,'M1'!$A:$C,R$2,0)),"NOT PRESENT",VLOOKUP($P531,'M1'!$A:$C,R$2,0)),IF($N531=2,IF(ISERROR(VLOOKUP(main!$P531,'M2'!$A:$C,R$2,0)),"NOT PRESENT",VLOOKUP(main!$P531,'M2'!$A:$C,R$2,0)),IF($N531=0,IF(ISERROR(VLOOKUP($P531,'M1'!$A:$C,R$2,0)),IF(ISERROR(VLOOKUP(main!$P531,'M2'!$A:$C,R$2,0)),"NOT PRESENT",VLOOKUP(main!$P531,'M2'!$A:$C,R$2,0)),VLOOKUP($P531,'M1'!$A:$C,R$2,0)),"SPECIFY METHOD")))</f>
        <v>Survey Not Done</v>
      </c>
      <c r="S531" s="55">
        <f t="shared" si="110"/>
        <v>0</v>
      </c>
      <c r="T531" s="56">
        <v>0</v>
      </c>
      <c r="BI531" s="56">
        <f t="shared" ca="1" si="113"/>
        <v>0</v>
      </c>
      <c r="BJ531" s="56">
        <f t="shared" ca="1" si="113"/>
        <v>0</v>
      </c>
      <c r="BK531" s="56">
        <f t="shared" ca="1" si="113"/>
        <v>0</v>
      </c>
      <c r="BL531" s="56" t="str">
        <f t="shared" ca="1" si="111"/>
        <v>No</v>
      </c>
      <c r="BM531" s="56">
        <f t="shared" ca="1" si="112"/>
        <v>0</v>
      </c>
    </row>
    <row r="532" spans="2:65">
      <c r="B532" s="56" t="str">
        <f t="shared" si="114"/>
        <v>eso</v>
      </c>
      <c r="C532" s="56" t="str">
        <f t="shared" si="115"/>
        <v>sdl</v>
      </c>
      <c r="D532" s="56" t="str">
        <f t="shared" si="116"/>
        <v>tas412</v>
      </c>
      <c r="E532" s="47" t="str">
        <f>IF(ISERROR(VLOOKUP($D532,SITES!$A:$E,2,0)),"",VLOOKUP($D532,SITES!$A:$E,2,0))</f>
        <v>St. Helens Island Kelp Bed</v>
      </c>
      <c r="F532" s="48">
        <f>IF(ISERROR(VLOOKUP($D532,SITES!$A:$E,3,0)),"",VLOOKUP($D532,SITES!$A:$E,3,0))</f>
        <v>-41.343859999999999</v>
      </c>
      <c r="G532" s="49">
        <f>IF(ISERROR(VLOOKUP($D532,SITES!$A:$E,4,0)),"",VLOOKUP($D532,SITES!$A:$E,4,0))</f>
        <v>148.34277</v>
      </c>
      <c r="H532" s="50">
        <f t="shared" si="117"/>
        <v>43564</v>
      </c>
      <c r="I532" s="56">
        <f t="shared" si="118"/>
        <v>10</v>
      </c>
      <c r="J532" s="56" t="str">
        <f t="shared" si="119"/>
        <v>E</v>
      </c>
      <c r="K532" s="86">
        <f t="shared" si="120"/>
        <v>0.60416666666666696</v>
      </c>
      <c r="L532" s="56" t="str">
        <f t="shared" ref="L532:L595" si="122">IF(ISERROR(L531),IF(ISERROR(L530),IF(ISERROR(L529),"BLANK",L529),L530),L531)</f>
        <v>SDL</v>
      </c>
      <c r="M532" s="56">
        <f t="shared" si="121"/>
        <v>10</v>
      </c>
      <c r="N532" s="56">
        <f t="shared" si="106"/>
        <v>2</v>
      </c>
      <c r="O532" s="56">
        <f t="shared" ref="O532:O595" si="123">IF(ISERROR(O531),IF(ISERROR(O530),IF(ISERROR(O529),"BLANK",O529),O530),O531)</f>
        <v>1</v>
      </c>
      <c r="P532" s="46" t="str">
        <f t="shared" si="107"/>
        <v>snd</v>
      </c>
      <c r="Q532" s="47" t="str">
        <f>IF($N532=1,IF(ISERROR(VLOOKUP($P532,'M1'!$A:$C,Q$2,0)),"NOT PRESENT",VLOOKUP($P532,'M1'!$A:$C,Q$2,0)),IF($N532=2,IF(ISERROR(VLOOKUP(main!$P532,'M2'!$A:$C,Q$2,0)),"NOT PRESENT",VLOOKUP(main!$P532,'M2'!$A:$C,Q$2,0)),IF($N532=0,IF(ISERROR(VLOOKUP($P532,'M1'!$A:$C,Q$2,0)),IF(ISERROR(VLOOKUP(main!$P532,'M2'!$A:$C,Q$2,0)),"NOT PRESENT",VLOOKUP(main!$P532,'M2'!$A:$C,Q$2,0)),VLOOKUP($P532,'M1'!$A:$C,Q$2,0)),"SPECIFY METHOD")))</f>
        <v>Survey Not Done</v>
      </c>
      <c r="R532" s="47" t="str">
        <f>IF($N532=1,IF(ISERROR(VLOOKUP($P532,'M1'!$A:$C,R$2,0)),"NOT PRESENT",VLOOKUP($P532,'M1'!$A:$C,R$2,0)),IF($N532=2,IF(ISERROR(VLOOKUP(main!$P532,'M2'!$A:$C,R$2,0)),"NOT PRESENT",VLOOKUP(main!$P532,'M2'!$A:$C,R$2,0)),IF($N532=0,IF(ISERROR(VLOOKUP($P532,'M1'!$A:$C,R$2,0)),IF(ISERROR(VLOOKUP(main!$P532,'M2'!$A:$C,R$2,0)),"NOT PRESENT",VLOOKUP(main!$P532,'M2'!$A:$C,R$2,0)),VLOOKUP($P532,'M1'!$A:$C,R$2,0)),"SPECIFY METHOD")))</f>
        <v>Survey Not Done</v>
      </c>
      <c r="S532" s="55">
        <f t="shared" si="110"/>
        <v>0</v>
      </c>
      <c r="T532" s="56">
        <v>0</v>
      </c>
      <c r="BI532" s="56">
        <f t="shared" ca="1" si="113"/>
        <v>0</v>
      </c>
      <c r="BJ532" s="56">
        <f t="shared" ca="1" si="113"/>
        <v>0</v>
      </c>
      <c r="BK532" s="56">
        <f t="shared" ca="1" si="113"/>
        <v>0</v>
      </c>
      <c r="BL532" s="56" t="str">
        <f t="shared" ca="1" si="111"/>
        <v>No</v>
      </c>
      <c r="BM532" s="56">
        <f t="shared" ca="1" si="112"/>
        <v>0</v>
      </c>
    </row>
    <row r="533" spans="2:65">
      <c r="B533" s="56" t="str">
        <f t="shared" si="114"/>
        <v>eso</v>
      </c>
      <c r="C533" s="56" t="str">
        <f t="shared" si="115"/>
        <v>sdl</v>
      </c>
      <c r="D533" s="56" t="str">
        <f t="shared" si="116"/>
        <v>tas412</v>
      </c>
      <c r="E533" s="47" t="str">
        <f>IF(ISERROR(VLOOKUP($D533,SITES!$A:$E,2,0)),"",VLOOKUP($D533,SITES!$A:$E,2,0))</f>
        <v>St. Helens Island Kelp Bed</v>
      </c>
      <c r="F533" s="48">
        <f>IF(ISERROR(VLOOKUP($D533,SITES!$A:$E,3,0)),"",VLOOKUP($D533,SITES!$A:$E,3,0))</f>
        <v>-41.343859999999999</v>
      </c>
      <c r="G533" s="49">
        <f>IF(ISERROR(VLOOKUP($D533,SITES!$A:$E,4,0)),"",VLOOKUP($D533,SITES!$A:$E,4,0))</f>
        <v>148.34277</v>
      </c>
      <c r="H533" s="50">
        <f t="shared" si="117"/>
        <v>43564</v>
      </c>
      <c r="I533" s="56">
        <f t="shared" si="118"/>
        <v>10</v>
      </c>
      <c r="J533" s="56" t="str">
        <f t="shared" si="119"/>
        <v>E</v>
      </c>
      <c r="K533" s="86">
        <f t="shared" si="120"/>
        <v>0.60416666666666696</v>
      </c>
      <c r="L533" s="56" t="str">
        <f t="shared" si="122"/>
        <v>SDL</v>
      </c>
      <c r="M533" s="56">
        <f t="shared" si="121"/>
        <v>10</v>
      </c>
      <c r="N533" s="56">
        <f t="shared" ref="N533:N596" si="124">IF(ISERROR(N532),IF(ISERROR(N531),IF(ISERROR(N530),"BLANK",N530),N531),N532)</f>
        <v>2</v>
      </c>
      <c r="O533" s="56">
        <f t="shared" si="123"/>
        <v>1</v>
      </c>
      <c r="P533" s="46" t="str">
        <f t="shared" ref="P533:P571" si="125">+P532</f>
        <v>snd</v>
      </c>
      <c r="Q533" s="47" t="str">
        <f>IF($N533=1,IF(ISERROR(VLOOKUP($P533,'M1'!$A:$C,Q$2,0)),"NOT PRESENT",VLOOKUP($P533,'M1'!$A:$C,Q$2,0)),IF($N533=2,IF(ISERROR(VLOOKUP(main!$P533,'M2'!$A:$C,Q$2,0)),"NOT PRESENT",VLOOKUP(main!$P533,'M2'!$A:$C,Q$2,0)),IF($N533=0,IF(ISERROR(VLOOKUP($P533,'M1'!$A:$C,Q$2,0)),IF(ISERROR(VLOOKUP(main!$P533,'M2'!$A:$C,Q$2,0)),"NOT PRESENT",VLOOKUP(main!$P533,'M2'!$A:$C,Q$2,0)),VLOOKUP($P533,'M1'!$A:$C,Q$2,0)),"SPECIFY METHOD")))</f>
        <v>Survey Not Done</v>
      </c>
      <c r="R533" s="47" t="str">
        <f>IF($N533=1,IF(ISERROR(VLOOKUP($P533,'M1'!$A:$C,R$2,0)),"NOT PRESENT",VLOOKUP($P533,'M1'!$A:$C,R$2,0)),IF($N533=2,IF(ISERROR(VLOOKUP(main!$P533,'M2'!$A:$C,R$2,0)),"NOT PRESENT",VLOOKUP(main!$P533,'M2'!$A:$C,R$2,0)),IF($N533=0,IF(ISERROR(VLOOKUP($P533,'M1'!$A:$C,R$2,0)),IF(ISERROR(VLOOKUP(main!$P533,'M2'!$A:$C,R$2,0)),"NOT PRESENT",VLOOKUP(main!$P533,'M2'!$A:$C,R$2,0)),VLOOKUP($P533,'M1'!$A:$C,R$2,0)),"SPECIFY METHOD")))</f>
        <v>Survey Not Done</v>
      </c>
      <c r="S533" s="55">
        <f t="shared" si="110"/>
        <v>0</v>
      </c>
      <c r="T533" s="56">
        <v>0</v>
      </c>
      <c r="BI533" s="56">
        <f t="shared" ca="1" si="113"/>
        <v>0</v>
      </c>
      <c r="BJ533" s="56">
        <f t="shared" ca="1" si="113"/>
        <v>0</v>
      </c>
      <c r="BK533" s="56">
        <f t="shared" ca="1" si="113"/>
        <v>0</v>
      </c>
      <c r="BL533" s="56" t="str">
        <f t="shared" ca="1" si="111"/>
        <v>No</v>
      </c>
      <c r="BM533" s="56">
        <f t="shared" ca="1" si="112"/>
        <v>0</v>
      </c>
    </row>
    <row r="534" spans="2:65">
      <c r="B534" s="56" t="str">
        <f t="shared" si="114"/>
        <v>eso</v>
      </c>
      <c r="C534" s="56" t="str">
        <f t="shared" si="115"/>
        <v>sdl</v>
      </c>
      <c r="D534" s="56" t="str">
        <f t="shared" si="116"/>
        <v>tas412</v>
      </c>
      <c r="E534" s="47" t="str">
        <f>IF(ISERROR(VLOOKUP($D534,SITES!$A:$E,2,0)),"",VLOOKUP($D534,SITES!$A:$E,2,0))</f>
        <v>St. Helens Island Kelp Bed</v>
      </c>
      <c r="F534" s="48">
        <f>IF(ISERROR(VLOOKUP($D534,SITES!$A:$E,3,0)),"",VLOOKUP($D534,SITES!$A:$E,3,0))</f>
        <v>-41.343859999999999</v>
      </c>
      <c r="G534" s="49">
        <f>IF(ISERROR(VLOOKUP($D534,SITES!$A:$E,4,0)),"",VLOOKUP($D534,SITES!$A:$E,4,0))</f>
        <v>148.34277</v>
      </c>
      <c r="H534" s="50">
        <f t="shared" si="117"/>
        <v>43564</v>
      </c>
      <c r="I534" s="56">
        <f t="shared" si="118"/>
        <v>10</v>
      </c>
      <c r="J534" s="56" t="str">
        <f t="shared" si="119"/>
        <v>E</v>
      </c>
      <c r="K534" s="86">
        <f t="shared" si="120"/>
        <v>0.60416666666666696</v>
      </c>
      <c r="L534" s="56" t="str">
        <f t="shared" si="122"/>
        <v>SDL</v>
      </c>
      <c r="M534" s="56">
        <f t="shared" si="121"/>
        <v>10</v>
      </c>
      <c r="N534" s="56">
        <f t="shared" si="124"/>
        <v>2</v>
      </c>
      <c r="O534" s="56">
        <f t="shared" si="123"/>
        <v>1</v>
      </c>
      <c r="P534" s="46" t="str">
        <f t="shared" si="125"/>
        <v>snd</v>
      </c>
      <c r="Q534" s="47" t="str">
        <f>IF($N534=1,IF(ISERROR(VLOOKUP($P534,'M1'!$A:$C,Q$2,0)),"NOT PRESENT",VLOOKUP($P534,'M1'!$A:$C,Q$2,0)),IF($N534=2,IF(ISERROR(VLOOKUP(main!$P534,'M2'!$A:$C,Q$2,0)),"NOT PRESENT",VLOOKUP(main!$P534,'M2'!$A:$C,Q$2,0)),IF($N534=0,IF(ISERROR(VLOOKUP($P534,'M1'!$A:$C,Q$2,0)),IF(ISERROR(VLOOKUP(main!$P534,'M2'!$A:$C,Q$2,0)),"NOT PRESENT",VLOOKUP(main!$P534,'M2'!$A:$C,Q$2,0)),VLOOKUP($P534,'M1'!$A:$C,Q$2,0)),"SPECIFY METHOD")))</f>
        <v>Survey Not Done</v>
      </c>
      <c r="R534" s="47" t="str">
        <f>IF($N534=1,IF(ISERROR(VLOOKUP($P534,'M1'!$A:$C,R$2,0)),"NOT PRESENT",VLOOKUP($P534,'M1'!$A:$C,R$2,0)),IF($N534=2,IF(ISERROR(VLOOKUP(main!$P534,'M2'!$A:$C,R$2,0)),"NOT PRESENT",VLOOKUP(main!$P534,'M2'!$A:$C,R$2,0)),IF($N534=0,IF(ISERROR(VLOOKUP($P534,'M1'!$A:$C,R$2,0)),IF(ISERROR(VLOOKUP(main!$P534,'M2'!$A:$C,R$2,0)),"NOT PRESENT",VLOOKUP(main!$P534,'M2'!$A:$C,R$2,0)),VLOOKUP($P534,'M1'!$A:$C,R$2,0)),"SPECIFY METHOD")))</f>
        <v>Survey Not Done</v>
      </c>
      <c r="S534" s="55">
        <f t="shared" si="110"/>
        <v>0</v>
      </c>
      <c r="T534" s="56">
        <v>0</v>
      </c>
      <c r="BI534" s="56">
        <f t="shared" ca="1" si="113"/>
        <v>0</v>
      </c>
      <c r="BJ534" s="56">
        <f t="shared" ca="1" si="113"/>
        <v>0</v>
      </c>
      <c r="BK534" s="56">
        <f t="shared" ca="1" si="113"/>
        <v>0</v>
      </c>
      <c r="BL534" s="56" t="str">
        <f t="shared" ca="1" si="111"/>
        <v>No</v>
      </c>
      <c r="BM534" s="56">
        <f t="shared" ca="1" si="112"/>
        <v>0</v>
      </c>
    </row>
    <row r="535" spans="2:65">
      <c r="B535" s="56" t="str">
        <f t="shared" si="114"/>
        <v>eso</v>
      </c>
      <c r="C535" s="56" t="str">
        <f t="shared" si="115"/>
        <v>sdl</v>
      </c>
      <c r="D535" s="56" t="str">
        <f t="shared" si="116"/>
        <v>tas412</v>
      </c>
      <c r="E535" s="47" t="str">
        <f>IF(ISERROR(VLOOKUP($D535,SITES!$A:$E,2,0)),"",VLOOKUP($D535,SITES!$A:$E,2,0))</f>
        <v>St. Helens Island Kelp Bed</v>
      </c>
      <c r="F535" s="48">
        <f>IF(ISERROR(VLOOKUP($D535,SITES!$A:$E,3,0)),"",VLOOKUP($D535,SITES!$A:$E,3,0))</f>
        <v>-41.343859999999999</v>
      </c>
      <c r="G535" s="49">
        <f>IF(ISERROR(VLOOKUP($D535,SITES!$A:$E,4,0)),"",VLOOKUP($D535,SITES!$A:$E,4,0))</f>
        <v>148.34277</v>
      </c>
      <c r="H535" s="50">
        <f t="shared" si="117"/>
        <v>43564</v>
      </c>
      <c r="I535" s="56">
        <f t="shared" si="118"/>
        <v>10</v>
      </c>
      <c r="J535" s="56" t="str">
        <f t="shared" si="119"/>
        <v>E</v>
      </c>
      <c r="K535" s="86">
        <f t="shared" si="120"/>
        <v>0.60416666666666696</v>
      </c>
      <c r="L535" s="56" t="str">
        <f t="shared" si="122"/>
        <v>SDL</v>
      </c>
      <c r="M535" s="56">
        <f t="shared" si="121"/>
        <v>10</v>
      </c>
      <c r="N535" s="56">
        <f t="shared" si="124"/>
        <v>2</v>
      </c>
      <c r="O535" s="56">
        <f t="shared" si="123"/>
        <v>1</v>
      </c>
      <c r="P535" s="46" t="str">
        <f t="shared" si="125"/>
        <v>snd</v>
      </c>
      <c r="Q535" s="47" t="str">
        <f>IF($N535=1,IF(ISERROR(VLOOKUP($P535,'M1'!$A:$C,Q$2,0)),"NOT PRESENT",VLOOKUP($P535,'M1'!$A:$C,Q$2,0)),IF($N535=2,IF(ISERROR(VLOOKUP(main!$P535,'M2'!$A:$C,Q$2,0)),"NOT PRESENT",VLOOKUP(main!$P535,'M2'!$A:$C,Q$2,0)),IF($N535=0,IF(ISERROR(VLOOKUP($P535,'M1'!$A:$C,Q$2,0)),IF(ISERROR(VLOOKUP(main!$P535,'M2'!$A:$C,Q$2,0)),"NOT PRESENT",VLOOKUP(main!$P535,'M2'!$A:$C,Q$2,0)),VLOOKUP($P535,'M1'!$A:$C,Q$2,0)),"SPECIFY METHOD")))</f>
        <v>Survey Not Done</v>
      </c>
      <c r="R535" s="47" t="str">
        <f>IF($N535=1,IF(ISERROR(VLOOKUP($P535,'M1'!$A:$C,R$2,0)),"NOT PRESENT",VLOOKUP($P535,'M1'!$A:$C,R$2,0)),IF($N535=2,IF(ISERROR(VLOOKUP(main!$P535,'M2'!$A:$C,R$2,0)),"NOT PRESENT",VLOOKUP(main!$P535,'M2'!$A:$C,R$2,0)),IF($N535=0,IF(ISERROR(VLOOKUP($P535,'M1'!$A:$C,R$2,0)),IF(ISERROR(VLOOKUP(main!$P535,'M2'!$A:$C,R$2,0)),"NOT PRESENT",VLOOKUP(main!$P535,'M2'!$A:$C,R$2,0)),VLOOKUP($P535,'M1'!$A:$C,R$2,0)),"SPECIFY METHOD")))</f>
        <v>Survey Not Done</v>
      </c>
      <c r="S535" s="55">
        <f t="shared" si="110"/>
        <v>0</v>
      </c>
      <c r="T535" s="56">
        <v>0</v>
      </c>
      <c r="BI535" s="56">
        <f t="shared" ca="1" si="113"/>
        <v>0</v>
      </c>
      <c r="BJ535" s="56">
        <f t="shared" ca="1" si="113"/>
        <v>0</v>
      </c>
      <c r="BK535" s="56">
        <f t="shared" ca="1" si="113"/>
        <v>0</v>
      </c>
      <c r="BL535" s="56" t="str">
        <f t="shared" ca="1" si="111"/>
        <v>No</v>
      </c>
      <c r="BM535" s="56">
        <f t="shared" ca="1" si="112"/>
        <v>0</v>
      </c>
    </row>
    <row r="536" spans="2:65">
      <c r="B536" s="56" t="str">
        <f t="shared" si="114"/>
        <v>eso</v>
      </c>
      <c r="C536" s="56" t="str">
        <f t="shared" si="115"/>
        <v>sdl</v>
      </c>
      <c r="D536" s="56" t="str">
        <f t="shared" si="116"/>
        <v>tas412</v>
      </c>
      <c r="E536" s="47" t="str">
        <f>IF(ISERROR(VLOOKUP($D536,SITES!$A:$E,2,0)),"",VLOOKUP($D536,SITES!$A:$E,2,0))</f>
        <v>St. Helens Island Kelp Bed</v>
      </c>
      <c r="F536" s="48">
        <f>IF(ISERROR(VLOOKUP($D536,SITES!$A:$E,3,0)),"",VLOOKUP($D536,SITES!$A:$E,3,0))</f>
        <v>-41.343859999999999</v>
      </c>
      <c r="G536" s="49">
        <f>IF(ISERROR(VLOOKUP($D536,SITES!$A:$E,4,0)),"",VLOOKUP($D536,SITES!$A:$E,4,0))</f>
        <v>148.34277</v>
      </c>
      <c r="H536" s="50">
        <f t="shared" si="117"/>
        <v>43564</v>
      </c>
      <c r="I536" s="56">
        <f t="shared" si="118"/>
        <v>10</v>
      </c>
      <c r="J536" s="56" t="str">
        <f t="shared" si="119"/>
        <v>E</v>
      </c>
      <c r="K536" s="86">
        <f t="shared" si="120"/>
        <v>0.60416666666666696</v>
      </c>
      <c r="L536" s="56" t="str">
        <f t="shared" si="122"/>
        <v>SDL</v>
      </c>
      <c r="M536" s="56">
        <f t="shared" si="121"/>
        <v>10</v>
      </c>
      <c r="N536" s="56">
        <f t="shared" si="124"/>
        <v>2</v>
      </c>
      <c r="O536" s="56">
        <f t="shared" si="123"/>
        <v>1</v>
      </c>
      <c r="P536" s="46" t="str">
        <f t="shared" si="125"/>
        <v>snd</v>
      </c>
      <c r="Q536" s="47" t="str">
        <f>IF($N536=1,IF(ISERROR(VLOOKUP($P536,'M1'!$A:$C,Q$2,0)),"NOT PRESENT",VLOOKUP($P536,'M1'!$A:$C,Q$2,0)),IF($N536=2,IF(ISERROR(VLOOKUP(main!$P536,'M2'!$A:$C,Q$2,0)),"NOT PRESENT",VLOOKUP(main!$P536,'M2'!$A:$C,Q$2,0)),IF($N536=0,IF(ISERROR(VLOOKUP($P536,'M1'!$A:$C,Q$2,0)),IF(ISERROR(VLOOKUP(main!$P536,'M2'!$A:$C,Q$2,0)),"NOT PRESENT",VLOOKUP(main!$P536,'M2'!$A:$C,Q$2,0)),VLOOKUP($P536,'M1'!$A:$C,Q$2,0)),"SPECIFY METHOD")))</f>
        <v>Survey Not Done</v>
      </c>
      <c r="R536" s="47" t="str">
        <f>IF($N536=1,IF(ISERROR(VLOOKUP($P536,'M1'!$A:$C,R$2,0)),"NOT PRESENT",VLOOKUP($P536,'M1'!$A:$C,R$2,0)),IF($N536=2,IF(ISERROR(VLOOKUP(main!$P536,'M2'!$A:$C,R$2,0)),"NOT PRESENT",VLOOKUP(main!$P536,'M2'!$A:$C,R$2,0)),IF($N536=0,IF(ISERROR(VLOOKUP($P536,'M1'!$A:$C,R$2,0)),IF(ISERROR(VLOOKUP(main!$P536,'M2'!$A:$C,R$2,0)),"NOT PRESENT",VLOOKUP(main!$P536,'M2'!$A:$C,R$2,0)),VLOOKUP($P536,'M1'!$A:$C,R$2,0)),"SPECIFY METHOD")))</f>
        <v>Survey Not Done</v>
      </c>
      <c r="S536" s="55">
        <f t="shared" si="110"/>
        <v>0</v>
      </c>
      <c r="T536" s="56">
        <v>0</v>
      </c>
      <c r="BI536" s="56">
        <f t="shared" ca="1" si="113"/>
        <v>0</v>
      </c>
      <c r="BJ536" s="56">
        <f t="shared" ca="1" si="113"/>
        <v>0</v>
      </c>
      <c r="BK536" s="56">
        <f t="shared" ca="1" si="113"/>
        <v>0</v>
      </c>
      <c r="BL536" s="56" t="str">
        <f t="shared" ca="1" si="111"/>
        <v>No</v>
      </c>
      <c r="BM536" s="56">
        <f t="shared" ca="1" si="112"/>
        <v>0</v>
      </c>
    </row>
    <row r="537" spans="2:65">
      <c r="B537" s="56" t="str">
        <f t="shared" si="114"/>
        <v>eso</v>
      </c>
      <c r="C537" s="56" t="str">
        <f t="shared" si="115"/>
        <v>sdl</v>
      </c>
      <c r="D537" s="56" t="str">
        <f t="shared" si="116"/>
        <v>tas412</v>
      </c>
      <c r="E537" s="47" t="str">
        <f>IF(ISERROR(VLOOKUP($D537,SITES!$A:$E,2,0)),"",VLOOKUP($D537,SITES!$A:$E,2,0))</f>
        <v>St. Helens Island Kelp Bed</v>
      </c>
      <c r="F537" s="48">
        <f>IF(ISERROR(VLOOKUP($D537,SITES!$A:$E,3,0)),"",VLOOKUP($D537,SITES!$A:$E,3,0))</f>
        <v>-41.343859999999999</v>
      </c>
      <c r="G537" s="49">
        <f>IF(ISERROR(VLOOKUP($D537,SITES!$A:$E,4,0)),"",VLOOKUP($D537,SITES!$A:$E,4,0))</f>
        <v>148.34277</v>
      </c>
      <c r="H537" s="50">
        <f t="shared" si="117"/>
        <v>43564</v>
      </c>
      <c r="I537" s="56">
        <f t="shared" si="118"/>
        <v>10</v>
      </c>
      <c r="J537" s="56" t="str">
        <f t="shared" si="119"/>
        <v>E</v>
      </c>
      <c r="K537" s="86">
        <f t="shared" si="120"/>
        <v>0.60416666666666696</v>
      </c>
      <c r="L537" s="56" t="str">
        <f t="shared" si="122"/>
        <v>SDL</v>
      </c>
      <c r="M537" s="56">
        <f t="shared" si="121"/>
        <v>10</v>
      </c>
      <c r="N537" s="56">
        <f t="shared" si="124"/>
        <v>2</v>
      </c>
      <c r="O537" s="56">
        <f t="shared" si="123"/>
        <v>1</v>
      </c>
      <c r="P537" s="46" t="str">
        <f t="shared" si="125"/>
        <v>snd</v>
      </c>
      <c r="Q537" s="47" t="str">
        <f>IF($N537=1,IF(ISERROR(VLOOKUP($P537,'M1'!$A:$C,Q$2,0)),"NOT PRESENT",VLOOKUP($P537,'M1'!$A:$C,Q$2,0)),IF($N537=2,IF(ISERROR(VLOOKUP(main!$P537,'M2'!$A:$C,Q$2,0)),"NOT PRESENT",VLOOKUP(main!$P537,'M2'!$A:$C,Q$2,0)),IF($N537=0,IF(ISERROR(VLOOKUP($P537,'M1'!$A:$C,Q$2,0)),IF(ISERROR(VLOOKUP(main!$P537,'M2'!$A:$C,Q$2,0)),"NOT PRESENT",VLOOKUP(main!$P537,'M2'!$A:$C,Q$2,0)),VLOOKUP($P537,'M1'!$A:$C,Q$2,0)),"SPECIFY METHOD")))</f>
        <v>Survey Not Done</v>
      </c>
      <c r="R537" s="47" t="str">
        <f>IF($N537=1,IF(ISERROR(VLOOKUP($P537,'M1'!$A:$C,R$2,0)),"NOT PRESENT",VLOOKUP($P537,'M1'!$A:$C,R$2,0)),IF($N537=2,IF(ISERROR(VLOOKUP(main!$P537,'M2'!$A:$C,R$2,0)),"NOT PRESENT",VLOOKUP(main!$P537,'M2'!$A:$C,R$2,0)),IF($N537=0,IF(ISERROR(VLOOKUP($P537,'M1'!$A:$C,R$2,0)),IF(ISERROR(VLOOKUP(main!$P537,'M2'!$A:$C,R$2,0)),"NOT PRESENT",VLOOKUP(main!$P537,'M2'!$A:$C,R$2,0)),VLOOKUP($P537,'M1'!$A:$C,R$2,0)),"SPECIFY METHOD")))</f>
        <v>Survey Not Done</v>
      </c>
      <c r="S537" s="55">
        <f t="shared" si="110"/>
        <v>0</v>
      </c>
      <c r="T537" s="56">
        <v>0</v>
      </c>
      <c r="BI537" s="56">
        <f t="shared" ca="1" si="113"/>
        <v>0</v>
      </c>
      <c r="BJ537" s="56">
        <f t="shared" ca="1" si="113"/>
        <v>0</v>
      </c>
      <c r="BK537" s="56">
        <f t="shared" ca="1" si="113"/>
        <v>0</v>
      </c>
      <c r="BL537" s="56" t="str">
        <f t="shared" ca="1" si="111"/>
        <v>No</v>
      </c>
      <c r="BM537" s="56">
        <f t="shared" ca="1" si="112"/>
        <v>0</v>
      </c>
    </row>
    <row r="538" spans="2:65">
      <c r="B538" s="56" t="str">
        <f t="shared" si="114"/>
        <v>eso</v>
      </c>
      <c r="C538" s="56" t="str">
        <f t="shared" si="115"/>
        <v>sdl</v>
      </c>
      <c r="D538" s="56" t="str">
        <f t="shared" si="116"/>
        <v>tas412</v>
      </c>
      <c r="E538" s="47" t="str">
        <f>IF(ISERROR(VLOOKUP($D538,SITES!$A:$E,2,0)),"",VLOOKUP($D538,SITES!$A:$E,2,0))</f>
        <v>St. Helens Island Kelp Bed</v>
      </c>
      <c r="F538" s="48">
        <f>IF(ISERROR(VLOOKUP($D538,SITES!$A:$E,3,0)),"",VLOOKUP($D538,SITES!$A:$E,3,0))</f>
        <v>-41.343859999999999</v>
      </c>
      <c r="G538" s="49">
        <f>IF(ISERROR(VLOOKUP($D538,SITES!$A:$E,4,0)),"",VLOOKUP($D538,SITES!$A:$E,4,0))</f>
        <v>148.34277</v>
      </c>
      <c r="H538" s="50">
        <f t="shared" si="117"/>
        <v>43564</v>
      </c>
      <c r="I538" s="56">
        <f t="shared" si="118"/>
        <v>10</v>
      </c>
      <c r="J538" s="56" t="str">
        <f t="shared" si="119"/>
        <v>E</v>
      </c>
      <c r="K538" s="86">
        <f t="shared" si="120"/>
        <v>0.60416666666666696</v>
      </c>
      <c r="L538" s="56" t="str">
        <f t="shared" si="122"/>
        <v>SDL</v>
      </c>
      <c r="M538" s="56">
        <f t="shared" si="121"/>
        <v>10</v>
      </c>
      <c r="N538" s="56">
        <f t="shared" si="124"/>
        <v>2</v>
      </c>
      <c r="O538" s="56">
        <f t="shared" si="123"/>
        <v>1</v>
      </c>
      <c r="P538" s="46" t="str">
        <f t="shared" si="125"/>
        <v>snd</v>
      </c>
      <c r="Q538" s="47" t="str">
        <f>IF($N538=1,IF(ISERROR(VLOOKUP($P538,'M1'!$A:$C,Q$2,0)),"NOT PRESENT",VLOOKUP($P538,'M1'!$A:$C,Q$2,0)),IF($N538=2,IF(ISERROR(VLOOKUP(main!$P538,'M2'!$A:$C,Q$2,0)),"NOT PRESENT",VLOOKUP(main!$P538,'M2'!$A:$C,Q$2,0)),IF($N538=0,IF(ISERROR(VLOOKUP($P538,'M1'!$A:$C,Q$2,0)),IF(ISERROR(VLOOKUP(main!$P538,'M2'!$A:$C,Q$2,0)),"NOT PRESENT",VLOOKUP(main!$P538,'M2'!$A:$C,Q$2,0)),VLOOKUP($P538,'M1'!$A:$C,Q$2,0)),"SPECIFY METHOD")))</f>
        <v>Survey Not Done</v>
      </c>
      <c r="R538" s="47" t="str">
        <f>IF($N538=1,IF(ISERROR(VLOOKUP($P538,'M1'!$A:$C,R$2,0)),"NOT PRESENT",VLOOKUP($P538,'M1'!$A:$C,R$2,0)),IF($N538=2,IF(ISERROR(VLOOKUP(main!$P538,'M2'!$A:$C,R$2,0)),"NOT PRESENT",VLOOKUP(main!$P538,'M2'!$A:$C,R$2,0)),IF($N538=0,IF(ISERROR(VLOOKUP($P538,'M1'!$A:$C,R$2,0)),IF(ISERROR(VLOOKUP(main!$P538,'M2'!$A:$C,R$2,0)),"NOT PRESENT",VLOOKUP(main!$P538,'M2'!$A:$C,R$2,0)),VLOOKUP($P538,'M1'!$A:$C,R$2,0)),"SPECIFY METHOD")))</f>
        <v>Survey Not Done</v>
      </c>
      <c r="S538" s="55">
        <f t="shared" si="110"/>
        <v>0</v>
      </c>
      <c r="T538" s="56">
        <v>0</v>
      </c>
      <c r="BI538" s="56">
        <f t="shared" ca="1" si="113"/>
        <v>0</v>
      </c>
      <c r="BJ538" s="56">
        <f t="shared" ca="1" si="113"/>
        <v>0</v>
      </c>
      <c r="BK538" s="56">
        <f t="shared" ca="1" si="113"/>
        <v>0</v>
      </c>
      <c r="BL538" s="56" t="str">
        <f t="shared" ca="1" si="111"/>
        <v>No</v>
      </c>
      <c r="BM538" s="56">
        <f t="shared" ca="1" si="112"/>
        <v>0</v>
      </c>
    </row>
    <row r="539" spans="2:65">
      <c r="B539" s="56" t="str">
        <f t="shared" si="114"/>
        <v>eso</v>
      </c>
      <c r="C539" s="56" t="str">
        <f t="shared" si="115"/>
        <v>sdl</v>
      </c>
      <c r="D539" s="56" t="str">
        <f t="shared" si="116"/>
        <v>tas412</v>
      </c>
      <c r="E539" s="47" t="str">
        <f>IF(ISERROR(VLOOKUP($D539,SITES!$A:$E,2,0)),"",VLOOKUP($D539,SITES!$A:$E,2,0))</f>
        <v>St. Helens Island Kelp Bed</v>
      </c>
      <c r="F539" s="48">
        <f>IF(ISERROR(VLOOKUP($D539,SITES!$A:$E,3,0)),"",VLOOKUP($D539,SITES!$A:$E,3,0))</f>
        <v>-41.343859999999999</v>
      </c>
      <c r="G539" s="49">
        <f>IF(ISERROR(VLOOKUP($D539,SITES!$A:$E,4,0)),"",VLOOKUP($D539,SITES!$A:$E,4,0))</f>
        <v>148.34277</v>
      </c>
      <c r="H539" s="50">
        <f t="shared" si="117"/>
        <v>43564</v>
      </c>
      <c r="I539" s="56">
        <f t="shared" si="118"/>
        <v>10</v>
      </c>
      <c r="J539" s="56" t="str">
        <f t="shared" si="119"/>
        <v>E</v>
      </c>
      <c r="K539" s="86">
        <f t="shared" si="120"/>
        <v>0.60416666666666696</v>
      </c>
      <c r="L539" s="56" t="str">
        <f t="shared" si="122"/>
        <v>SDL</v>
      </c>
      <c r="M539" s="56">
        <f t="shared" si="121"/>
        <v>10</v>
      </c>
      <c r="N539" s="56">
        <f t="shared" si="124"/>
        <v>2</v>
      </c>
      <c r="O539" s="56">
        <f t="shared" si="123"/>
        <v>1</v>
      </c>
      <c r="P539" s="46" t="str">
        <f t="shared" si="125"/>
        <v>snd</v>
      </c>
      <c r="Q539" s="47" t="str">
        <f>IF($N539=1,IF(ISERROR(VLOOKUP($P539,'M1'!$A:$C,Q$2,0)),"NOT PRESENT",VLOOKUP($P539,'M1'!$A:$C,Q$2,0)),IF($N539=2,IF(ISERROR(VLOOKUP(main!$P539,'M2'!$A:$C,Q$2,0)),"NOT PRESENT",VLOOKUP(main!$P539,'M2'!$A:$C,Q$2,0)),IF($N539=0,IF(ISERROR(VLOOKUP($P539,'M1'!$A:$C,Q$2,0)),IF(ISERROR(VLOOKUP(main!$P539,'M2'!$A:$C,Q$2,0)),"NOT PRESENT",VLOOKUP(main!$P539,'M2'!$A:$C,Q$2,0)),VLOOKUP($P539,'M1'!$A:$C,Q$2,0)),"SPECIFY METHOD")))</f>
        <v>Survey Not Done</v>
      </c>
      <c r="R539" s="47" t="str">
        <f>IF($N539=1,IF(ISERROR(VLOOKUP($P539,'M1'!$A:$C,R$2,0)),"NOT PRESENT",VLOOKUP($P539,'M1'!$A:$C,R$2,0)),IF($N539=2,IF(ISERROR(VLOOKUP(main!$P539,'M2'!$A:$C,R$2,0)),"NOT PRESENT",VLOOKUP(main!$P539,'M2'!$A:$C,R$2,0)),IF($N539=0,IF(ISERROR(VLOOKUP($P539,'M1'!$A:$C,R$2,0)),IF(ISERROR(VLOOKUP(main!$P539,'M2'!$A:$C,R$2,0)),"NOT PRESENT",VLOOKUP(main!$P539,'M2'!$A:$C,R$2,0)),VLOOKUP($P539,'M1'!$A:$C,R$2,0)),"SPECIFY METHOD")))</f>
        <v>Survey Not Done</v>
      </c>
      <c r="S539" s="55">
        <f t="shared" si="110"/>
        <v>0</v>
      </c>
      <c r="T539" s="56">
        <v>0</v>
      </c>
      <c r="BI539" s="56">
        <f t="shared" ca="1" si="113"/>
        <v>0</v>
      </c>
      <c r="BJ539" s="56">
        <f t="shared" ca="1" si="113"/>
        <v>0</v>
      </c>
      <c r="BK539" s="56">
        <f t="shared" ca="1" si="113"/>
        <v>0</v>
      </c>
      <c r="BL539" s="56" t="str">
        <f t="shared" ca="1" si="111"/>
        <v>No</v>
      </c>
      <c r="BM539" s="56">
        <f t="shared" ca="1" si="112"/>
        <v>0</v>
      </c>
    </row>
    <row r="540" spans="2:65">
      <c r="B540" s="56" t="str">
        <f t="shared" si="114"/>
        <v>eso</v>
      </c>
      <c r="C540" s="56" t="str">
        <f t="shared" si="115"/>
        <v>sdl</v>
      </c>
      <c r="D540" s="56" t="str">
        <f t="shared" si="116"/>
        <v>tas412</v>
      </c>
      <c r="E540" s="47" t="str">
        <f>IF(ISERROR(VLOOKUP($D540,SITES!$A:$E,2,0)),"",VLOOKUP($D540,SITES!$A:$E,2,0))</f>
        <v>St. Helens Island Kelp Bed</v>
      </c>
      <c r="F540" s="48">
        <f>IF(ISERROR(VLOOKUP($D540,SITES!$A:$E,3,0)),"",VLOOKUP($D540,SITES!$A:$E,3,0))</f>
        <v>-41.343859999999999</v>
      </c>
      <c r="G540" s="49">
        <f>IF(ISERROR(VLOOKUP($D540,SITES!$A:$E,4,0)),"",VLOOKUP($D540,SITES!$A:$E,4,0))</f>
        <v>148.34277</v>
      </c>
      <c r="H540" s="50">
        <f t="shared" si="117"/>
        <v>43564</v>
      </c>
      <c r="I540" s="56">
        <f t="shared" si="118"/>
        <v>10</v>
      </c>
      <c r="J540" s="56" t="str">
        <f t="shared" si="119"/>
        <v>E</v>
      </c>
      <c r="K540" s="86">
        <f t="shared" si="120"/>
        <v>0.60416666666666696</v>
      </c>
      <c r="L540" s="56" t="str">
        <f t="shared" si="122"/>
        <v>SDL</v>
      </c>
      <c r="M540" s="56">
        <f t="shared" si="121"/>
        <v>10</v>
      </c>
      <c r="N540" s="56">
        <f t="shared" si="124"/>
        <v>2</v>
      </c>
      <c r="O540" s="56">
        <f t="shared" si="123"/>
        <v>1</v>
      </c>
      <c r="P540" s="46" t="str">
        <f t="shared" si="125"/>
        <v>snd</v>
      </c>
      <c r="Q540" s="47" t="str">
        <f>IF($N540=1,IF(ISERROR(VLOOKUP($P540,'M1'!$A:$C,Q$2,0)),"NOT PRESENT",VLOOKUP($P540,'M1'!$A:$C,Q$2,0)),IF($N540=2,IF(ISERROR(VLOOKUP(main!$P540,'M2'!$A:$C,Q$2,0)),"NOT PRESENT",VLOOKUP(main!$P540,'M2'!$A:$C,Q$2,0)),IF($N540=0,IF(ISERROR(VLOOKUP($P540,'M1'!$A:$C,Q$2,0)),IF(ISERROR(VLOOKUP(main!$P540,'M2'!$A:$C,Q$2,0)),"NOT PRESENT",VLOOKUP(main!$P540,'M2'!$A:$C,Q$2,0)),VLOOKUP($P540,'M1'!$A:$C,Q$2,0)),"SPECIFY METHOD")))</f>
        <v>Survey Not Done</v>
      </c>
      <c r="R540" s="47" t="str">
        <f>IF($N540=1,IF(ISERROR(VLOOKUP($P540,'M1'!$A:$C,R$2,0)),"NOT PRESENT",VLOOKUP($P540,'M1'!$A:$C,R$2,0)),IF($N540=2,IF(ISERROR(VLOOKUP(main!$P540,'M2'!$A:$C,R$2,0)),"NOT PRESENT",VLOOKUP(main!$P540,'M2'!$A:$C,R$2,0)),IF($N540=0,IF(ISERROR(VLOOKUP($P540,'M1'!$A:$C,R$2,0)),IF(ISERROR(VLOOKUP(main!$P540,'M2'!$A:$C,R$2,0)),"NOT PRESENT",VLOOKUP(main!$P540,'M2'!$A:$C,R$2,0)),VLOOKUP($P540,'M1'!$A:$C,R$2,0)),"SPECIFY METHOD")))</f>
        <v>Survey Not Done</v>
      </c>
      <c r="S540" s="55">
        <f t="shared" si="110"/>
        <v>0</v>
      </c>
      <c r="T540" s="56">
        <v>0</v>
      </c>
      <c r="BI540" s="56">
        <f t="shared" ca="1" si="113"/>
        <v>0</v>
      </c>
      <c r="BJ540" s="56">
        <f t="shared" ca="1" si="113"/>
        <v>0</v>
      </c>
      <c r="BK540" s="56">
        <f t="shared" ca="1" si="113"/>
        <v>0</v>
      </c>
      <c r="BL540" s="56" t="str">
        <f t="shared" ca="1" si="111"/>
        <v>No</v>
      </c>
      <c r="BM540" s="56">
        <f t="shared" ca="1" si="112"/>
        <v>0</v>
      </c>
    </row>
    <row r="541" spans="2:65">
      <c r="B541" s="56" t="str">
        <f t="shared" si="114"/>
        <v>eso</v>
      </c>
      <c r="C541" s="56" t="str">
        <f t="shared" si="115"/>
        <v>sdl</v>
      </c>
      <c r="D541" s="56" t="str">
        <f t="shared" si="116"/>
        <v>tas412</v>
      </c>
      <c r="E541" s="47" t="str">
        <f>IF(ISERROR(VLOOKUP($D541,SITES!$A:$E,2,0)),"",VLOOKUP($D541,SITES!$A:$E,2,0))</f>
        <v>St. Helens Island Kelp Bed</v>
      </c>
      <c r="F541" s="48">
        <f>IF(ISERROR(VLOOKUP($D541,SITES!$A:$E,3,0)),"",VLOOKUP($D541,SITES!$A:$E,3,0))</f>
        <v>-41.343859999999999</v>
      </c>
      <c r="G541" s="49">
        <f>IF(ISERROR(VLOOKUP($D541,SITES!$A:$E,4,0)),"",VLOOKUP($D541,SITES!$A:$E,4,0))</f>
        <v>148.34277</v>
      </c>
      <c r="H541" s="50">
        <f t="shared" si="117"/>
        <v>43564</v>
      </c>
      <c r="I541" s="56">
        <f t="shared" si="118"/>
        <v>10</v>
      </c>
      <c r="J541" s="56" t="str">
        <f t="shared" si="119"/>
        <v>E</v>
      </c>
      <c r="K541" s="86">
        <f t="shared" si="120"/>
        <v>0.60416666666666696</v>
      </c>
      <c r="L541" s="56" t="str">
        <f t="shared" si="122"/>
        <v>SDL</v>
      </c>
      <c r="M541" s="56">
        <f t="shared" si="121"/>
        <v>10</v>
      </c>
      <c r="N541" s="56">
        <f t="shared" si="124"/>
        <v>2</v>
      </c>
      <c r="O541" s="56">
        <f t="shared" si="123"/>
        <v>1</v>
      </c>
      <c r="P541" s="46" t="str">
        <f t="shared" si="125"/>
        <v>snd</v>
      </c>
      <c r="Q541" s="47" t="str">
        <f>IF($N541=1,IF(ISERROR(VLOOKUP($P541,'M1'!$A:$C,Q$2,0)),"NOT PRESENT",VLOOKUP($P541,'M1'!$A:$C,Q$2,0)),IF($N541=2,IF(ISERROR(VLOOKUP(main!$P541,'M2'!$A:$C,Q$2,0)),"NOT PRESENT",VLOOKUP(main!$P541,'M2'!$A:$C,Q$2,0)),IF($N541=0,IF(ISERROR(VLOOKUP($P541,'M1'!$A:$C,Q$2,0)),IF(ISERROR(VLOOKUP(main!$P541,'M2'!$A:$C,Q$2,0)),"NOT PRESENT",VLOOKUP(main!$P541,'M2'!$A:$C,Q$2,0)),VLOOKUP($P541,'M1'!$A:$C,Q$2,0)),"SPECIFY METHOD")))</f>
        <v>Survey Not Done</v>
      </c>
      <c r="R541" s="47" t="str">
        <f>IF($N541=1,IF(ISERROR(VLOOKUP($P541,'M1'!$A:$C,R$2,0)),"NOT PRESENT",VLOOKUP($P541,'M1'!$A:$C,R$2,0)),IF($N541=2,IF(ISERROR(VLOOKUP(main!$P541,'M2'!$A:$C,R$2,0)),"NOT PRESENT",VLOOKUP(main!$P541,'M2'!$A:$C,R$2,0)),IF($N541=0,IF(ISERROR(VLOOKUP($P541,'M1'!$A:$C,R$2,0)),IF(ISERROR(VLOOKUP(main!$P541,'M2'!$A:$C,R$2,0)),"NOT PRESENT",VLOOKUP(main!$P541,'M2'!$A:$C,R$2,0)),VLOOKUP($P541,'M1'!$A:$C,R$2,0)),"SPECIFY METHOD")))</f>
        <v>Survey Not Done</v>
      </c>
      <c r="S541" s="55">
        <f t="shared" si="110"/>
        <v>0</v>
      </c>
      <c r="T541" s="56">
        <v>0</v>
      </c>
      <c r="BI541" s="56">
        <f t="shared" ca="1" si="113"/>
        <v>0</v>
      </c>
      <c r="BJ541" s="56">
        <f t="shared" ca="1" si="113"/>
        <v>0</v>
      </c>
      <c r="BK541" s="56">
        <f t="shared" ca="1" si="113"/>
        <v>0</v>
      </c>
      <c r="BL541" s="56" t="str">
        <f t="shared" ca="1" si="111"/>
        <v>No</v>
      </c>
      <c r="BM541" s="56">
        <f t="shared" ca="1" si="112"/>
        <v>0</v>
      </c>
    </row>
    <row r="542" spans="2:65">
      <c r="B542" s="56" t="str">
        <f t="shared" si="114"/>
        <v>eso</v>
      </c>
      <c r="C542" s="56" t="str">
        <f t="shared" si="115"/>
        <v>sdl</v>
      </c>
      <c r="D542" s="56" t="str">
        <f t="shared" si="116"/>
        <v>tas412</v>
      </c>
      <c r="E542" s="47" t="str">
        <f>IF(ISERROR(VLOOKUP($D542,SITES!$A:$E,2,0)),"",VLOOKUP($D542,SITES!$A:$E,2,0))</f>
        <v>St. Helens Island Kelp Bed</v>
      </c>
      <c r="F542" s="48">
        <f>IF(ISERROR(VLOOKUP($D542,SITES!$A:$E,3,0)),"",VLOOKUP($D542,SITES!$A:$E,3,0))</f>
        <v>-41.343859999999999</v>
      </c>
      <c r="G542" s="49">
        <f>IF(ISERROR(VLOOKUP($D542,SITES!$A:$E,4,0)),"",VLOOKUP($D542,SITES!$A:$E,4,0))</f>
        <v>148.34277</v>
      </c>
      <c r="H542" s="50">
        <f t="shared" si="117"/>
        <v>43564</v>
      </c>
      <c r="I542" s="56">
        <f t="shared" si="118"/>
        <v>10</v>
      </c>
      <c r="J542" s="56" t="str">
        <f t="shared" si="119"/>
        <v>E</v>
      </c>
      <c r="K542" s="86">
        <f t="shared" si="120"/>
        <v>0.60416666666666696</v>
      </c>
      <c r="L542" s="56" t="str">
        <f t="shared" si="122"/>
        <v>SDL</v>
      </c>
      <c r="M542" s="56">
        <f t="shared" si="121"/>
        <v>10</v>
      </c>
      <c r="N542" s="56">
        <f t="shared" si="124"/>
        <v>2</v>
      </c>
      <c r="O542" s="56">
        <f t="shared" si="123"/>
        <v>1</v>
      </c>
      <c r="P542" s="46" t="str">
        <f t="shared" si="125"/>
        <v>snd</v>
      </c>
      <c r="Q542" s="47" t="str">
        <f>IF($N542=1,IF(ISERROR(VLOOKUP($P542,'M1'!$A:$C,Q$2,0)),"NOT PRESENT",VLOOKUP($P542,'M1'!$A:$C,Q$2,0)),IF($N542=2,IF(ISERROR(VLOOKUP(main!$P542,'M2'!$A:$C,Q$2,0)),"NOT PRESENT",VLOOKUP(main!$P542,'M2'!$A:$C,Q$2,0)),IF($N542=0,IF(ISERROR(VLOOKUP($P542,'M1'!$A:$C,Q$2,0)),IF(ISERROR(VLOOKUP(main!$P542,'M2'!$A:$C,Q$2,0)),"NOT PRESENT",VLOOKUP(main!$P542,'M2'!$A:$C,Q$2,0)),VLOOKUP($P542,'M1'!$A:$C,Q$2,0)),"SPECIFY METHOD")))</f>
        <v>Survey Not Done</v>
      </c>
      <c r="R542" s="47" t="str">
        <f>IF($N542=1,IF(ISERROR(VLOOKUP($P542,'M1'!$A:$C,R$2,0)),"NOT PRESENT",VLOOKUP($P542,'M1'!$A:$C,R$2,0)),IF($N542=2,IF(ISERROR(VLOOKUP(main!$P542,'M2'!$A:$C,R$2,0)),"NOT PRESENT",VLOOKUP(main!$P542,'M2'!$A:$C,R$2,0)),IF($N542=0,IF(ISERROR(VLOOKUP($P542,'M1'!$A:$C,R$2,0)),IF(ISERROR(VLOOKUP(main!$P542,'M2'!$A:$C,R$2,0)),"NOT PRESENT",VLOOKUP(main!$P542,'M2'!$A:$C,R$2,0)),VLOOKUP($P542,'M1'!$A:$C,R$2,0)),"SPECIFY METHOD")))</f>
        <v>Survey Not Done</v>
      </c>
      <c r="S542" s="55">
        <f t="shared" si="110"/>
        <v>0</v>
      </c>
      <c r="T542" s="56">
        <v>0</v>
      </c>
      <c r="BI542" s="56">
        <f t="shared" ca="1" si="113"/>
        <v>0</v>
      </c>
      <c r="BJ542" s="56">
        <f t="shared" ca="1" si="113"/>
        <v>0</v>
      </c>
      <c r="BK542" s="56">
        <f t="shared" ca="1" si="113"/>
        <v>0</v>
      </c>
      <c r="BL542" s="56" t="str">
        <f t="shared" ca="1" si="111"/>
        <v>No</v>
      </c>
      <c r="BM542" s="56">
        <f t="shared" ca="1" si="112"/>
        <v>0</v>
      </c>
    </row>
    <row r="543" spans="2:65">
      <c r="B543" s="56" t="str">
        <f t="shared" si="114"/>
        <v>eso</v>
      </c>
      <c r="C543" s="56" t="str">
        <f t="shared" si="115"/>
        <v>sdl</v>
      </c>
      <c r="D543" s="56" t="str">
        <f t="shared" si="116"/>
        <v>tas412</v>
      </c>
      <c r="E543" s="47" t="str">
        <f>IF(ISERROR(VLOOKUP($D543,SITES!$A:$E,2,0)),"",VLOOKUP($D543,SITES!$A:$E,2,0))</f>
        <v>St. Helens Island Kelp Bed</v>
      </c>
      <c r="F543" s="48">
        <f>IF(ISERROR(VLOOKUP($D543,SITES!$A:$E,3,0)),"",VLOOKUP($D543,SITES!$A:$E,3,0))</f>
        <v>-41.343859999999999</v>
      </c>
      <c r="G543" s="49">
        <f>IF(ISERROR(VLOOKUP($D543,SITES!$A:$E,4,0)),"",VLOOKUP($D543,SITES!$A:$E,4,0))</f>
        <v>148.34277</v>
      </c>
      <c r="H543" s="50">
        <f t="shared" si="117"/>
        <v>43564</v>
      </c>
      <c r="I543" s="56">
        <f t="shared" si="118"/>
        <v>10</v>
      </c>
      <c r="J543" s="56" t="str">
        <f t="shared" si="119"/>
        <v>E</v>
      </c>
      <c r="K543" s="86">
        <f t="shared" si="120"/>
        <v>0.60416666666666696</v>
      </c>
      <c r="L543" s="56" t="str">
        <f t="shared" si="122"/>
        <v>SDL</v>
      </c>
      <c r="M543" s="56">
        <f t="shared" si="121"/>
        <v>10</v>
      </c>
      <c r="N543" s="56">
        <f t="shared" si="124"/>
        <v>2</v>
      </c>
      <c r="O543" s="56">
        <f t="shared" si="123"/>
        <v>1</v>
      </c>
      <c r="P543" s="46" t="str">
        <f t="shared" si="125"/>
        <v>snd</v>
      </c>
      <c r="Q543" s="47" t="str">
        <f>IF($N543=1,IF(ISERROR(VLOOKUP($P543,'M1'!$A:$C,Q$2,0)),"NOT PRESENT",VLOOKUP($P543,'M1'!$A:$C,Q$2,0)),IF($N543=2,IF(ISERROR(VLOOKUP(main!$P543,'M2'!$A:$C,Q$2,0)),"NOT PRESENT",VLOOKUP(main!$P543,'M2'!$A:$C,Q$2,0)),IF($N543=0,IF(ISERROR(VLOOKUP($P543,'M1'!$A:$C,Q$2,0)),IF(ISERROR(VLOOKUP(main!$P543,'M2'!$A:$C,Q$2,0)),"NOT PRESENT",VLOOKUP(main!$P543,'M2'!$A:$C,Q$2,0)),VLOOKUP($P543,'M1'!$A:$C,Q$2,0)),"SPECIFY METHOD")))</f>
        <v>Survey Not Done</v>
      </c>
      <c r="R543" s="47" t="str">
        <f>IF($N543=1,IF(ISERROR(VLOOKUP($P543,'M1'!$A:$C,R$2,0)),"NOT PRESENT",VLOOKUP($P543,'M1'!$A:$C,R$2,0)),IF($N543=2,IF(ISERROR(VLOOKUP(main!$P543,'M2'!$A:$C,R$2,0)),"NOT PRESENT",VLOOKUP(main!$P543,'M2'!$A:$C,R$2,0)),IF($N543=0,IF(ISERROR(VLOOKUP($P543,'M1'!$A:$C,R$2,0)),IF(ISERROR(VLOOKUP(main!$P543,'M2'!$A:$C,R$2,0)),"NOT PRESENT",VLOOKUP(main!$P543,'M2'!$A:$C,R$2,0)),VLOOKUP($P543,'M1'!$A:$C,R$2,0)),"SPECIFY METHOD")))</f>
        <v>Survey Not Done</v>
      </c>
      <c r="S543" s="55">
        <f t="shared" si="110"/>
        <v>0</v>
      </c>
      <c r="T543" s="56">
        <v>0</v>
      </c>
      <c r="BI543" s="56">
        <f t="shared" ref="BI543:BK562" ca="1" si="126">VLOOKUP($P543,INDIRECT("'M" &amp; $N543 &amp; "'!$A:$G"),BI$2,0)</f>
        <v>0</v>
      </c>
      <c r="BJ543" s="56">
        <f t="shared" ca="1" si="126"/>
        <v>0</v>
      </c>
      <c r="BK543" s="56">
        <f t="shared" ca="1" si="126"/>
        <v>0</v>
      </c>
      <c r="BL543" s="56" t="str">
        <f t="shared" ca="1" si="111"/>
        <v>No</v>
      </c>
      <c r="BM543" s="56">
        <f t="shared" ca="1" si="112"/>
        <v>0</v>
      </c>
    </row>
    <row r="544" spans="2:65">
      <c r="B544" s="56" t="str">
        <f t="shared" si="114"/>
        <v>eso</v>
      </c>
      <c r="C544" s="56" t="str">
        <f t="shared" si="115"/>
        <v>sdl</v>
      </c>
      <c r="D544" s="56" t="str">
        <f t="shared" si="116"/>
        <v>tas412</v>
      </c>
      <c r="E544" s="47" t="str">
        <f>IF(ISERROR(VLOOKUP($D544,SITES!$A:$E,2,0)),"",VLOOKUP($D544,SITES!$A:$E,2,0))</f>
        <v>St. Helens Island Kelp Bed</v>
      </c>
      <c r="F544" s="48">
        <f>IF(ISERROR(VLOOKUP($D544,SITES!$A:$E,3,0)),"",VLOOKUP($D544,SITES!$A:$E,3,0))</f>
        <v>-41.343859999999999</v>
      </c>
      <c r="G544" s="49">
        <f>IF(ISERROR(VLOOKUP($D544,SITES!$A:$E,4,0)),"",VLOOKUP($D544,SITES!$A:$E,4,0))</f>
        <v>148.34277</v>
      </c>
      <c r="H544" s="50">
        <f t="shared" si="117"/>
        <v>43564</v>
      </c>
      <c r="I544" s="56">
        <f t="shared" si="118"/>
        <v>10</v>
      </c>
      <c r="J544" s="56" t="str">
        <f t="shared" si="119"/>
        <v>E</v>
      </c>
      <c r="K544" s="86">
        <f t="shared" si="120"/>
        <v>0.60416666666666696</v>
      </c>
      <c r="L544" s="56" t="str">
        <f t="shared" si="122"/>
        <v>SDL</v>
      </c>
      <c r="M544" s="56">
        <f t="shared" si="121"/>
        <v>10</v>
      </c>
      <c r="N544" s="56">
        <f t="shared" si="124"/>
        <v>2</v>
      </c>
      <c r="O544" s="56">
        <f t="shared" si="123"/>
        <v>1</v>
      </c>
      <c r="P544" s="46" t="str">
        <f t="shared" si="125"/>
        <v>snd</v>
      </c>
      <c r="Q544" s="47" t="str">
        <f>IF($N544=1,IF(ISERROR(VLOOKUP($P544,'M1'!$A:$C,Q$2,0)),"NOT PRESENT",VLOOKUP($P544,'M1'!$A:$C,Q$2,0)),IF($N544=2,IF(ISERROR(VLOOKUP(main!$P544,'M2'!$A:$C,Q$2,0)),"NOT PRESENT",VLOOKUP(main!$P544,'M2'!$A:$C,Q$2,0)),IF($N544=0,IF(ISERROR(VLOOKUP($P544,'M1'!$A:$C,Q$2,0)),IF(ISERROR(VLOOKUP(main!$P544,'M2'!$A:$C,Q$2,0)),"NOT PRESENT",VLOOKUP(main!$P544,'M2'!$A:$C,Q$2,0)),VLOOKUP($P544,'M1'!$A:$C,Q$2,0)),"SPECIFY METHOD")))</f>
        <v>Survey Not Done</v>
      </c>
      <c r="R544" s="47" t="str">
        <f>IF($N544=1,IF(ISERROR(VLOOKUP($P544,'M1'!$A:$C,R$2,0)),"NOT PRESENT",VLOOKUP($P544,'M1'!$A:$C,R$2,0)),IF($N544=2,IF(ISERROR(VLOOKUP(main!$P544,'M2'!$A:$C,R$2,0)),"NOT PRESENT",VLOOKUP(main!$P544,'M2'!$A:$C,R$2,0)),IF($N544=0,IF(ISERROR(VLOOKUP($P544,'M1'!$A:$C,R$2,0)),IF(ISERROR(VLOOKUP(main!$P544,'M2'!$A:$C,R$2,0)),"NOT PRESENT",VLOOKUP(main!$P544,'M2'!$A:$C,R$2,0)),VLOOKUP($P544,'M1'!$A:$C,R$2,0)),"SPECIFY METHOD")))</f>
        <v>Survey Not Done</v>
      </c>
      <c r="S544" s="55">
        <f t="shared" si="110"/>
        <v>0</v>
      </c>
      <c r="T544" s="56">
        <v>0</v>
      </c>
      <c r="BI544" s="56">
        <f t="shared" ca="1" si="126"/>
        <v>0</v>
      </c>
      <c r="BJ544" s="56">
        <f t="shared" ca="1" si="126"/>
        <v>0</v>
      </c>
      <c r="BK544" s="56">
        <f t="shared" ca="1" si="126"/>
        <v>0</v>
      </c>
      <c r="BL544" s="56" t="str">
        <f t="shared" ca="1" si="111"/>
        <v>No</v>
      </c>
      <c r="BM544" s="56">
        <f t="shared" ca="1" si="112"/>
        <v>0</v>
      </c>
    </row>
    <row r="545" spans="2:65">
      <c r="B545" s="56" t="str">
        <f t="shared" si="114"/>
        <v>eso</v>
      </c>
      <c r="C545" s="56" t="str">
        <f t="shared" si="115"/>
        <v>sdl</v>
      </c>
      <c r="D545" s="56" t="str">
        <f t="shared" si="116"/>
        <v>tas412</v>
      </c>
      <c r="E545" s="47" t="str">
        <f>IF(ISERROR(VLOOKUP($D545,SITES!$A:$E,2,0)),"",VLOOKUP($D545,SITES!$A:$E,2,0))</f>
        <v>St. Helens Island Kelp Bed</v>
      </c>
      <c r="F545" s="48">
        <f>IF(ISERROR(VLOOKUP($D545,SITES!$A:$E,3,0)),"",VLOOKUP($D545,SITES!$A:$E,3,0))</f>
        <v>-41.343859999999999</v>
      </c>
      <c r="G545" s="49">
        <f>IF(ISERROR(VLOOKUP($D545,SITES!$A:$E,4,0)),"",VLOOKUP($D545,SITES!$A:$E,4,0))</f>
        <v>148.34277</v>
      </c>
      <c r="H545" s="50">
        <f t="shared" si="117"/>
        <v>43564</v>
      </c>
      <c r="I545" s="56">
        <f t="shared" si="118"/>
        <v>10</v>
      </c>
      <c r="J545" s="56" t="str">
        <f t="shared" si="119"/>
        <v>E</v>
      </c>
      <c r="K545" s="86">
        <f t="shared" si="120"/>
        <v>0.60416666666666696</v>
      </c>
      <c r="L545" s="56" t="str">
        <f t="shared" si="122"/>
        <v>SDL</v>
      </c>
      <c r="M545" s="56">
        <f t="shared" si="121"/>
        <v>10</v>
      </c>
      <c r="N545" s="56">
        <f t="shared" si="124"/>
        <v>2</v>
      </c>
      <c r="O545" s="56">
        <f t="shared" si="123"/>
        <v>1</v>
      </c>
      <c r="P545" s="46" t="str">
        <f t="shared" si="125"/>
        <v>snd</v>
      </c>
      <c r="Q545" s="47" t="str">
        <f>IF($N545=1,IF(ISERROR(VLOOKUP($P545,'M1'!$A:$C,Q$2,0)),"NOT PRESENT",VLOOKUP($P545,'M1'!$A:$C,Q$2,0)),IF($N545=2,IF(ISERROR(VLOOKUP(main!$P545,'M2'!$A:$C,Q$2,0)),"NOT PRESENT",VLOOKUP(main!$P545,'M2'!$A:$C,Q$2,0)),IF($N545=0,IF(ISERROR(VLOOKUP($P545,'M1'!$A:$C,Q$2,0)),IF(ISERROR(VLOOKUP(main!$P545,'M2'!$A:$C,Q$2,0)),"NOT PRESENT",VLOOKUP(main!$P545,'M2'!$A:$C,Q$2,0)),VLOOKUP($P545,'M1'!$A:$C,Q$2,0)),"SPECIFY METHOD")))</f>
        <v>Survey Not Done</v>
      </c>
      <c r="R545" s="47" t="str">
        <f>IF($N545=1,IF(ISERROR(VLOOKUP($P545,'M1'!$A:$C,R$2,0)),"NOT PRESENT",VLOOKUP($P545,'M1'!$A:$C,R$2,0)),IF($N545=2,IF(ISERROR(VLOOKUP(main!$P545,'M2'!$A:$C,R$2,0)),"NOT PRESENT",VLOOKUP(main!$P545,'M2'!$A:$C,R$2,0)),IF($N545=0,IF(ISERROR(VLOOKUP($P545,'M1'!$A:$C,R$2,0)),IF(ISERROR(VLOOKUP(main!$P545,'M2'!$A:$C,R$2,0)),"NOT PRESENT",VLOOKUP(main!$P545,'M2'!$A:$C,R$2,0)),VLOOKUP($P545,'M1'!$A:$C,R$2,0)),"SPECIFY METHOD")))</f>
        <v>Survey Not Done</v>
      </c>
      <c r="S545" s="55">
        <f t="shared" si="110"/>
        <v>0</v>
      </c>
      <c r="T545" s="56">
        <v>0</v>
      </c>
      <c r="BI545" s="56">
        <f t="shared" ca="1" si="126"/>
        <v>0</v>
      </c>
      <c r="BJ545" s="56">
        <f t="shared" ca="1" si="126"/>
        <v>0</v>
      </c>
      <c r="BK545" s="56">
        <f t="shared" ca="1" si="126"/>
        <v>0</v>
      </c>
      <c r="BL545" s="56" t="str">
        <f t="shared" ca="1" si="111"/>
        <v>No</v>
      </c>
      <c r="BM545" s="56">
        <f t="shared" ca="1" si="112"/>
        <v>0</v>
      </c>
    </row>
    <row r="546" spans="2:65">
      <c r="B546" s="56" t="str">
        <f t="shared" si="114"/>
        <v>eso</v>
      </c>
      <c r="C546" s="56" t="str">
        <f t="shared" si="115"/>
        <v>sdl</v>
      </c>
      <c r="D546" s="56" t="str">
        <f t="shared" si="116"/>
        <v>tas412</v>
      </c>
      <c r="E546" s="47" t="str">
        <f>IF(ISERROR(VLOOKUP($D546,SITES!$A:$E,2,0)),"",VLOOKUP($D546,SITES!$A:$E,2,0))</f>
        <v>St. Helens Island Kelp Bed</v>
      </c>
      <c r="F546" s="48">
        <f>IF(ISERROR(VLOOKUP($D546,SITES!$A:$E,3,0)),"",VLOOKUP($D546,SITES!$A:$E,3,0))</f>
        <v>-41.343859999999999</v>
      </c>
      <c r="G546" s="49">
        <f>IF(ISERROR(VLOOKUP($D546,SITES!$A:$E,4,0)),"",VLOOKUP($D546,SITES!$A:$E,4,0))</f>
        <v>148.34277</v>
      </c>
      <c r="H546" s="50">
        <f t="shared" si="117"/>
        <v>43564</v>
      </c>
      <c r="I546" s="56">
        <f t="shared" si="118"/>
        <v>10</v>
      </c>
      <c r="J546" s="56" t="str">
        <f t="shared" si="119"/>
        <v>E</v>
      </c>
      <c r="K546" s="86">
        <f t="shared" si="120"/>
        <v>0.60416666666666696</v>
      </c>
      <c r="L546" s="56" t="str">
        <f t="shared" si="122"/>
        <v>SDL</v>
      </c>
      <c r="M546" s="56">
        <f t="shared" si="121"/>
        <v>10</v>
      </c>
      <c r="N546" s="56">
        <f t="shared" si="124"/>
        <v>2</v>
      </c>
      <c r="O546" s="56">
        <f t="shared" si="123"/>
        <v>1</v>
      </c>
      <c r="P546" s="46" t="str">
        <f t="shared" si="125"/>
        <v>snd</v>
      </c>
      <c r="Q546" s="47" t="str">
        <f>IF($N546=1,IF(ISERROR(VLOOKUP($P546,'M1'!$A:$C,Q$2,0)),"NOT PRESENT",VLOOKUP($P546,'M1'!$A:$C,Q$2,0)),IF($N546=2,IF(ISERROR(VLOOKUP(main!$P546,'M2'!$A:$C,Q$2,0)),"NOT PRESENT",VLOOKUP(main!$P546,'M2'!$A:$C,Q$2,0)),IF($N546=0,IF(ISERROR(VLOOKUP($P546,'M1'!$A:$C,Q$2,0)),IF(ISERROR(VLOOKUP(main!$P546,'M2'!$A:$C,Q$2,0)),"NOT PRESENT",VLOOKUP(main!$P546,'M2'!$A:$C,Q$2,0)),VLOOKUP($P546,'M1'!$A:$C,Q$2,0)),"SPECIFY METHOD")))</f>
        <v>Survey Not Done</v>
      </c>
      <c r="R546" s="47" t="str">
        <f>IF($N546=1,IF(ISERROR(VLOOKUP($P546,'M1'!$A:$C,R$2,0)),"NOT PRESENT",VLOOKUP($P546,'M1'!$A:$C,R$2,0)),IF($N546=2,IF(ISERROR(VLOOKUP(main!$P546,'M2'!$A:$C,R$2,0)),"NOT PRESENT",VLOOKUP(main!$P546,'M2'!$A:$C,R$2,0)),IF($N546=0,IF(ISERROR(VLOOKUP($P546,'M1'!$A:$C,R$2,0)),IF(ISERROR(VLOOKUP(main!$P546,'M2'!$A:$C,R$2,0)),"NOT PRESENT",VLOOKUP(main!$P546,'M2'!$A:$C,R$2,0)),VLOOKUP($P546,'M1'!$A:$C,R$2,0)),"SPECIFY METHOD")))</f>
        <v>Survey Not Done</v>
      </c>
      <c r="S546" s="55">
        <f t="shared" si="110"/>
        <v>0</v>
      </c>
      <c r="T546" s="56">
        <v>0</v>
      </c>
      <c r="BI546" s="56">
        <f t="shared" ca="1" si="126"/>
        <v>0</v>
      </c>
      <c r="BJ546" s="56">
        <f t="shared" ca="1" si="126"/>
        <v>0</v>
      </c>
      <c r="BK546" s="56">
        <f t="shared" ca="1" si="126"/>
        <v>0</v>
      </c>
      <c r="BL546" s="56" t="str">
        <f t="shared" ca="1" si="111"/>
        <v>No</v>
      </c>
      <c r="BM546" s="56">
        <f t="shared" ca="1" si="112"/>
        <v>0</v>
      </c>
    </row>
    <row r="547" spans="2:65">
      <c r="B547" s="56" t="str">
        <f t="shared" si="114"/>
        <v>eso</v>
      </c>
      <c r="C547" s="56" t="str">
        <f t="shared" si="115"/>
        <v>sdl</v>
      </c>
      <c r="D547" s="56" t="str">
        <f t="shared" si="116"/>
        <v>tas412</v>
      </c>
      <c r="E547" s="47" t="str">
        <f>IF(ISERROR(VLOOKUP($D547,SITES!$A:$E,2,0)),"",VLOOKUP($D547,SITES!$A:$E,2,0))</f>
        <v>St. Helens Island Kelp Bed</v>
      </c>
      <c r="F547" s="48">
        <f>IF(ISERROR(VLOOKUP($D547,SITES!$A:$E,3,0)),"",VLOOKUP($D547,SITES!$A:$E,3,0))</f>
        <v>-41.343859999999999</v>
      </c>
      <c r="G547" s="49">
        <f>IF(ISERROR(VLOOKUP($D547,SITES!$A:$E,4,0)),"",VLOOKUP($D547,SITES!$A:$E,4,0))</f>
        <v>148.34277</v>
      </c>
      <c r="H547" s="50">
        <f t="shared" si="117"/>
        <v>43564</v>
      </c>
      <c r="I547" s="56">
        <f t="shared" si="118"/>
        <v>10</v>
      </c>
      <c r="J547" s="56" t="str">
        <f t="shared" si="119"/>
        <v>E</v>
      </c>
      <c r="K547" s="86">
        <f t="shared" si="120"/>
        <v>0.60416666666666696</v>
      </c>
      <c r="L547" s="56" t="str">
        <f t="shared" si="122"/>
        <v>SDL</v>
      </c>
      <c r="M547" s="56">
        <f t="shared" si="121"/>
        <v>10</v>
      </c>
      <c r="N547" s="56">
        <f t="shared" si="124"/>
        <v>2</v>
      </c>
      <c r="O547" s="56">
        <f t="shared" si="123"/>
        <v>1</v>
      </c>
      <c r="P547" s="46" t="str">
        <f t="shared" si="125"/>
        <v>snd</v>
      </c>
      <c r="Q547" s="47" t="str">
        <f>IF($N547=1,IF(ISERROR(VLOOKUP($P547,'M1'!$A:$C,Q$2,0)),"NOT PRESENT",VLOOKUP($P547,'M1'!$A:$C,Q$2,0)),IF($N547=2,IF(ISERROR(VLOOKUP(main!$P547,'M2'!$A:$C,Q$2,0)),"NOT PRESENT",VLOOKUP(main!$P547,'M2'!$A:$C,Q$2,0)),IF($N547=0,IF(ISERROR(VLOOKUP($P547,'M1'!$A:$C,Q$2,0)),IF(ISERROR(VLOOKUP(main!$P547,'M2'!$A:$C,Q$2,0)),"NOT PRESENT",VLOOKUP(main!$P547,'M2'!$A:$C,Q$2,0)),VLOOKUP($P547,'M1'!$A:$C,Q$2,0)),"SPECIFY METHOD")))</f>
        <v>Survey Not Done</v>
      </c>
      <c r="R547" s="47" t="str">
        <f>IF($N547=1,IF(ISERROR(VLOOKUP($P547,'M1'!$A:$C,R$2,0)),"NOT PRESENT",VLOOKUP($P547,'M1'!$A:$C,R$2,0)),IF($N547=2,IF(ISERROR(VLOOKUP(main!$P547,'M2'!$A:$C,R$2,0)),"NOT PRESENT",VLOOKUP(main!$P547,'M2'!$A:$C,R$2,0)),IF($N547=0,IF(ISERROR(VLOOKUP($P547,'M1'!$A:$C,R$2,0)),IF(ISERROR(VLOOKUP(main!$P547,'M2'!$A:$C,R$2,0)),"NOT PRESENT",VLOOKUP(main!$P547,'M2'!$A:$C,R$2,0)),VLOOKUP($P547,'M1'!$A:$C,R$2,0)),"SPECIFY METHOD")))</f>
        <v>Survey Not Done</v>
      </c>
      <c r="S547" s="55">
        <f t="shared" si="110"/>
        <v>0</v>
      </c>
      <c r="T547" s="56">
        <v>0</v>
      </c>
      <c r="BI547" s="56">
        <f t="shared" ca="1" si="126"/>
        <v>0</v>
      </c>
      <c r="BJ547" s="56">
        <f t="shared" ca="1" si="126"/>
        <v>0</v>
      </c>
      <c r="BK547" s="56">
        <f t="shared" ca="1" si="126"/>
        <v>0</v>
      </c>
      <c r="BL547" s="56" t="str">
        <f t="shared" ca="1" si="111"/>
        <v>No</v>
      </c>
      <c r="BM547" s="56">
        <f t="shared" ca="1" si="112"/>
        <v>0</v>
      </c>
    </row>
    <row r="548" spans="2:65">
      <c r="B548" s="56" t="str">
        <f t="shared" si="114"/>
        <v>eso</v>
      </c>
      <c r="C548" s="56" t="str">
        <f t="shared" si="115"/>
        <v>sdl</v>
      </c>
      <c r="D548" s="56" t="str">
        <f t="shared" si="116"/>
        <v>tas412</v>
      </c>
      <c r="E548" s="47" t="str">
        <f>IF(ISERROR(VLOOKUP($D548,SITES!$A:$E,2,0)),"",VLOOKUP($D548,SITES!$A:$E,2,0))</f>
        <v>St. Helens Island Kelp Bed</v>
      </c>
      <c r="F548" s="48">
        <f>IF(ISERROR(VLOOKUP($D548,SITES!$A:$E,3,0)),"",VLOOKUP($D548,SITES!$A:$E,3,0))</f>
        <v>-41.343859999999999</v>
      </c>
      <c r="G548" s="49">
        <f>IF(ISERROR(VLOOKUP($D548,SITES!$A:$E,4,0)),"",VLOOKUP($D548,SITES!$A:$E,4,0))</f>
        <v>148.34277</v>
      </c>
      <c r="H548" s="50">
        <f t="shared" si="117"/>
        <v>43564</v>
      </c>
      <c r="I548" s="56">
        <f t="shared" si="118"/>
        <v>10</v>
      </c>
      <c r="J548" s="56" t="str">
        <f t="shared" si="119"/>
        <v>E</v>
      </c>
      <c r="K548" s="86">
        <f t="shared" si="120"/>
        <v>0.60416666666666696</v>
      </c>
      <c r="L548" s="56" t="str">
        <f t="shared" si="122"/>
        <v>SDL</v>
      </c>
      <c r="M548" s="56">
        <f t="shared" si="121"/>
        <v>10</v>
      </c>
      <c r="N548" s="56">
        <f t="shared" si="124"/>
        <v>2</v>
      </c>
      <c r="O548" s="56">
        <f t="shared" si="123"/>
        <v>1</v>
      </c>
      <c r="P548" s="46" t="str">
        <f t="shared" si="125"/>
        <v>snd</v>
      </c>
      <c r="Q548" s="47" t="str">
        <f>IF($N548=1,IF(ISERROR(VLOOKUP($P548,'M1'!$A:$C,Q$2,0)),"NOT PRESENT",VLOOKUP($P548,'M1'!$A:$C,Q$2,0)),IF($N548=2,IF(ISERROR(VLOOKUP(main!$P548,'M2'!$A:$C,Q$2,0)),"NOT PRESENT",VLOOKUP(main!$P548,'M2'!$A:$C,Q$2,0)),IF($N548=0,IF(ISERROR(VLOOKUP($P548,'M1'!$A:$C,Q$2,0)),IF(ISERROR(VLOOKUP(main!$P548,'M2'!$A:$C,Q$2,0)),"NOT PRESENT",VLOOKUP(main!$P548,'M2'!$A:$C,Q$2,0)),VLOOKUP($P548,'M1'!$A:$C,Q$2,0)),"SPECIFY METHOD")))</f>
        <v>Survey Not Done</v>
      </c>
      <c r="R548" s="47" t="str">
        <f>IF($N548=1,IF(ISERROR(VLOOKUP($P548,'M1'!$A:$C,R$2,0)),"NOT PRESENT",VLOOKUP($P548,'M1'!$A:$C,R$2,0)),IF($N548=2,IF(ISERROR(VLOOKUP(main!$P548,'M2'!$A:$C,R$2,0)),"NOT PRESENT",VLOOKUP(main!$P548,'M2'!$A:$C,R$2,0)),IF($N548=0,IF(ISERROR(VLOOKUP($P548,'M1'!$A:$C,R$2,0)),IF(ISERROR(VLOOKUP(main!$P548,'M2'!$A:$C,R$2,0)),"NOT PRESENT",VLOOKUP(main!$P548,'M2'!$A:$C,R$2,0)),VLOOKUP($P548,'M1'!$A:$C,R$2,0)),"SPECIFY METHOD")))</f>
        <v>Survey Not Done</v>
      </c>
      <c r="S548" s="55">
        <f t="shared" si="110"/>
        <v>0</v>
      </c>
      <c r="T548" s="56">
        <v>0</v>
      </c>
      <c r="BI548" s="56">
        <f t="shared" ca="1" si="126"/>
        <v>0</v>
      </c>
      <c r="BJ548" s="56">
        <f t="shared" ca="1" si="126"/>
        <v>0</v>
      </c>
      <c r="BK548" s="56">
        <f t="shared" ca="1" si="126"/>
        <v>0</v>
      </c>
      <c r="BL548" s="56" t="str">
        <f t="shared" ca="1" si="111"/>
        <v>No</v>
      </c>
      <c r="BM548" s="56">
        <f t="shared" ca="1" si="112"/>
        <v>0</v>
      </c>
    </row>
    <row r="549" spans="2:65">
      <c r="B549" s="56" t="str">
        <f t="shared" si="114"/>
        <v>eso</v>
      </c>
      <c r="C549" s="56" t="str">
        <f t="shared" si="115"/>
        <v>sdl</v>
      </c>
      <c r="D549" s="56" t="str">
        <f t="shared" si="116"/>
        <v>tas412</v>
      </c>
      <c r="E549" s="47" t="str">
        <f>IF(ISERROR(VLOOKUP($D549,SITES!$A:$E,2,0)),"",VLOOKUP($D549,SITES!$A:$E,2,0))</f>
        <v>St. Helens Island Kelp Bed</v>
      </c>
      <c r="F549" s="48">
        <f>IF(ISERROR(VLOOKUP($D549,SITES!$A:$E,3,0)),"",VLOOKUP($D549,SITES!$A:$E,3,0))</f>
        <v>-41.343859999999999</v>
      </c>
      <c r="G549" s="49">
        <f>IF(ISERROR(VLOOKUP($D549,SITES!$A:$E,4,0)),"",VLOOKUP($D549,SITES!$A:$E,4,0))</f>
        <v>148.34277</v>
      </c>
      <c r="H549" s="50">
        <f t="shared" si="117"/>
        <v>43564</v>
      </c>
      <c r="I549" s="56">
        <f t="shared" si="118"/>
        <v>10</v>
      </c>
      <c r="J549" s="56" t="str">
        <f t="shared" si="119"/>
        <v>E</v>
      </c>
      <c r="K549" s="86">
        <f t="shared" si="120"/>
        <v>0.60416666666666696</v>
      </c>
      <c r="L549" s="56" t="str">
        <f t="shared" si="122"/>
        <v>SDL</v>
      </c>
      <c r="M549" s="56">
        <f t="shared" si="121"/>
        <v>10</v>
      </c>
      <c r="N549" s="56">
        <f t="shared" si="124"/>
        <v>2</v>
      </c>
      <c r="O549" s="56">
        <f t="shared" si="123"/>
        <v>1</v>
      </c>
      <c r="P549" s="46" t="str">
        <f t="shared" si="125"/>
        <v>snd</v>
      </c>
      <c r="Q549" s="47" t="str">
        <f>IF($N549=1,IF(ISERROR(VLOOKUP($P549,'M1'!$A:$C,Q$2,0)),"NOT PRESENT",VLOOKUP($P549,'M1'!$A:$C,Q$2,0)),IF($N549=2,IF(ISERROR(VLOOKUP(main!$P549,'M2'!$A:$C,Q$2,0)),"NOT PRESENT",VLOOKUP(main!$P549,'M2'!$A:$C,Q$2,0)),IF($N549=0,IF(ISERROR(VLOOKUP($P549,'M1'!$A:$C,Q$2,0)),IF(ISERROR(VLOOKUP(main!$P549,'M2'!$A:$C,Q$2,0)),"NOT PRESENT",VLOOKUP(main!$P549,'M2'!$A:$C,Q$2,0)),VLOOKUP($P549,'M1'!$A:$C,Q$2,0)),"SPECIFY METHOD")))</f>
        <v>Survey Not Done</v>
      </c>
      <c r="R549" s="47" t="str">
        <f>IF($N549=1,IF(ISERROR(VLOOKUP($P549,'M1'!$A:$C,R$2,0)),"NOT PRESENT",VLOOKUP($P549,'M1'!$A:$C,R$2,0)),IF($N549=2,IF(ISERROR(VLOOKUP(main!$P549,'M2'!$A:$C,R$2,0)),"NOT PRESENT",VLOOKUP(main!$P549,'M2'!$A:$C,R$2,0)),IF($N549=0,IF(ISERROR(VLOOKUP($P549,'M1'!$A:$C,R$2,0)),IF(ISERROR(VLOOKUP(main!$P549,'M2'!$A:$C,R$2,0)),"NOT PRESENT",VLOOKUP(main!$P549,'M2'!$A:$C,R$2,0)),VLOOKUP($P549,'M1'!$A:$C,R$2,0)),"SPECIFY METHOD")))</f>
        <v>Survey Not Done</v>
      </c>
      <c r="S549" s="55">
        <f t="shared" si="110"/>
        <v>0</v>
      </c>
      <c r="T549" s="56">
        <v>0</v>
      </c>
      <c r="BI549" s="56">
        <f t="shared" ca="1" si="126"/>
        <v>0</v>
      </c>
      <c r="BJ549" s="56">
        <f t="shared" ca="1" si="126"/>
        <v>0</v>
      </c>
      <c r="BK549" s="56">
        <f t="shared" ca="1" si="126"/>
        <v>0</v>
      </c>
      <c r="BL549" s="56" t="str">
        <f t="shared" ca="1" si="111"/>
        <v>No</v>
      </c>
      <c r="BM549" s="56">
        <f t="shared" ca="1" si="112"/>
        <v>0</v>
      </c>
    </row>
    <row r="550" spans="2:65">
      <c r="B550" s="56" t="str">
        <f t="shared" si="114"/>
        <v>eso</v>
      </c>
      <c r="C550" s="56" t="str">
        <f t="shared" si="115"/>
        <v>sdl</v>
      </c>
      <c r="D550" s="56" t="str">
        <f t="shared" si="116"/>
        <v>tas412</v>
      </c>
      <c r="E550" s="47" t="str">
        <f>IF(ISERROR(VLOOKUP($D550,SITES!$A:$E,2,0)),"",VLOOKUP($D550,SITES!$A:$E,2,0))</f>
        <v>St. Helens Island Kelp Bed</v>
      </c>
      <c r="F550" s="48">
        <f>IF(ISERROR(VLOOKUP($D550,SITES!$A:$E,3,0)),"",VLOOKUP($D550,SITES!$A:$E,3,0))</f>
        <v>-41.343859999999999</v>
      </c>
      <c r="G550" s="49">
        <f>IF(ISERROR(VLOOKUP($D550,SITES!$A:$E,4,0)),"",VLOOKUP($D550,SITES!$A:$E,4,0))</f>
        <v>148.34277</v>
      </c>
      <c r="H550" s="50">
        <f t="shared" si="117"/>
        <v>43564</v>
      </c>
      <c r="I550" s="56">
        <f t="shared" si="118"/>
        <v>10</v>
      </c>
      <c r="J550" s="56" t="str">
        <f t="shared" si="119"/>
        <v>E</v>
      </c>
      <c r="K550" s="86">
        <f t="shared" si="120"/>
        <v>0.60416666666666696</v>
      </c>
      <c r="L550" s="56" t="str">
        <f t="shared" si="122"/>
        <v>SDL</v>
      </c>
      <c r="M550" s="56">
        <f t="shared" si="121"/>
        <v>10</v>
      </c>
      <c r="N550" s="56">
        <f t="shared" si="124"/>
        <v>2</v>
      </c>
      <c r="O550" s="56">
        <f t="shared" si="123"/>
        <v>1</v>
      </c>
      <c r="P550" s="46" t="str">
        <f t="shared" si="125"/>
        <v>snd</v>
      </c>
      <c r="Q550" s="47" t="str">
        <f>IF($N550=1,IF(ISERROR(VLOOKUP($P550,'M1'!$A:$C,Q$2,0)),"NOT PRESENT",VLOOKUP($P550,'M1'!$A:$C,Q$2,0)),IF($N550=2,IF(ISERROR(VLOOKUP(main!$P550,'M2'!$A:$C,Q$2,0)),"NOT PRESENT",VLOOKUP(main!$P550,'M2'!$A:$C,Q$2,0)),IF($N550=0,IF(ISERROR(VLOOKUP($P550,'M1'!$A:$C,Q$2,0)),IF(ISERROR(VLOOKUP(main!$P550,'M2'!$A:$C,Q$2,0)),"NOT PRESENT",VLOOKUP(main!$P550,'M2'!$A:$C,Q$2,0)),VLOOKUP($P550,'M1'!$A:$C,Q$2,0)),"SPECIFY METHOD")))</f>
        <v>Survey Not Done</v>
      </c>
      <c r="R550" s="47" t="str">
        <f>IF($N550=1,IF(ISERROR(VLOOKUP($P550,'M1'!$A:$C,R$2,0)),"NOT PRESENT",VLOOKUP($P550,'M1'!$A:$C,R$2,0)),IF($N550=2,IF(ISERROR(VLOOKUP(main!$P550,'M2'!$A:$C,R$2,0)),"NOT PRESENT",VLOOKUP(main!$P550,'M2'!$A:$C,R$2,0)),IF($N550=0,IF(ISERROR(VLOOKUP($P550,'M1'!$A:$C,R$2,0)),IF(ISERROR(VLOOKUP(main!$P550,'M2'!$A:$C,R$2,0)),"NOT PRESENT",VLOOKUP(main!$P550,'M2'!$A:$C,R$2,0)),VLOOKUP($P550,'M1'!$A:$C,R$2,0)),"SPECIFY METHOD")))</f>
        <v>Survey Not Done</v>
      </c>
      <c r="S550" s="55">
        <f t="shared" si="110"/>
        <v>0</v>
      </c>
      <c r="T550" s="56">
        <v>0</v>
      </c>
      <c r="BI550" s="56">
        <f t="shared" ca="1" si="126"/>
        <v>0</v>
      </c>
      <c r="BJ550" s="56">
        <f t="shared" ca="1" si="126"/>
        <v>0</v>
      </c>
      <c r="BK550" s="56">
        <f t="shared" ca="1" si="126"/>
        <v>0</v>
      </c>
      <c r="BL550" s="56" t="str">
        <f t="shared" ca="1" si="111"/>
        <v>No</v>
      </c>
      <c r="BM550" s="56">
        <f t="shared" ca="1" si="112"/>
        <v>0</v>
      </c>
    </row>
    <row r="551" spans="2:65">
      <c r="B551" s="56" t="str">
        <f t="shared" si="114"/>
        <v>eso</v>
      </c>
      <c r="C551" s="56" t="str">
        <f t="shared" si="115"/>
        <v>sdl</v>
      </c>
      <c r="D551" s="56" t="str">
        <f t="shared" si="116"/>
        <v>tas412</v>
      </c>
      <c r="E551" s="47" t="str">
        <f>IF(ISERROR(VLOOKUP($D551,SITES!$A:$E,2,0)),"",VLOOKUP($D551,SITES!$A:$E,2,0))</f>
        <v>St. Helens Island Kelp Bed</v>
      </c>
      <c r="F551" s="48">
        <f>IF(ISERROR(VLOOKUP($D551,SITES!$A:$E,3,0)),"",VLOOKUP($D551,SITES!$A:$E,3,0))</f>
        <v>-41.343859999999999</v>
      </c>
      <c r="G551" s="49">
        <f>IF(ISERROR(VLOOKUP($D551,SITES!$A:$E,4,0)),"",VLOOKUP($D551,SITES!$A:$E,4,0))</f>
        <v>148.34277</v>
      </c>
      <c r="H551" s="50">
        <f t="shared" si="117"/>
        <v>43564</v>
      </c>
      <c r="I551" s="56">
        <f t="shared" si="118"/>
        <v>10</v>
      </c>
      <c r="J551" s="56" t="str">
        <f t="shared" si="119"/>
        <v>E</v>
      </c>
      <c r="K551" s="86">
        <f t="shared" si="120"/>
        <v>0.60416666666666696</v>
      </c>
      <c r="L551" s="56" t="str">
        <f t="shared" si="122"/>
        <v>SDL</v>
      </c>
      <c r="M551" s="56">
        <f t="shared" si="121"/>
        <v>10</v>
      </c>
      <c r="N551" s="56">
        <f t="shared" si="124"/>
        <v>2</v>
      </c>
      <c r="O551" s="56">
        <f t="shared" si="123"/>
        <v>1</v>
      </c>
      <c r="P551" s="46" t="str">
        <f t="shared" si="125"/>
        <v>snd</v>
      </c>
      <c r="Q551" s="47" t="str">
        <f>IF($N551=1,IF(ISERROR(VLOOKUP($P551,'M1'!$A:$C,Q$2,0)),"NOT PRESENT",VLOOKUP($P551,'M1'!$A:$C,Q$2,0)),IF($N551=2,IF(ISERROR(VLOOKUP(main!$P551,'M2'!$A:$C,Q$2,0)),"NOT PRESENT",VLOOKUP(main!$P551,'M2'!$A:$C,Q$2,0)),IF($N551=0,IF(ISERROR(VLOOKUP($P551,'M1'!$A:$C,Q$2,0)),IF(ISERROR(VLOOKUP(main!$P551,'M2'!$A:$C,Q$2,0)),"NOT PRESENT",VLOOKUP(main!$P551,'M2'!$A:$C,Q$2,0)),VLOOKUP($P551,'M1'!$A:$C,Q$2,0)),"SPECIFY METHOD")))</f>
        <v>Survey Not Done</v>
      </c>
      <c r="R551" s="47" t="str">
        <f>IF($N551=1,IF(ISERROR(VLOOKUP($P551,'M1'!$A:$C,R$2,0)),"NOT PRESENT",VLOOKUP($P551,'M1'!$A:$C,R$2,0)),IF($N551=2,IF(ISERROR(VLOOKUP(main!$P551,'M2'!$A:$C,R$2,0)),"NOT PRESENT",VLOOKUP(main!$P551,'M2'!$A:$C,R$2,0)),IF($N551=0,IF(ISERROR(VLOOKUP($P551,'M1'!$A:$C,R$2,0)),IF(ISERROR(VLOOKUP(main!$P551,'M2'!$A:$C,R$2,0)),"NOT PRESENT",VLOOKUP(main!$P551,'M2'!$A:$C,R$2,0)),VLOOKUP($P551,'M1'!$A:$C,R$2,0)),"SPECIFY METHOD")))</f>
        <v>Survey Not Done</v>
      </c>
      <c r="S551" s="55">
        <f t="shared" si="110"/>
        <v>0</v>
      </c>
      <c r="T551" s="56">
        <v>0</v>
      </c>
      <c r="BI551" s="56">
        <f t="shared" ca="1" si="126"/>
        <v>0</v>
      </c>
      <c r="BJ551" s="56">
        <f t="shared" ca="1" si="126"/>
        <v>0</v>
      </c>
      <c r="BK551" s="56">
        <f t="shared" ca="1" si="126"/>
        <v>0</v>
      </c>
      <c r="BL551" s="56" t="str">
        <f t="shared" ca="1" si="111"/>
        <v>No</v>
      </c>
      <c r="BM551" s="56">
        <f t="shared" ca="1" si="112"/>
        <v>0</v>
      </c>
    </row>
    <row r="552" spans="2:65">
      <c r="B552" s="56" t="str">
        <f t="shared" si="114"/>
        <v>eso</v>
      </c>
      <c r="C552" s="56" t="str">
        <f t="shared" si="115"/>
        <v>sdl</v>
      </c>
      <c r="D552" s="56" t="str">
        <f t="shared" si="116"/>
        <v>tas412</v>
      </c>
      <c r="E552" s="47" t="str">
        <f>IF(ISERROR(VLOOKUP($D552,SITES!$A:$E,2,0)),"",VLOOKUP($D552,SITES!$A:$E,2,0))</f>
        <v>St. Helens Island Kelp Bed</v>
      </c>
      <c r="F552" s="48">
        <f>IF(ISERROR(VLOOKUP($D552,SITES!$A:$E,3,0)),"",VLOOKUP($D552,SITES!$A:$E,3,0))</f>
        <v>-41.343859999999999</v>
      </c>
      <c r="G552" s="49">
        <f>IF(ISERROR(VLOOKUP($D552,SITES!$A:$E,4,0)),"",VLOOKUP($D552,SITES!$A:$E,4,0))</f>
        <v>148.34277</v>
      </c>
      <c r="H552" s="50">
        <f t="shared" si="117"/>
        <v>43564</v>
      </c>
      <c r="I552" s="56">
        <f t="shared" si="118"/>
        <v>10</v>
      </c>
      <c r="J552" s="56" t="str">
        <f t="shared" si="119"/>
        <v>E</v>
      </c>
      <c r="K552" s="86">
        <f t="shared" si="120"/>
        <v>0.60416666666666696</v>
      </c>
      <c r="L552" s="56" t="str">
        <f t="shared" si="122"/>
        <v>SDL</v>
      </c>
      <c r="M552" s="56">
        <f t="shared" si="121"/>
        <v>10</v>
      </c>
      <c r="N552" s="56">
        <f t="shared" si="124"/>
        <v>2</v>
      </c>
      <c r="O552" s="56">
        <f t="shared" si="123"/>
        <v>1</v>
      </c>
      <c r="P552" s="46" t="str">
        <f t="shared" si="125"/>
        <v>snd</v>
      </c>
      <c r="Q552" s="47" t="str">
        <f>IF($N552=1,IF(ISERROR(VLOOKUP($P552,'M1'!$A:$C,Q$2,0)),"NOT PRESENT",VLOOKUP($P552,'M1'!$A:$C,Q$2,0)),IF($N552=2,IF(ISERROR(VLOOKUP(main!$P552,'M2'!$A:$C,Q$2,0)),"NOT PRESENT",VLOOKUP(main!$P552,'M2'!$A:$C,Q$2,0)),IF($N552=0,IF(ISERROR(VLOOKUP($P552,'M1'!$A:$C,Q$2,0)),IF(ISERROR(VLOOKUP(main!$P552,'M2'!$A:$C,Q$2,0)),"NOT PRESENT",VLOOKUP(main!$P552,'M2'!$A:$C,Q$2,0)),VLOOKUP($P552,'M1'!$A:$C,Q$2,0)),"SPECIFY METHOD")))</f>
        <v>Survey Not Done</v>
      </c>
      <c r="R552" s="47" t="str">
        <f>IF($N552=1,IF(ISERROR(VLOOKUP($P552,'M1'!$A:$C,R$2,0)),"NOT PRESENT",VLOOKUP($P552,'M1'!$A:$C,R$2,0)),IF($N552=2,IF(ISERROR(VLOOKUP(main!$P552,'M2'!$A:$C,R$2,0)),"NOT PRESENT",VLOOKUP(main!$P552,'M2'!$A:$C,R$2,0)),IF($N552=0,IF(ISERROR(VLOOKUP($P552,'M1'!$A:$C,R$2,0)),IF(ISERROR(VLOOKUP(main!$P552,'M2'!$A:$C,R$2,0)),"NOT PRESENT",VLOOKUP(main!$P552,'M2'!$A:$C,R$2,0)),VLOOKUP($P552,'M1'!$A:$C,R$2,0)),"SPECIFY METHOD")))</f>
        <v>Survey Not Done</v>
      </c>
      <c r="S552" s="55">
        <f t="shared" si="110"/>
        <v>0</v>
      </c>
      <c r="T552" s="56">
        <v>0</v>
      </c>
      <c r="BI552" s="56">
        <f t="shared" ca="1" si="126"/>
        <v>0</v>
      </c>
      <c r="BJ552" s="56">
        <f t="shared" ca="1" si="126"/>
        <v>0</v>
      </c>
      <c r="BK552" s="56">
        <f t="shared" ca="1" si="126"/>
        <v>0</v>
      </c>
      <c r="BL552" s="56" t="str">
        <f t="shared" ca="1" si="111"/>
        <v>No</v>
      </c>
      <c r="BM552" s="56">
        <f t="shared" ca="1" si="112"/>
        <v>0</v>
      </c>
    </row>
    <row r="553" spans="2:65">
      <c r="B553" s="56" t="str">
        <f t="shared" si="114"/>
        <v>eso</v>
      </c>
      <c r="C553" s="56" t="str">
        <f t="shared" si="115"/>
        <v>sdl</v>
      </c>
      <c r="D553" s="56" t="str">
        <f t="shared" si="116"/>
        <v>tas412</v>
      </c>
      <c r="E553" s="47" t="str">
        <f>IF(ISERROR(VLOOKUP($D553,SITES!$A:$E,2,0)),"",VLOOKUP($D553,SITES!$A:$E,2,0))</f>
        <v>St. Helens Island Kelp Bed</v>
      </c>
      <c r="F553" s="48">
        <f>IF(ISERROR(VLOOKUP($D553,SITES!$A:$E,3,0)),"",VLOOKUP($D553,SITES!$A:$E,3,0))</f>
        <v>-41.343859999999999</v>
      </c>
      <c r="G553" s="49">
        <f>IF(ISERROR(VLOOKUP($D553,SITES!$A:$E,4,0)),"",VLOOKUP($D553,SITES!$A:$E,4,0))</f>
        <v>148.34277</v>
      </c>
      <c r="H553" s="50">
        <f t="shared" si="117"/>
        <v>43564</v>
      </c>
      <c r="I553" s="56">
        <f t="shared" si="118"/>
        <v>10</v>
      </c>
      <c r="J553" s="56" t="str">
        <f t="shared" si="119"/>
        <v>E</v>
      </c>
      <c r="K553" s="86">
        <f t="shared" si="120"/>
        <v>0.60416666666666696</v>
      </c>
      <c r="L553" s="56" t="str">
        <f t="shared" si="122"/>
        <v>SDL</v>
      </c>
      <c r="M553" s="56">
        <f t="shared" si="121"/>
        <v>10</v>
      </c>
      <c r="N553" s="56">
        <f t="shared" si="124"/>
        <v>2</v>
      </c>
      <c r="O553" s="56">
        <f t="shared" si="123"/>
        <v>1</v>
      </c>
      <c r="P553" s="46" t="str">
        <f t="shared" si="125"/>
        <v>snd</v>
      </c>
      <c r="Q553" s="47" t="str">
        <f>IF($N553=1,IF(ISERROR(VLOOKUP($P553,'M1'!$A:$C,Q$2,0)),"NOT PRESENT",VLOOKUP($P553,'M1'!$A:$C,Q$2,0)),IF($N553=2,IF(ISERROR(VLOOKUP(main!$P553,'M2'!$A:$C,Q$2,0)),"NOT PRESENT",VLOOKUP(main!$P553,'M2'!$A:$C,Q$2,0)),IF($N553=0,IF(ISERROR(VLOOKUP($P553,'M1'!$A:$C,Q$2,0)),IF(ISERROR(VLOOKUP(main!$P553,'M2'!$A:$C,Q$2,0)),"NOT PRESENT",VLOOKUP(main!$P553,'M2'!$A:$C,Q$2,0)),VLOOKUP($P553,'M1'!$A:$C,Q$2,0)),"SPECIFY METHOD")))</f>
        <v>Survey Not Done</v>
      </c>
      <c r="R553" s="47" t="str">
        <f>IF($N553=1,IF(ISERROR(VLOOKUP($P553,'M1'!$A:$C,R$2,0)),"NOT PRESENT",VLOOKUP($P553,'M1'!$A:$C,R$2,0)),IF($N553=2,IF(ISERROR(VLOOKUP(main!$P553,'M2'!$A:$C,R$2,0)),"NOT PRESENT",VLOOKUP(main!$P553,'M2'!$A:$C,R$2,0)),IF($N553=0,IF(ISERROR(VLOOKUP($P553,'M1'!$A:$C,R$2,0)),IF(ISERROR(VLOOKUP(main!$P553,'M2'!$A:$C,R$2,0)),"NOT PRESENT",VLOOKUP(main!$P553,'M2'!$A:$C,R$2,0)),VLOOKUP($P553,'M1'!$A:$C,R$2,0)),"SPECIFY METHOD")))</f>
        <v>Survey Not Done</v>
      </c>
      <c r="S553" s="55">
        <f t="shared" si="110"/>
        <v>0</v>
      </c>
      <c r="T553" s="56">
        <v>0</v>
      </c>
      <c r="BI553" s="56">
        <f t="shared" ca="1" si="126"/>
        <v>0</v>
      </c>
      <c r="BJ553" s="56">
        <f t="shared" ca="1" si="126"/>
        <v>0</v>
      </c>
      <c r="BK553" s="56">
        <f t="shared" ca="1" si="126"/>
        <v>0</v>
      </c>
      <c r="BL553" s="56" t="str">
        <f t="shared" ca="1" si="111"/>
        <v>No</v>
      </c>
      <c r="BM553" s="56">
        <f t="shared" ca="1" si="112"/>
        <v>0</v>
      </c>
    </row>
    <row r="554" spans="2:65">
      <c r="B554" s="56" t="str">
        <f t="shared" si="114"/>
        <v>eso</v>
      </c>
      <c r="C554" s="56" t="str">
        <f t="shared" si="115"/>
        <v>sdl</v>
      </c>
      <c r="D554" s="56" t="str">
        <f t="shared" si="116"/>
        <v>tas412</v>
      </c>
      <c r="E554" s="47" t="str">
        <f>IF(ISERROR(VLOOKUP($D554,SITES!$A:$E,2,0)),"",VLOOKUP($D554,SITES!$A:$E,2,0))</f>
        <v>St. Helens Island Kelp Bed</v>
      </c>
      <c r="F554" s="48">
        <f>IF(ISERROR(VLOOKUP($D554,SITES!$A:$E,3,0)),"",VLOOKUP($D554,SITES!$A:$E,3,0))</f>
        <v>-41.343859999999999</v>
      </c>
      <c r="G554" s="49">
        <f>IF(ISERROR(VLOOKUP($D554,SITES!$A:$E,4,0)),"",VLOOKUP($D554,SITES!$A:$E,4,0))</f>
        <v>148.34277</v>
      </c>
      <c r="H554" s="50">
        <f t="shared" si="117"/>
        <v>43564</v>
      </c>
      <c r="I554" s="56">
        <f t="shared" si="118"/>
        <v>10</v>
      </c>
      <c r="J554" s="56" t="str">
        <f t="shared" si="119"/>
        <v>E</v>
      </c>
      <c r="K554" s="86">
        <f t="shared" si="120"/>
        <v>0.60416666666666696</v>
      </c>
      <c r="L554" s="56" t="str">
        <f t="shared" si="122"/>
        <v>SDL</v>
      </c>
      <c r="M554" s="56">
        <f t="shared" si="121"/>
        <v>10</v>
      </c>
      <c r="N554" s="56">
        <f t="shared" si="124"/>
        <v>2</v>
      </c>
      <c r="O554" s="56">
        <f t="shared" si="123"/>
        <v>1</v>
      </c>
      <c r="P554" s="46" t="str">
        <f t="shared" si="125"/>
        <v>snd</v>
      </c>
      <c r="Q554" s="47" t="str">
        <f>IF($N554=1,IF(ISERROR(VLOOKUP($P554,'M1'!$A:$C,Q$2,0)),"NOT PRESENT",VLOOKUP($P554,'M1'!$A:$C,Q$2,0)),IF($N554=2,IF(ISERROR(VLOOKUP(main!$P554,'M2'!$A:$C,Q$2,0)),"NOT PRESENT",VLOOKUP(main!$P554,'M2'!$A:$C,Q$2,0)),IF($N554=0,IF(ISERROR(VLOOKUP($P554,'M1'!$A:$C,Q$2,0)),IF(ISERROR(VLOOKUP(main!$P554,'M2'!$A:$C,Q$2,0)),"NOT PRESENT",VLOOKUP(main!$P554,'M2'!$A:$C,Q$2,0)),VLOOKUP($P554,'M1'!$A:$C,Q$2,0)),"SPECIFY METHOD")))</f>
        <v>Survey Not Done</v>
      </c>
      <c r="R554" s="47" t="str">
        <f>IF($N554=1,IF(ISERROR(VLOOKUP($P554,'M1'!$A:$C,R$2,0)),"NOT PRESENT",VLOOKUP($P554,'M1'!$A:$C,R$2,0)),IF($N554=2,IF(ISERROR(VLOOKUP(main!$P554,'M2'!$A:$C,R$2,0)),"NOT PRESENT",VLOOKUP(main!$P554,'M2'!$A:$C,R$2,0)),IF($N554=0,IF(ISERROR(VLOOKUP($P554,'M1'!$A:$C,R$2,0)),IF(ISERROR(VLOOKUP(main!$P554,'M2'!$A:$C,R$2,0)),"NOT PRESENT",VLOOKUP(main!$P554,'M2'!$A:$C,R$2,0)),VLOOKUP($P554,'M1'!$A:$C,R$2,0)),"SPECIFY METHOD")))</f>
        <v>Survey Not Done</v>
      </c>
      <c r="S554" s="55">
        <f t="shared" si="110"/>
        <v>0</v>
      </c>
      <c r="T554" s="56">
        <v>0</v>
      </c>
      <c r="BI554" s="56">
        <f t="shared" ca="1" si="126"/>
        <v>0</v>
      </c>
      <c r="BJ554" s="56">
        <f t="shared" ca="1" si="126"/>
        <v>0</v>
      </c>
      <c r="BK554" s="56">
        <f t="shared" ca="1" si="126"/>
        <v>0</v>
      </c>
      <c r="BL554" s="56" t="str">
        <f t="shared" ca="1" si="111"/>
        <v>No</v>
      </c>
      <c r="BM554" s="56">
        <f t="shared" ca="1" si="112"/>
        <v>0</v>
      </c>
    </row>
    <row r="555" spans="2:65">
      <c r="B555" s="56" t="str">
        <f t="shared" si="114"/>
        <v>eso</v>
      </c>
      <c r="C555" s="56" t="str">
        <f t="shared" si="115"/>
        <v>sdl</v>
      </c>
      <c r="D555" s="56" t="str">
        <f t="shared" si="116"/>
        <v>tas412</v>
      </c>
      <c r="E555" s="47" t="str">
        <f>IF(ISERROR(VLOOKUP($D555,SITES!$A:$E,2,0)),"",VLOOKUP($D555,SITES!$A:$E,2,0))</f>
        <v>St. Helens Island Kelp Bed</v>
      </c>
      <c r="F555" s="48">
        <f>IF(ISERROR(VLOOKUP($D555,SITES!$A:$E,3,0)),"",VLOOKUP($D555,SITES!$A:$E,3,0))</f>
        <v>-41.343859999999999</v>
      </c>
      <c r="G555" s="49">
        <f>IF(ISERROR(VLOOKUP($D555,SITES!$A:$E,4,0)),"",VLOOKUP($D555,SITES!$A:$E,4,0))</f>
        <v>148.34277</v>
      </c>
      <c r="H555" s="50">
        <f t="shared" si="117"/>
        <v>43564</v>
      </c>
      <c r="I555" s="56">
        <f t="shared" si="118"/>
        <v>10</v>
      </c>
      <c r="J555" s="56" t="str">
        <f t="shared" si="119"/>
        <v>E</v>
      </c>
      <c r="K555" s="86">
        <f t="shared" si="120"/>
        <v>0.60416666666666696</v>
      </c>
      <c r="L555" s="56" t="str">
        <f t="shared" si="122"/>
        <v>SDL</v>
      </c>
      <c r="M555" s="56">
        <f t="shared" si="121"/>
        <v>10</v>
      </c>
      <c r="N555" s="56">
        <f t="shared" si="124"/>
        <v>2</v>
      </c>
      <c r="O555" s="56">
        <f t="shared" si="123"/>
        <v>1</v>
      </c>
      <c r="P555" s="46" t="str">
        <f t="shared" si="125"/>
        <v>snd</v>
      </c>
      <c r="Q555" s="47" t="str">
        <f>IF($N555=1,IF(ISERROR(VLOOKUP($P555,'M1'!$A:$C,Q$2,0)),"NOT PRESENT",VLOOKUP($P555,'M1'!$A:$C,Q$2,0)),IF($N555=2,IF(ISERROR(VLOOKUP(main!$P555,'M2'!$A:$C,Q$2,0)),"NOT PRESENT",VLOOKUP(main!$P555,'M2'!$A:$C,Q$2,0)),IF($N555=0,IF(ISERROR(VLOOKUP($P555,'M1'!$A:$C,Q$2,0)),IF(ISERROR(VLOOKUP(main!$P555,'M2'!$A:$C,Q$2,0)),"NOT PRESENT",VLOOKUP(main!$P555,'M2'!$A:$C,Q$2,0)),VLOOKUP($P555,'M1'!$A:$C,Q$2,0)),"SPECIFY METHOD")))</f>
        <v>Survey Not Done</v>
      </c>
      <c r="R555" s="47" t="str">
        <f>IF($N555=1,IF(ISERROR(VLOOKUP($P555,'M1'!$A:$C,R$2,0)),"NOT PRESENT",VLOOKUP($P555,'M1'!$A:$C,R$2,0)),IF($N555=2,IF(ISERROR(VLOOKUP(main!$P555,'M2'!$A:$C,R$2,0)),"NOT PRESENT",VLOOKUP(main!$P555,'M2'!$A:$C,R$2,0)),IF($N555=0,IF(ISERROR(VLOOKUP($P555,'M1'!$A:$C,R$2,0)),IF(ISERROR(VLOOKUP(main!$P555,'M2'!$A:$C,R$2,0)),"NOT PRESENT",VLOOKUP(main!$P555,'M2'!$A:$C,R$2,0)),VLOOKUP($P555,'M1'!$A:$C,R$2,0)),"SPECIFY METHOD")))</f>
        <v>Survey Not Done</v>
      </c>
      <c r="S555" s="55">
        <f t="shared" si="110"/>
        <v>0</v>
      </c>
      <c r="T555" s="56">
        <v>0</v>
      </c>
      <c r="BI555" s="56">
        <f t="shared" ca="1" si="126"/>
        <v>0</v>
      </c>
      <c r="BJ555" s="56">
        <f t="shared" ca="1" si="126"/>
        <v>0</v>
      </c>
      <c r="BK555" s="56">
        <f t="shared" ca="1" si="126"/>
        <v>0</v>
      </c>
      <c r="BL555" s="56" t="str">
        <f t="shared" ca="1" si="111"/>
        <v>No</v>
      </c>
      <c r="BM555" s="56">
        <f t="shared" ca="1" si="112"/>
        <v>0</v>
      </c>
    </row>
    <row r="556" spans="2:65">
      <c r="B556" s="56" t="str">
        <f t="shared" si="114"/>
        <v>eso</v>
      </c>
      <c r="C556" s="56" t="str">
        <f t="shared" si="115"/>
        <v>sdl</v>
      </c>
      <c r="D556" s="56" t="str">
        <f t="shared" si="116"/>
        <v>tas412</v>
      </c>
      <c r="E556" s="47" t="str">
        <f>IF(ISERROR(VLOOKUP($D556,SITES!$A:$E,2,0)),"",VLOOKUP($D556,SITES!$A:$E,2,0))</f>
        <v>St. Helens Island Kelp Bed</v>
      </c>
      <c r="F556" s="48">
        <f>IF(ISERROR(VLOOKUP($D556,SITES!$A:$E,3,0)),"",VLOOKUP($D556,SITES!$A:$E,3,0))</f>
        <v>-41.343859999999999</v>
      </c>
      <c r="G556" s="49">
        <f>IF(ISERROR(VLOOKUP($D556,SITES!$A:$E,4,0)),"",VLOOKUP($D556,SITES!$A:$E,4,0))</f>
        <v>148.34277</v>
      </c>
      <c r="H556" s="50">
        <f t="shared" si="117"/>
        <v>43564</v>
      </c>
      <c r="I556" s="56">
        <f t="shared" si="118"/>
        <v>10</v>
      </c>
      <c r="J556" s="56" t="str">
        <f t="shared" si="119"/>
        <v>E</v>
      </c>
      <c r="K556" s="86">
        <f t="shared" si="120"/>
        <v>0.60416666666666696</v>
      </c>
      <c r="L556" s="56" t="str">
        <f t="shared" si="122"/>
        <v>SDL</v>
      </c>
      <c r="M556" s="56">
        <f t="shared" si="121"/>
        <v>10</v>
      </c>
      <c r="N556" s="56">
        <f t="shared" si="124"/>
        <v>2</v>
      </c>
      <c r="O556" s="56">
        <f t="shared" si="123"/>
        <v>1</v>
      </c>
      <c r="P556" s="46" t="str">
        <f t="shared" si="125"/>
        <v>snd</v>
      </c>
      <c r="Q556" s="47" t="str">
        <f>IF($N556=1,IF(ISERROR(VLOOKUP($P556,'M1'!$A:$C,Q$2,0)),"NOT PRESENT",VLOOKUP($P556,'M1'!$A:$C,Q$2,0)),IF($N556=2,IF(ISERROR(VLOOKUP(main!$P556,'M2'!$A:$C,Q$2,0)),"NOT PRESENT",VLOOKUP(main!$P556,'M2'!$A:$C,Q$2,0)),IF($N556=0,IF(ISERROR(VLOOKUP($P556,'M1'!$A:$C,Q$2,0)),IF(ISERROR(VLOOKUP(main!$P556,'M2'!$A:$C,Q$2,0)),"NOT PRESENT",VLOOKUP(main!$P556,'M2'!$A:$C,Q$2,0)),VLOOKUP($P556,'M1'!$A:$C,Q$2,0)),"SPECIFY METHOD")))</f>
        <v>Survey Not Done</v>
      </c>
      <c r="R556" s="47" t="str">
        <f>IF($N556=1,IF(ISERROR(VLOOKUP($P556,'M1'!$A:$C,R$2,0)),"NOT PRESENT",VLOOKUP($P556,'M1'!$A:$C,R$2,0)),IF($N556=2,IF(ISERROR(VLOOKUP(main!$P556,'M2'!$A:$C,R$2,0)),"NOT PRESENT",VLOOKUP(main!$P556,'M2'!$A:$C,R$2,0)),IF($N556=0,IF(ISERROR(VLOOKUP($P556,'M1'!$A:$C,R$2,0)),IF(ISERROR(VLOOKUP(main!$P556,'M2'!$A:$C,R$2,0)),"NOT PRESENT",VLOOKUP(main!$P556,'M2'!$A:$C,R$2,0)),VLOOKUP($P556,'M1'!$A:$C,R$2,0)),"SPECIFY METHOD")))</f>
        <v>Survey Not Done</v>
      </c>
      <c r="S556" s="55">
        <f t="shared" si="110"/>
        <v>0</v>
      </c>
      <c r="T556" s="56">
        <v>0</v>
      </c>
      <c r="BI556" s="56">
        <f t="shared" ca="1" si="126"/>
        <v>0</v>
      </c>
      <c r="BJ556" s="56">
        <f t="shared" ca="1" si="126"/>
        <v>0</v>
      </c>
      <c r="BK556" s="56">
        <f t="shared" ca="1" si="126"/>
        <v>0</v>
      </c>
      <c r="BL556" s="56" t="str">
        <f t="shared" ca="1" si="111"/>
        <v>No</v>
      </c>
      <c r="BM556" s="56">
        <f t="shared" ca="1" si="112"/>
        <v>0</v>
      </c>
    </row>
    <row r="557" spans="2:65">
      <c r="B557" s="56" t="str">
        <f t="shared" si="114"/>
        <v>eso</v>
      </c>
      <c r="C557" s="56" t="str">
        <f t="shared" si="115"/>
        <v>sdl</v>
      </c>
      <c r="D557" s="56" t="str">
        <f t="shared" si="116"/>
        <v>tas412</v>
      </c>
      <c r="E557" s="47" t="str">
        <f>IF(ISERROR(VLOOKUP($D557,SITES!$A:$E,2,0)),"",VLOOKUP($D557,SITES!$A:$E,2,0))</f>
        <v>St. Helens Island Kelp Bed</v>
      </c>
      <c r="F557" s="48">
        <f>IF(ISERROR(VLOOKUP($D557,SITES!$A:$E,3,0)),"",VLOOKUP($D557,SITES!$A:$E,3,0))</f>
        <v>-41.343859999999999</v>
      </c>
      <c r="G557" s="49">
        <f>IF(ISERROR(VLOOKUP($D557,SITES!$A:$E,4,0)),"",VLOOKUP($D557,SITES!$A:$E,4,0))</f>
        <v>148.34277</v>
      </c>
      <c r="H557" s="50">
        <f t="shared" si="117"/>
        <v>43564</v>
      </c>
      <c r="I557" s="56">
        <f t="shared" si="118"/>
        <v>10</v>
      </c>
      <c r="J557" s="56" t="str">
        <f t="shared" si="119"/>
        <v>E</v>
      </c>
      <c r="K557" s="86">
        <f t="shared" si="120"/>
        <v>0.60416666666666696</v>
      </c>
      <c r="L557" s="56" t="str">
        <f t="shared" si="122"/>
        <v>SDL</v>
      </c>
      <c r="M557" s="56">
        <f t="shared" si="121"/>
        <v>10</v>
      </c>
      <c r="N557" s="56">
        <f t="shared" si="124"/>
        <v>2</v>
      </c>
      <c r="O557" s="56">
        <f t="shared" si="123"/>
        <v>1</v>
      </c>
      <c r="P557" s="46" t="str">
        <f t="shared" si="125"/>
        <v>snd</v>
      </c>
      <c r="Q557" s="47" t="str">
        <f>IF($N557=1,IF(ISERROR(VLOOKUP($P557,'M1'!$A:$C,Q$2,0)),"NOT PRESENT",VLOOKUP($P557,'M1'!$A:$C,Q$2,0)),IF($N557=2,IF(ISERROR(VLOOKUP(main!$P557,'M2'!$A:$C,Q$2,0)),"NOT PRESENT",VLOOKUP(main!$P557,'M2'!$A:$C,Q$2,0)),IF($N557=0,IF(ISERROR(VLOOKUP($P557,'M1'!$A:$C,Q$2,0)),IF(ISERROR(VLOOKUP(main!$P557,'M2'!$A:$C,Q$2,0)),"NOT PRESENT",VLOOKUP(main!$P557,'M2'!$A:$C,Q$2,0)),VLOOKUP($P557,'M1'!$A:$C,Q$2,0)),"SPECIFY METHOD")))</f>
        <v>Survey Not Done</v>
      </c>
      <c r="R557" s="47" t="str">
        <f>IF($N557=1,IF(ISERROR(VLOOKUP($P557,'M1'!$A:$C,R$2,0)),"NOT PRESENT",VLOOKUP($P557,'M1'!$A:$C,R$2,0)),IF($N557=2,IF(ISERROR(VLOOKUP(main!$P557,'M2'!$A:$C,R$2,0)),"NOT PRESENT",VLOOKUP(main!$P557,'M2'!$A:$C,R$2,0)),IF($N557=0,IF(ISERROR(VLOOKUP($P557,'M1'!$A:$C,R$2,0)),IF(ISERROR(VLOOKUP(main!$P557,'M2'!$A:$C,R$2,0)),"NOT PRESENT",VLOOKUP(main!$P557,'M2'!$A:$C,R$2,0)),VLOOKUP($P557,'M1'!$A:$C,R$2,0)),"SPECIFY METHOD")))</f>
        <v>Survey Not Done</v>
      </c>
      <c r="S557" s="55">
        <f t="shared" si="110"/>
        <v>0</v>
      </c>
      <c r="T557" s="56">
        <v>0</v>
      </c>
      <c r="BI557" s="56">
        <f t="shared" ca="1" si="126"/>
        <v>0</v>
      </c>
      <c r="BJ557" s="56">
        <f t="shared" ca="1" si="126"/>
        <v>0</v>
      </c>
      <c r="BK557" s="56">
        <f t="shared" ca="1" si="126"/>
        <v>0</v>
      </c>
      <c r="BL557" s="56" t="str">
        <f t="shared" ca="1" si="111"/>
        <v>No</v>
      </c>
      <c r="BM557" s="56">
        <f t="shared" ca="1" si="112"/>
        <v>0</v>
      </c>
    </row>
    <row r="558" spans="2:65">
      <c r="B558" s="56" t="str">
        <f t="shared" si="114"/>
        <v>eso</v>
      </c>
      <c r="C558" s="56" t="str">
        <f t="shared" si="115"/>
        <v>sdl</v>
      </c>
      <c r="D558" s="56" t="str">
        <f t="shared" si="116"/>
        <v>tas412</v>
      </c>
      <c r="E558" s="47" t="str">
        <f>IF(ISERROR(VLOOKUP($D558,SITES!$A:$E,2,0)),"",VLOOKUP($D558,SITES!$A:$E,2,0))</f>
        <v>St. Helens Island Kelp Bed</v>
      </c>
      <c r="F558" s="48">
        <f>IF(ISERROR(VLOOKUP($D558,SITES!$A:$E,3,0)),"",VLOOKUP($D558,SITES!$A:$E,3,0))</f>
        <v>-41.343859999999999</v>
      </c>
      <c r="G558" s="49">
        <f>IF(ISERROR(VLOOKUP($D558,SITES!$A:$E,4,0)),"",VLOOKUP($D558,SITES!$A:$E,4,0))</f>
        <v>148.34277</v>
      </c>
      <c r="H558" s="50">
        <f t="shared" si="117"/>
        <v>43564</v>
      </c>
      <c r="I558" s="56">
        <f t="shared" si="118"/>
        <v>10</v>
      </c>
      <c r="J558" s="56" t="str">
        <f t="shared" si="119"/>
        <v>E</v>
      </c>
      <c r="K558" s="86">
        <f t="shared" si="120"/>
        <v>0.60416666666666696</v>
      </c>
      <c r="L558" s="56" t="str">
        <f t="shared" si="122"/>
        <v>SDL</v>
      </c>
      <c r="M558" s="56">
        <f t="shared" si="121"/>
        <v>10</v>
      </c>
      <c r="N558" s="56">
        <f t="shared" si="124"/>
        <v>2</v>
      </c>
      <c r="O558" s="56">
        <f t="shared" si="123"/>
        <v>1</v>
      </c>
      <c r="P558" s="46" t="str">
        <f t="shared" si="125"/>
        <v>snd</v>
      </c>
      <c r="Q558" s="47" t="str">
        <f>IF($N558=1,IF(ISERROR(VLOOKUP($P558,'M1'!$A:$C,Q$2,0)),"NOT PRESENT",VLOOKUP($P558,'M1'!$A:$C,Q$2,0)),IF($N558=2,IF(ISERROR(VLOOKUP(main!$P558,'M2'!$A:$C,Q$2,0)),"NOT PRESENT",VLOOKUP(main!$P558,'M2'!$A:$C,Q$2,0)),IF($N558=0,IF(ISERROR(VLOOKUP($P558,'M1'!$A:$C,Q$2,0)),IF(ISERROR(VLOOKUP(main!$P558,'M2'!$A:$C,Q$2,0)),"NOT PRESENT",VLOOKUP(main!$P558,'M2'!$A:$C,Q$2,0)),VLOOKUP($P558,'M1'!$A:$C,Q$2,0)),"SPECIFY METHOD")))</f>
        <v>Survey Not Done</v>
      </c>
      <c r="R558" s="47" t="str">
        <f>IF($N558=1,IF(ISERROR(VLOOKUP($P558,'M1'!$A:$C,R$2,0)),"NOT PRESENT",VLOOKUP($P558,'M1'!$A:$C,R$2,0)),IF($N558=2,IF(ISERROR(VLOOKUP(main!$P558,'M2'!$A:$C,R$2,0)),"NOT PRESENT",VLOOKUP(main!$P558,'M2'!$A:$C,R$2,0)),IF($N558=0,IF(ISERROR(VLOOKUP($P558,'M1'!$A:$C,R$2,0)),IF(ISERROR(VLOOKUP(main!$P558,'M2'!$A:$C,R$2,0)),"NOT PRESENT",VLOOKUP(main!$P558,'M2'!$A:$C,R$2,0)),VLOOKUP($P558,'M1'!$A:$C,R$2,0)),"SPECIFY METHOD")))</f>
        <v>Survey Not Done</v>
      </c>
      <c r="S558" s="55">
        <f t="shared" si="110"/>
        <v>0</v>
      </c>
      <c r="T558" s="56">
        <v>0</v>
      </c>
      <c r="BI558" s="56">
        <f t="shared" ca="1" si="126"/>
        <v>0</v>
      </c>
      <c r="BJ558" s="56">
        <f t="shared" ca="1" si="126"/>
        <v>0</v>
      </c>
      <c r="BK558" s="56">
        <f t="shared" ca="1" si="126"/>
        <v>0</v>
      </c>
      <c r="BL558" s="56" t="str">
        <f t="shared" ca="1" si="111"/>
        <v>No</v>
      </c>
      <c r="BM558" s="56">
        <f t="shared" ca="1" si="112"/>
        <v>0</v>
      </c>
    </row>
    <row r="559" spans="2:65">
      <c r="B559" s="56" t="str">
        <f t="shared" si="114"/>
        <v>eso</v>
      </c>
      <c r="C559" s="56" t="str">
        <f t="shared" si="115"/>
        <v>sdl</v>
      </c>
      <c r="D559" s="56" t="str">
        <f t="shared" si="116"/>
        <v>tas412</v>
      </c>
      <c r="E559" s="47" t="str">
        <f>IF(ISERROR(VLOOKUP($D559,SITES!$A:$E,2,0)),"",VLOOKUP($D559,SITES!$A:$E,2,0))</f>
        <v>St. Helens Island Kelp Bed</v>
      </c>
      <c r="F559" s="48">
        <f>IF(ISERROR(VLOOKUP($D559,SITES!$A:$E,3,0)),"",VLOOKUP($D559,SITES!$A:$E,3,0))</f>
        <v>-41.343859999999999</v>
      </c>
      <c r="G559" s="49">
        <f>IF(ISERROR(VLOOKUP($D559,SITES!$A:$E,4,0)),"",VLOOKUP($D559,SITES!$A:$E,4,0))</f>
        <v>148.34277</v>
      </c>
      <c r="H559" s="50">
        <f t="shared" si="117"/>
        <v>43564</v>
      </c>
      <c r="I559" s="56">
        <f t="shared" si="118"/>
        <v>10</v>
      </c>
      <c r="J559" s="56" t="str">
        <f t="shared" si="119"/>
        <v>E</v>
      </c>
      <c r="K559" s="86">
        <f t="shared" si="120"/>
        <v>0.60416666666666696</v>
      </c>
      <c r="L559" s="56" t="str">
        <f t="shared" si="122"/>
        <v>SDL</v>
      </c>
      <c r="M559" s="56">
        <f t="shared" si="121"/>
        <v>10</v>
      </c>
      <c r="N559" s="56">
        <f t="shared" si="124"/>
        <v>2</v>
      </c>
      <c r="O559" s="56">
        <f t="shared" si="123"/>
        <v>1</v>
      </c>
      <c r="P559" s="46" t="str">
        <f t="shared" si="125"/>
        <v>snd</v>
      </c>
      <c r="Q559" s="47" t="str">
        <f>IF($N559=1,IF(ISERROR(VLOOKUP($P559,'M1'!$A:$C,Q$2,0)),"NOT PRESENT",VLOOKUP($P559,'M1'!$A:$C,Q$2,0)),IF($N559=2,IF(ISERROR(VLOOKUP(main!$P559,'M2'!$A:$C,Q$2,0)),"NOT PRESENT",VLOOKUP(main!$P559,'M2'!$A:$C,Q$2,0)),IF($N559=0,IF(ISERROR(VLOOKUP($P559,'M1'!$A:$C,Q$2,0)),IF(ISERROR(VLOOKUP(main!$P559,'M2'!$A:$C,Q$2,0)),"NOT PRESENT",VLOOKUP(main!$P559,'M2'!$A:$C,Q$2,0)),VLOOKUP($P559,'M1'!$A:$C,Q$2,0)),"SPECIFY METHOD")))</f>
        <v>Survey Not Done</v>
      </c>
      <c r="R559" s="47" t="str">
        <f>IF($N559=1,IF(ISERROR(VLOOKUP($P559,'M1'!$A:$C,R$2,0)),"NOT PRESENT",VLOOKUP($P559,'M1'!$A:$C,R$2,0)),IF($N559=2,IF(ISERROR(VLOOKUP(main!$P559,'M2'!$A:$C,R$2,0)),"NOT PRESENT",VLOOKUP(main!$P559,'M2'!$A:$C,R$2,0)),IF($N559=0,IF(ISERROR(VLOOKUP($P559,'M1'!$A:$C,R$2,0)),IF(ISERROR(VLOOKUP(main!$P559,'M2'!$A:$C,R$2,0)),"NOT PRESENT",VLOOKUP(main!$P559,'M2'!$A:$C,R$2,0)),VLOOKUP($P559,'M1'!$A:$C,R$2,0)),"SPECIFY METHOD")))</f>
        <v>Survey Not Done</v>
      </c>
      <c r="S559" s="55">
        <f t="shared" si="110"/>
        <v>0</v>
      </c>
      <c r="T559" s="56">
        <v>0</v>
      </c>
      <c r="BI559" s="56">
        <f t="shared" ca="1" si="126"/>
        <v>0</v>
      </c>
      <c r="BJ559" s="56">
        <f t="shared" ca="1" si="126"/>
        <v>0</v>
      </c>
      <c r="BK559" s="56">
        <f t="shared" ca="1" si="126"/>
        <v>0</v>
      </c>
      <c r="BL559" s="56" t="str">
        <f t="shared" ca="1" si="111"/>
        <v>No</v>
      </c>
      <c r="BM559" s="56">
        <f t="shared" ca="1" si="112"/>
        <v>0</v>
      </c>
    </row>
    <row r="560" spans="2:65">
      <c r="B560" s="56" t="str">
        <f t="shared" si="114"/>
        <v>eso</v>
      </c>
      <c r="C560" s="56" t="str">
        <f t="shared" si="115"/>
        <v>sdl</v>
      </c>
      <c r="D560" s="56" t="str">
        <f t="shared" si="116"/>
        <v>tas412</v>
      </c>
      <c r="E560" s="47" t="str">
        <f>IF(ISERROR(VLOOKUP($D560,SITES!$A:$E,2,0)),"",VLOOKUP($D560,SITES!$A:$E,2,0))</f>
        <v>St. Helens Island Kelp Bed</v>
      </c>
      <c r="F560" s="48">
        <f>IF(ISERROR(VLOOKUP($D560,SITES!$A:$E,3,0)),"",VLOOKUP($D560,SITES!$A:$E,3,0))</f>
        <v>-41.343859999999999</v>
      </c>
      <c r="G560" s="49">
        <f>IF(ISERROR(VLOOKUP($D560,SITES!$A:$E,4,0)),"",VLOOKUP($D560,SITES!$A:$E,4,0))</f>
        <v>148.34277</v>
      </c>
      <c r="H560" s="50">
        <f t="shared" si="117"/>
        <v>43564</v>
      </c>
      <c r="I560" s="56">
        <f t="shared" si="118"/>
        <v>10</v>
      </c>
      <c r="J560" s="56" t="str">
        <f t="shared" si="119"/>
        <v>E</v>
      </c>
      <c r="K560" s="86">
        <f t="shared" si="120"/>
        <v>0.60416666666666696</v>
      </c>
      <c r="L560" s="56" t="str">
        <f t="shared" si="122"/>
        <v>SDL</v>
      </c>
      <c r="M560" s="56">
        <f t="shared" si="121"/>
        <v>10</v>
      </c>
      <c r="N560" s="56">
        <f t="shared" si="124"/>
        <v>2</v>
      </c>
      <c r="O560" s="56">
        <f t="shared" si="123"/>
        <v>1</v>
      </c>
      <c r="P560" s="46" t="str">
        <f t="shared" si="125"/>
        <v>snd</v>
      </c>
      <c r="Q560" s="47" t="str">
        <f>IF($N560=1,IF(ISERROR(VLOOKUP($P560,'M1'!$A:$C,Q$2,0)),"NOT PRESENT",VLOOKUP($P560,'M1'!$A:$C,Q$2,0)),IF($N560=2,IF(ISERROR(VLOOKUP(main!$P560,'M2'!$A:$C,Q$2,0)),"NOT PRESENT",VLOOKUP(main!$P560,'M2'!$A:$C,Q$2,0)),IF($N560=0,IF(ISERROR(VLOOKUP($P560,'M1'!$A:$C,Q$2,0)),IF(ISERROR(VLOOKUP(main!$P560,'M2'!$A:$C,Q$2,0)),"NOT PRESENT",VLOOKUP(main!$P560,'M2'!$A:$C,Q$2,0)),VLOOKUP($P560,'M1'!$A:$C,Q$2,0)),"SPECIFY METHOD")))</f>
        <v>Survey Not Done</v>
      </c>
      <c r="R560" s="47" t="str">
        <f>IF($N560=1,IF(ISERROR(VLOOKUP($P560,'M1'!$A:$C,R$2,0)),"NOT PRESENT",VLOOKUP($P560,'M1'!$A:$C,R$2,0)),IF($N560=2,IF(ISERROR(VLOOKUP(main!$P560,'M2'!$A:$C,R$2,0)),"NOT PRESENT",VLOOKUP(main!$P560,'M2'!$A:$C,R$2,0)),IF($N560=0,IF(ISERROR(VLOOKUP($P560,'M1'!$A:$C,R$2,0)),IF(ISERROR(VLOOKUP(main!$P560,'M2'!$A:$C,R$2,0)),"NOT PRESENT",VLOOKUP(main!$P560,'M2'!$A:$C,R$2,0)),VLOOKUP($P560,'M1'!$A:$C,R$2,0)),"SPECIFY METHOD")))</f>
        <v>Survey Not Done</v>
      </c>
      <c r="S560" s="55">
        <f t="shared" si="110"/>
        <v>0</v>
      </c>
      <c r="T560" s="56">
        <v>0</v>
      </c>
      <c r="BI560" s="56">
        <f t="shared" ca="1" si="126"/>
        <v>0</v>
      </c>
      <c r="BJ560" s="56">
        <f t="shared" ca="1" si="126"/>
        <v>0</v>
      </c>
      <c r="BK560" s="56">
        <f t="shared" ca="1" si="126"/>
        <v>0</v>
      </c>
      <c r="BL560" s="56" t="str">
        <f t="shared" ca="1" si="111"/>
        <v>No</v>
      </c>
      <c r="BM560" s="56">
        <f t="shared" ca="1" si="112"/>
        <v>0</v>
      </c>
    </row>
    <row r="561" spans="2:65">
      <c r="B561" s="56" t="str">
        <f t="shared" si="114"/>
        <v>eso</v>
      </c>
      <c r="C561" s="56" t="str">
        <f t="shared" si="115"/>
        <v>sdl</v>
      </c>
      <c r="D561" s="56" t="str">
        <f t="shared" si="116"/>
        <v>tas412</v>
      </c>
      <c r="E561" s="47" t="str">
        <f>IF(ISERROR(VLOOKUP($D561,SITES!$A:$E,2,0)),"",VLOOKUP($D561,SITES!$A:$E,2,0))</f>
        <v>St. Helens Island Kelp Bed</v>
      </c>
      <c r="F561" s="48">
        <f>IF(ISERROR(VLOOKUP($D561,SITES!$A:$E,3,0)),"",VLOOKUP($D561,SITES!$A:$E,3,0))</f>
        <v>-41.343859999999999</v>
      </c>
      <c r="G561" s="49">
        <f>IF(ISERROR(VLOOKUP($D561,SITES!$A:$E,4,0)),"",VLOOKUP($D561,SITES!$A:$E,4,0))</f>
        <v>148.34277</v>
      </c>
      <c r="H561" s="50">
        <f t="shared" si="117"/>
        <v>43564</v>
      </c>
      <c r="I561" s="56">
        <f t="shared" si="118"/>
        <v>10</v>
      </c>
      <c r="J561" s="56" t="str">
        <f t="shared" si="119"/>
        <v>E</v>
      </c>
      <c r="K561" s="86">
        <f t="shared" si="120"/>
        <v>0.60416666666666696</v>
      </c>
      <c r="L561" s="56" t="str">
        <f t="shared" si="122"/>
        <v>SDL</v>
      </c>
      <c r="M561" s="56">
        <f t="shared" si="121"/>
        <v>10</v>
      </c>
      <c r="N561" s="56">
        <f t="shared" si="124"/>
        <v>2</v>
      </c>
      <c r="O561" s="56">
        <f t="shared" si="123"/>
        <v>1</v>
      </c>
      <c r="P561" s="46" t="str">
        <f t="shared" si="125"/>
        <v>snd</v>
      </c>
      <c r="Q561" s="47" t="str">
        <f>IF($N561=1,IF(ISERROR(VLOOKUP($P561,'M1'!$A:$C,Q$2,0)),"NOT PRESENT",VLOOKUP($P561,'M1'!$A:$C,Q$2,0)),IF($N561=2,IF(ISERROR(VLOOKUP(main!$P561,'M2'!$A:$C,Q$2,0)),"NOT PRESENT",VLOOKUP(main!$P561,'M2'!$A:$C,Q$2,0)),IF($N561=0,IF(ISERROR(VLOOKUP($P561,'M1'!$A:$C,Q$2,0)),IF(ISERROR(VLOOKUP(main!$P561,'M2'!$A:$C,Q$2,0)),"NOT PRESENT",VLOOKUP(main!$P561,'M2'!$A:$C,Q$2,0)),VLOOKUP($P561,'M1'!$A:$C,Q$2,0)),"SPECIFY METHOD")))</f>
        <v>Survey Not Done</v>
      </c>
      <c r="R561" s="47" t="str">
        <f>IF($N561=1,IF(ISERROR(VLOOKUP($P561,'M1'!$A:$C,R$2,0)),"NOT PRESENT",VLOOKUP($P561,'M1'!$A:$C,R$2,0)),IF($N561=2,IF(ISERROR(VLOOKUP(main!$P561,'M2'!$A:$C,R$2,0)),"NOT PRESENT",VLOOKUP(main!$P561,'M2'!$A:$C,R$2,0)),IF($N561=0,IF(ISERROR(VLOOKUP($P561,'M1'!$A:$C,R$2,0)),IF(ISERROR(VLOOKUP(main!$P561,'M2'!$A:$C,R$2,0)),"NOT PRESENT",VLOOKUP(main!$P561,'M2'!$A:$C,R$2,0)),VLOOKUP($P561,'M1'!$A:$C,R$2,0)),"SPECIFY METHOD")))</f>
        <v>Survey Not Done</v>
      </c>
      <c r="S561" s="55">
        <f t="shared" si="110"/>
        <v>0</v>
      </c>
      <c r="T561" s="56">
        <v>0</v>
      </c>
      <c r="BI561" s="56">
        <f t="shared" ca="1" si="126"/>
        <v>0</v>
      </c>
      <c r="BJ561" s="56">
        <f t="shared" ca="1" si="126"/>
        <v>0</v>
      </c>
      <c r="BK561" s="56">
        <f t="shared" ca="1" si="126"/>
        <v>0</v>
      </c>
      <c r="BL561" s="56" t="str">
        <f t="shared" ca="1" si="111"/>
        <v>No</v>
      </c>
      <c r="BM561" s="56">
        <f t="shared" ca="1" si="112"/>
        <v>0</v>
      </c>
    </row>
    <row r="562" spans="2:65">
      <c r="B562" s="56" t="str">
        <f t="shared" si="114"/>
        <v>eso</v>
      </c>
      <c r="C562" s="56" t="str">
        <f t="shared" si="115"/>
        <v>sdl</v>
      </c>
      <c r="D562" s="56" t="str">
        <f t="shared" si="116"/>
        <v>tas412</v>
      </c>
      <c r="E562" s="47" t="str">
        <f>IF(ISERROR(VLOOKUP($D562,SITES!$A:$E,2,0)),"",VLOOKUP($D562,SITES!$A:$E,2,0))</f>
        <v>St. Helens Island Kelp Bed</v>
      </c>
      <c r="F562" s="48">
        <f>IF(ISERROR(VLOOKUP($D562,SITES!$A:$E,3,0)),"",VLOOKUP($D562,SITES!$A:$E,3,0))</f>
        <v>-41.343859999999999</v>
      </c>
      <c r="G562" s="49">
        <f>IF(ISERROR(VLOOKUP($D562,SITES!$A:$E,4,0)),"",VLOOKUP($D562,SITES!$A:$E,4,0))</f>
        <v>148.34277</v>
      </c>
      <c r="H562" s="50">
        <f t="shared" si="117"/>
        <v>43564</v>
      </c>
      <c r="I562" s="56">
        <f t="shared" si="118"/>
        <v>10</v>
      </c>
      <c r="J562" s="56" t="str">
        <f t="shared" si="119"/>
        <v>E</v>
      </c>
      <c r="K562" s="86">
        <f t="shared" si="120"/>
        <v>0.60416666666666696</v>
      </c>
      <c r="L562" s="56" t="str">
        <f t="shared" si="122"/>
        <v>SDL</v>
      </c>
      <c r="M562" s="56">
        <f t="shared" si="121"/>
        <v>10</v>
      </c>
      <c r="N562" s="56">
        <f t="shared" si="124"/>
        <v>2</v>
      </c>
      <c r="O562" s="56">
        <f t="shared" si="123"/>
        <v>1</v>
      </c>
      <c r="P562" s="46" t="str">
        <f t="shared" si="125"/>
        <v>snd</v>
      </c>
      <c r="Q562" s="47" t="str">
        <f>IF($N562=1,IF(ISERROR(VLOOKUP($P562,'M1'!$A:$C,Q$2,0)),"NOT PRESENT",VLOOKUP($P562,'M1'!$A:$C,Q$2,0)),IF($N562=2,IF(ISERROR(VLOOKUP(main!$P562,'M2'!$A:$C,Q$2,0)),"NOT PRESENT",VLOOKUP(main!$P562,'M2'!$A:$C,Q$2,0)),IF($N562=0,IF(ISERROR(VLOOKUP($P562,'M1'!$A:$C,Q$2,0)),IF(ISERROR(VLOOKUP(main!$P562,'M2'!$A:$C,Q$2,0)),"NOT PRESENT",VLOOKUP(main!$P562,'M2'!$A:$C,Q$2,0)),VLOOKUP($P562,'M1'!$A:$C,Q$2,0)),"SPECIFY METHOD")))</f>
        <v>Survey Not Done</v>
      </c>
      <c r="R562" s="47" t="str">
        <f>IF($N562=1,IF(ISERROR(VLOOKUP($P562,'M1'!$A:$C,R$2,0)),"NOT PRESENT",VLOOKUP($P562,'M1'!$A:$C,R$2,0)),IF($N562=2,IF(ISERROR(VLOOKUP(main!$P562,'M2'!$A:$C,R$2,0)),"NOT PRESENT",VLOOKUP(main!$P562,'M2'!$A:$C,R$2,0)),IF($N562=0,IF(ISERROR(VLOOKUP($P562,'M1'!$A:$C,R$2,0)),IF(ISERROR(VLOOKUP(main!$P562,'M2'!$A:$C,R$2,0)),"NOT PRESENT",VLOOKUP(main!$P562,'M2'!$A:$C,R$2,0)),VLOOKUP($P562,'M1'!$A:$C,R$2,0)),"SPECIFY METHOD")))</f>
        <v>Survey Not Done</v>
      </c>
      <c r="S562" s="55">
        <f t="shared" si="110"/>
        <v>0</v>
      </c>
      <c r="T562" s="56">
        <v>0</v>
      </c>
      <c r="BI562" s="56">
        <f t="shared" ca="1" si="126"/>
        <v>0</v>
      </c>
      <c r="BJ562" s="56">
        <f t="shared" ca="1" si="126"/>
        <v>0</v>
      </c>
      <c r="BK562" s="56">
        <f t="shared" ca="1" si="126"/>
        <v>0</v>
      </c>
      <c r="BL562" s="56" t="str">
        <f t="shared" ca="1" si="111"/>
        <v>No</v>
      </c>
      <c r="BM562" s="56">
        <f t="shared" ca="1" si="112"/>
        <v>0</v>
      </c>
    </row>
    <row r="563" spans="2:65">
      <c r="B563" s="56" t="str">
        <f t="shared" si="114"/>
        <v>eso</v>
      </c>
      <c r="C563" s="56" t="str">
        <f t="shared" si="115"/>
        <v>sdl</v>
      </c>
      <c r="D563" s="56" t="str">
        <f t="shared" si="116"/>
        <v>tas412</v>
      </c>
      <c r="E563" s="47" t="str">
        <f>IF(ISERROR(VLOOKUP($D563,SITES!$A:$E,2,0)),"",VLOOKUP($D563,SITES!$A:$E,2,0))</f>
        <v>St. Helens Island Kelp Bed</v>
      </c>
      <c r="F563" s="48">
        <f>IF(ISERROR(VLOOKUP($D563,SITES!$A:$E,3,0)),"",VLOOKUP($D563,SITES!$A:$E,3,0))</f>
        <v>-41.343859999999999</v>
      </c>
      <c r="G563" s="49">
        <f>IF(ISERROR(VLOOKUP($D563,SITES!$A:$E,4,0)),"",VLOOKUP($D563,SITES!$A:$E,4,0))</f>
        <v>148.34277</v>
      </c>
      <c r="H563" s="50">
        <f t="shared" si="117"/>
        <v>43564</v>
      </c>
      <c r="I563" s="56">
        <f t="shared" si="118"/>
        <v>10</v>
      </c>
      <c r="J563" s="56" t="str">
        <f t="shared" si="119"/>
        <v>E</v>
      </c>
      <c r="K563" s="86">
        <f t="shared" si="120"/>
        <v>0.60416666666666696</v>
      </c>
      <c r="L563" s="56" t="str">
        <f t="shared" si="122"/>
        <v>SDL</v>
      </c>
      <c r="M563" s="56">
        <f t="shared" si="121"/>
        <v>10</v>
      </c>
      <c r="N563" s="56">
        <f t="shared" si="124"/>
        <v>2</v>
      </c>
      <c r="O563" s="56">
        <f t="shared" si="123"/>
        <v>1</v>
      </c>
      <c r="P563" s="46" t="str">
        <f t="shared" si="125"/>
        <v>snd</v>
      </c>
      <c r="Q563" s="47" t="str">
        <f>IF($N563=1,IF(ISERROR(VLOOKUP($P563,'M1'!$A:$C,Q$2,0)),"NOT PRESENT",VLOOKUP($P563,'M1'!$A:$C,Q$2,0)),IF($N563=2,IF(ISERROR(VLOOKUP(main!$P563,'M2'!$A:$C,Q$2,0)),"NOT PRESENT",VLOOKUP(main!$P563,'M2'!$A:$C,Q$2,0)),IF($N563=0,IF(ISERROR(VLOOKUP($P563,'M1'!$A:$C,Q$2,0)),IF(ISERROR(VLOOKUP(main!$P563,'M2'!$A:$C,Q$2,0)),"NOT PRESENT",VLOOKUP(main!$P563,'M2'!$A:$C,Q$2,0)),VLOOKUP($P563,'M1'!$A:$C,Q$2,0)),"SPECIFY METHOD")))</f>
        <v>Survey Not Done</v>
      </c>
      <c r="R563" s="47" t="str">
        <f>IF($N563=1,IF(ISERROR(VLOOKUP($P563,'M1'!$A:$C,R$2,0)),"NOT PRESENT",VLOOKUP($P563,'M1'!$A:$C,R$2,0)),IF($N563=2,IF(ISERROR(VLOOKUP(main!$P563,'M2'!$A:$C,R$2,0)),"NOT PRESENT",VLOOKUP(main!$P563,'M2'!$A:$C,R$2,0)),IF($N563=0,IF(ISERROR(VLOOKUP($P563,'M1'!$A:$C,R$2,0)),IF(ISERROR(VLOOKUP(main!$P563,'M2'!$A:$C,R$2,0)),"NOT PRESENT",VLOOKUP(main!$P563,'M2'!$A:$C,R$2,0)),VLOOKUP($P563,'M1'!$A:$C,R$2,0)),"SPECIFY METHOD")))</f>
        <v>Survey Not Done</v>
      </c>
      <c r="S563" s="55">
        <f t="shared" si="110"/>
        <v>0</v>
      </c>
      <c r="T563" s="56">
        <v>0</v>
      </c>
      <c r="BI563" s="56">
        <f t="shared" ref="BI563:BK582" ca="1" si="127">VLOOKUP($P563,INDIRECT("'M" &amp; $N563 &amp; "'!$A:$G"),BI$2,0)</f>
        <v>0</v>
      </c>
      <c r="BJ563" s="56">
        <f t="shared" ca="1" si="127"/>
        <v>0</v>
      </c>
      <c r="BK563" s="56">
        <f t="shared" ca="1" si="127"/>
        <v>0</v>
      </c>
      <c r="BL563" s="56" t="str">
        <f t="shared" ca="1" si="111"/>
        <v>No</v>
      </c>
      <c r="BM563" s="56">
        <f t="shared" ca="1" si="112"/>
        <v>0</v>
      </c>
    </row>
    <row r="564" spans="2:65">
      <c r="B564" s="56" t="str">
        <f t="shared" si="114"/>
        <v>eso</v>
      </c>
      <c r="C564" s="56" t="str">
        <f t="shared" si="115"/>
        <v>sdl</v>
      </c>
      <c r="D564" s="56" t="str">
        <f t="shared" si="116"/>
        <v>tas412</v>
      </c>
      <c r="E564" s="47" t="str">
        <f>IF(ISERROR(VLOOKUP($D564,SITES!$A:$E,2,0)),"",VLOOKUP($D564,SITES!$A:$E,2,0))</f>
        <v>St. Helens Island Kelp Bed</v>
      </c>
      <c r="F564" s="48">
        <f>IF(ISERROR(VLOOKUP($D564,SITES!$A:$E,3,0)),"",VLOOKUP($D564,SITES!$A:$E,3,0))</f>
        <v>-41.343859999999999</v>
      </c>
      <c r="G564" s="49">
        <f>IF(ISERROR(VLOOKUP($D564,SITES!$A:$E,4,0)),"",VLOOKUP($D564,SITES!$A:$E,4,0))</f>
        <v>148.34277</v>
      </c>
      <c r="H564" s="50">
        <f t="shared" si="117"/>
        <v>43564</v>
      </c>
      <c r="I564" s="56">
        <f t="shared" si="118"/>
        <v>10</v>
      </c>
      <c r="J564" s="56" t="str">
        <f t="shared" si="119"/>
        <v>E</v>
      </c>
      <c r="K564" s="86">
        <f t="shared" si="120"/>
        <v>0.60416666666666696</v>
      </c>
      <c r="L564" s="56" t="str">
        <f t="shared" si="122"/>
        <v>SDL</v>
      </c>
      <c r="M564" s="56">
        <f t="shared" si="121"/>
        <v>10</v>
      </c>
      <c r="N564" s="56">
        <f t="shared" si="124"/>
        <v>2</v>
      </c>
      <c r="O564" s="56">
        <f t="shared" si="123"/>
        <v>1</v>
      </c>
      <c r="P564" s="46" t="str">
        <f t="shared" si="125"/>
        <v>snd</v>
      </c>
      <c r="Q564" s="47" t="str">
        <f>IF($N564=1,IF(ISERROR(VLOOKUP($P564,'M1'!$A:$C,Q$2,0)),"NOT PRESENT",VLOOKUP($P564,'M1'!$A:$C,Q$2,0)),IF($N564=2,IF(ISERROR(VLOOKUP(main!$P564,'M2'!$A:$C,Q$2,0)),"NOT PRESENT",VLOOKUP(main!$P564,'M2'!$A:$C,Q$2,0)),IF($N564=0,IF(ISERROR(VLOOKUP($P564,'M1'!$A:$C,Q$2,0)),IF(ISERROR(VLOOKUP(main!$P564,'M2'!$A:$C,Q$2,0)),"NOT PRESENT",VLOOKUP(main!$P564,'M2'!$A:$C,Q$2,0)),VLOOKUP($P564,'M1'!$A:$C,Q$2,0)),"SPECIFY METHOD")))</f>
        <v>Survey Not Done</v>
      </c>
      <c r="R564" s="47" t="str">
        <f>IF($N564=1,IF(ISERROR(VLOOKUP($P564,'M1'!$A:$C,R$2,0)),"NOT PRESENT",VLOOKUP($P564,'M1'!$A:$C,R$2,0)),IF($N564=2,IF(ISERROR(VLOOKUP(main!$P564,'M2'!$A:$C,R$2,0)),"NOT PRESENT",VLOOKUP(main!$P564,'M2'!$A:$C,R$2,0)),IF($N564=0,IF(ISERROR(VLOOKUP($P564,'M1'!$A:$C,R$2,0)),IF(ISERROR(VLOOKUP(main!$P564,'M2'!$A:$C,R$2,0)),"NOT PRESENT",VLOOKUP(main!$P564,'M2'!$A:$C,R$2,0)),VLOOKUP($P564,'M1'!$A:$C,R$2,0)),"SPECIFY METHOD")))</f>
        <v>Survey Not Done</v>
      </c>
      <c r="S564" s="55">
        <f t="shared" si="110"/>
        <v>0</v>
      </c>
      <c r="T564" s="56">
        <v>0</v>
      </c>
      <c r="BI564" s="56">
        <f t="shared" ca="1" si="127"/>
        <v>0</v>
      </c>
      <c r="BJ564" s="56">
        <f t="shared" ca="1" si="127"/>
        <v>0</v>
      </c>
      <c r="BK564" s="56">
        <f t="shared" ca="1" si="127"/>
        <v>0</v>
      </c>
      <c r="BL564" s="56" t="str">
        <f t="shared" ca="1" si="111"/>
        <v>No</v>
      </c>
      <c r="BM564" s="56">
        <f t="shared" ca="1" si="112"/>
        <v>0</v>
      </c>
    </row>
    <row r="565" spans="2:65">
      <c r="B565" s="56" t="str">
        <f t="shared" si="114"/>
        <v>eso</v>
      </c>
      <c r="C565" s="56" t="str">
        <f t="shared" si="115"/>
        <v>sdl</v>
      </c>
      <c r="D565" s="56" t="str">
        <f t="shared" si="116"/>
        <v>tas412</v>
      </c>
      <c r="E565" s="47" t="str">
        <f>IF(ISERROR(VLOOKUP($D565,SITES!$A:$E,2,0)),"",VLOOKUP($D565,SITES!$A:$E,2,0))</f>
        <v>St. Helens Island Kelp Bed</v>
      </c>
      <c r="F565" s="48">
        <f>IF(ISERROR(VLOOKUP($D565,SITES!$A:$E,3,0)),"",VLOOKUP($D565,SITES!$A:$E,3,0))</f>
        <v>-41.343859999999999</v>
      </c>
      <c r="G565" s="49">
        <f>IF(ISERROR(VLOOKUP($D565,SITES!$A:$E,4,0)),"",VLOOKUP($D565,SITES!$A:$E,4,0))</f>
        <v>148.34277</v>
      </c>
      <c r="H565" s="50">
        <f t="shared" si="117"/>
        <v>43564</v>
      </c>
      <c r="I565" s="56">
        <f t="shared" si="118"/>
        <v>10</v>
      </c>
      <c r="J565" s="56" t="str">
        <f t="shared" si="119"/>
        <v>E</v>
      </c>
      <c r="K565" s="86">
        <f t="shared" si="120"/>
        <v>0.60416666666666696</v>
      </c>
      <c r="L565" s="56" t="str">
        <f t="shared" si="122"/>
        <v>SDL</v>
      </c>
      <c r="M565" s="56">
        <f t="shared" si="121"/>
        <v>10</v>
      </c>
      <c r="N565" s="56">
        <f t="shared" si="124"/>
        <v>2</v>
      </c>
      <c r="O565" s="56">
        <f t="shared" si="123"/>
        <v>1</v>
      </c>
      <c r="P565" s="46" t="str">
        <f t="shared" si="125"/>
        <v>snd</v>
      </c>
      <c r="Q565" s="47" t="str">
        <f>IF($N565=1,IF(ISERROR(VLOOKUP($P565,'M1'!$A:$C,Q$2,0)),"NOT PRESENT",VLOOKUP($P565,'M1'!$A:$C,Q$2,0)),IF($N565=2,IF(ISERROR(VLOOKUP(main!$P565,'M2'!$A:$C,Q$2,0)),"NOT PRESENT",VLOOKUP(main!$P565,'M2'!$A:$C,Q$2,0)),IF($N565=0,IF(ISERROR(VLOOKUP($P565,'M1'!$A:$C,Q$2,0)),IF(ISERROR(VLOOKUP(main!$P565,'M2'!$A:$C,Q$2,0)),"NOT PRESENT",VLOOKUP(main!$P565,'M2'!$A:$C,Q$2,0)),VLOOKUP($P565,'M1'!$A:$C,Q$2,0)),"SPECIFY METHOD")))</f>
        <v>Survey Not Done</v>
      </c>
      <c r="R565" s="47" t="str">
        <f>IF($N565=1,IF(ISERROR(VLOOKUP($P565,'M1'!$A:$C,R$2,0)),"NOT PRESENT",VLOOKUP($P565,'M1'!$A:$C,R$2,0)),IF($N565=2,IF(ISERROR(VLOOKUP(main!$P565,'M2'!$A:$C,R$2,0)),"NOT PRESENT",VLOOKUP(main!$P565,'M2'!$A:$C,R$2,0)),IF($N565=0,IF(ISERROR(VLOOKUP($P565,'M1'!$A:$C,R$2,0)),IF(ISERROR(VLOOKUP(main!$P565,'M2'!$A:$C,R$2,0)),"NOT PRESENT",VLOOKUP(main!$P565,'M2'!$A:$C,R$2,0)),VLOOKUP($P565,'M1'!$A:$C,R$2,0)),"SPECIFY METHOD")))</f>
        <v>Survey Not Done</v>
      </c>
      <c r="S565" s="55">
        <f t="shared" si="110"/>
        <v>0</v>
      </c>
      <c r="T565" s="56">
        <v>0</v>
      </c>
      <c r="BI565" s="56">
        <f t="shared" ca="1" si="127"/>
        <v>0</v>
      </c>
      <c r="BJ565" s="56">
        <f t="shared" ca="1" si="127"/>
        <v>0</v>
      </c>
      <c r="BK565" s="56">
        <f t="shared" ca="1" si="127"/>
        <v>0</v>
      </c>
      <c r="BL565" s="56" t="str">
        <f t="shared" ca="1" si="111"/>
        <v>No</v>
      </c>
      <c r="BM565" s="56">
        <f t="shared" ca="1" si="112"/>
        <v>0</v>
      </c>
    </row>
    <row r="566" spans="2:65">
      <c r="B566" s="56" t="str">
        <f t="shared" si="114"/>
        <v>eso</v>
      </c>
      <c r="C566" s="56" t="str">
        <f t="shared" si="115"/>
        <v>sdl</v>
      </c>
      <c r="D566" s="56" t="str">
        <f t="shared" si="116"/>
        <v>tas412</v>
      </c>
      <c r="E566" s="47" t="str">
        <f>IF(ISERROR(VLOOKUP($D566,SITES!$A:$E,2,0)),"",VLOOKUP($D566,SITES!$A:$E,2,0))</f>
        <v>St. Helens Island Kelp Bed</v>
      </c>
      <c r="F566" s="48">
        <f>IF(ISERROR(VLOOKUP($D566,SITES!$A:$E,3,0)),"",VLOOKUP($D566,SITES!$A:$E,3,0))</f>
        <v>-41.343859999999999</v>
      </c>
      <c r="G566" s="49">
        <f>IF(ISERROR(VLOOKUP($D566,SITES!$A:$E,4,0)),"",VLOOKUP($D566,SITES!$A:$E,4,0))</f>
        <v>148.34277</v>
      </c>
      <c r="H566" s="50">
        <f t="shared" si="117"/>
        <v>43564</v>
      </c>
      <c r="I566" s="56">
        <f t="shared" si="118"/>
        <v>10</v>
      </c>
      <c r="J566" s="56" t="str">
        <f t="shared" si="119"/>
        <v>E</v>
      </c>
      <c r="K566" s="86">
        <f t="shared" si="120"/>
        <v>0.60416666666666696</v>
      </c>
      <c r="L566" s="56" t="str">
        <f t="shared" si="122"/>
        <v>SDL</v>
      </c>
      <c r="M566" s="56">
        <f t="shared" si="121"/>
        <v>10</v>
      </c>
      <c r="N566" s="56">
        <f t="shared" si="124"/>
        <v>2</v>
      </c>
      <c r="O566" s="56">
        <f t="shared" si="123"/>
        <v>1</v>
      </c>
      <c r="P566" s="46" t="str">
        <f t="shared" si="125"/>
        <v>snd</v>
      </c>
      <c r="Q566" s="47" t="str">
        <f>IF($N566=1,IF(ISERROR(VLOOKUP($P566,'M1'!$A:$C,Q$2,0)),"NOT PRESENT",VLOOKUP($P566,'M1'!$A:$C,Q$2,0)),IF($N566=2,IF(ISERROR(VLOOKUP(main!$P566,'M2'!$A:$C,Q$2,0)),"NOT PRESENT",VLOOKUP(main!$P566,'M2'!$A:$C,Q$2,0)),IF($N566=0,IF(ISERROR(VLOOKUP($P566,'M1'!$A:$C,Q$2,0)),IF(ISERROR(VLOOKUP(main!$P566,'M2'!$A:$C,Q$2,0)),"NOT PRESENT",VLOOKUP(main!$P566,'M2'!$A:$C,Q$2,0)),VLOOKUP($P566,'M1'!$A:$C,Q$2,0)),"SPECIFY METHOD")))</f>
        <v>Survey Not Done</v>
      </c>
      <c r="R566" s="47" t="str">
        <f>IF($N566=1,IF(ISERROR(VLOOKUP($P566,'M1'!$A:$C,R$2,0)),"NOT PRESENT",VLOOKUP($P566,'M1'!$A:$C,R$2,0)),IF($N566=2,IF(ISERROR(VLOOKUP(main!$P566,'M2'!$A:$C,R$2,0)),"NOT PRESENT",VLOOKUP(main!$P566,'M2'!$A:$C,R$2,0)),IF($N566=0,IF(ISERROR(VLOOKUP($P566,'M1'!$A:$C,R$2,0)),IF(ISERROR(VLOOKUP(main!$P566,'M2'!$A:$C,R$2,0)),"NOT PRESENT",VLOOKUP(main!$P566,'M2'!$A:$C,R$2,0)),VLOOKUP($P566,'M1'!$A:$C,R$2,0)),"SPECIFY METHOD")))</f>
        <v>Survey Not Done</v>
      </c>
      <c r="S566" s="55">
        <f t="shared" si="110"/>
        <v>0</v>
      </c>
      <c r="T566" s="56">
        <v>0</v>
      </c>
      <c r="BI566" s="56">
        <f t="shared" ca="1" si="127"/>
        <v>0</v>
      </c>
      <c r="BJ566" s="56">
        <f t="shared" ca="1" si="127"/>
        <v>0</v>
      </c>
      <c r="BK566" s="56">
        <f t="shared" ca="1" si="127"/>
        <v>0</v>
      </c>
      <c r="BL566" s="56" t="str">
        <f t="shared" ca="1" si="111"/>
        <v>No</v>
      </c>
      <c r="BM566" s="56">
        <f t="shared" ca="1" si="112"/>
        <v>0</v>
      </c>
    </row>
    <row r="567" spans="2:65">
      <c r="B567" s="56" t="str">
        <f t="shared" si="114"/>
        <v>eso</v>
      </c>
      <c r="C567" s="56" t="str">
        <f t="shared" si="115"/>
        <v>sdl</v>
      </c>
      <c r="D567" s="56" t="str">
        <f t="shared" si="116"/>
        <v>tas412</v>
      </c>
      <c r="E567" s="47" t="str">
        <f>IF(ISERROR(VLOOKUP($D567,SITES!$A:$E,2,0)),"",VLOOKUP($D567,SITES!$A:$E,2,0))</f>
        <v>St. Helens Island Kelp Bed</v>
      </c>
      <c r="F567" s="48">
        <f>IF(ISERROR(VLOOKUP($D567,SITES!$A:$E,3,0)),"",VLOOKUP($D567,SITES!$A:$E,3,0))</f>
        <v>-41.343859999999999</v>
      </c>
      <c r="G567" s="49">
        <f>IF(ISERROR(VLOOKUP($D567,SITES!$A:$E,4,0)),"",VLOOKUP($D567,SITES!$A:$E,4,0))</f>
        <v>148.34277</v>
      </c>
      <c r="H567" s="50">
        <f t="shared" si="117"/>
        <v>43564</v>
      </c>
      <c r="I567" s="56">
        <f t="shared" si="118"/>
        <v>10</v>
      </c>
      <c r="J567" s="56" t="str">
        <f t="shared" si="119"/>
        <v>E</v>
      </c>
      <c r="K567" s="86">
        <f t="shared" si="120"/>
        <v>0.60416666666666696</v>
      </c>
      <c r="L567" s="56" t="str">
        <f t="shared" si="122"/>
        <v>SDL</v>
      </c>
      <c r="M567" s="56">
        <f t="shared" si="121"/>
        <v>10</v>
      </c>
      <c r="N567" s="56">
        <f t="shared" si="124"/>
        <v>2</v>
      </c>
      <c r="O567" s="56">
        <f t="shared" si="123"/>
        <v>1</v>
      </c>
      <c r="P567" s="46" t="str">
        <f t="shared" si="125"/>
        <v>snd</v>
      </c>
      <c r="Q567" s="47" t="str">
        <f>IF($N567=1,IF(ISERROR(VLOOKUP($P567,'M1'!$A:$C,Q$2,0)),"NOT PRESENT",VLOOKUP($P567,'M1'!$A:$C,Q$2,0)),IF($N567=2,IF(ISERROR(VLOOKUP(main!$P567,'M2'!$A:$C,Q$2,0)),"NOT PRESENT",VLOOKUP(main!$P567,'M2'!$A:$C,Q$2,0)),IF($N567=0,IF(ISERROR(VLOOKUP($P567,'M1'!$A:$C,Q$2,0)),IF(ISERROR(VLOOKUP(main!$P567,'M2'!$A:$C,Q$2,0)),"NOT PRESENT",VLOOKUP(main!$P567,'M2'!$A:$C,Q$2,0)),VLOOKUP($P567,'M1'!$A:$C,Q$2,0)),"SPECIFY METHOD")))</f>
        <v>Survey Not Done</v>
      </c>
      <c r="R567" s="47" t="str">
        <f>IF($N567=1,IF(ISERROR(VLOOKUP($P567,'M1'!$A:$C,R$2,0)),"NOT PRESENT",VLOOKUP($P567,'M1'!$A:$C,R$2,0)),IF($N567=2,IF(ISERROR(VLOOKUP(main!$P567,'M2'!$A:$C,R$2,0)),"NOT PRESENT",VLOOKUP(main!$P567,'M2'!$A:$C,R$2,0)),IF($N567=0,IF(ISERROR(VLOOKUP($P567,'M1'!$A:$C,R$2,0)),IF(ISERROR(VLOOKUP(main!$P567,'M2'!$A:$C,R$2,0)),"NOT PRESENT",VLOOKUP(main!$P567,'M2'!$A:$C,R$2,0)),VLOOKUP($P567,'M1'!$A:$C,R$2,0)),"SPECIFY METHOD")))</f>
        <v>Survey Not Done</v>
      </c>
      <c r="S567" s="55">
        <f t="shared" si="110"/>
        <v>0</v>
      </c>
      <c r="T567" s="56">
        <v>0</v>
      </c>
      <c r="BI567" s="56">
        <f t="shared" ca="1" si="127"/>
        <v>0</v>
      </c>
      <c r="BJ567" s="56">
        <f t="shared" ca="1" si="127"/>
        <v>0</v>
      </c>
      <c r="BK567" s="56">
        <f t="shared" ca="1" si="127"/>
        <v>0</v>
      </c>
      <c r="BL567" s="56" t="str">
        <f t="shared" ca="1" si="111"/>
        <v>No</v>
      </c>
      <c r="BM567" s="56">
        <f t="shared" ca="1" si="112"/>
        <v>0</v>
      </c>
    </row>
    <row r="568" spans="2:65">
      <c r="B568" s="56" t="str">
        <f t="shared" si="114"/>
        <v>eso</v>
      </c>
      <c r="C568" s="56" t="str">
        <f t="shared" si="115"/>
        <v>sdl</v>
      </c>
      <c r="D568" s="56" t="str">
        <f t="shared" si="116"/>
        <v>tas412</v>
      </c>
      <c r="E568" s="47" t="str">
        <f>IF(ISERROR(VLOOKUP($D568,SITES!$A:$E,2,0)),"",VLOOKUP($D568,SITES!$A:$E,2,0))</f>
        <v>St. Helens Island Kelp Bed</v>
      </c>
      <c r="F568" s="48">
        <f>IF(ISERROR(VLOOKUP($D568,SITES!$A:$E,3,0)),"",VLOOKUP($D568,SITES!$A:$E,3,0))</f>
        <v>-41.343859999999999</v>
      </c>
      <c r="G568" s="49">
        <f>IF(ISERROR(VLOOKUP($D568,SITES!$A:$E,4,0)),"",VLOOKUP($D568,SITES!$A:$E,4,0))</f>
        <v>148.34277</v>
      </c>
      <c r="H568" s="50">
        <f t="shared" si="117"/>
        <v>43564</v>
      </c>
      <c r="I568" s="56">
        <f t="shared" si="118"/>
        <v>10</v>
      </c>
      <c r="J568" s="56" t="str">
        <f t="shared" si="119"/>
        <v>E</v>
      </c>
      <c r="K568" s="86">
        <f t="shared" si="120"/>
        <v>0.60416666666666696</v>
      </c>
      <c r="L568" s="56" t="str">
        <f t="shared" si="122"/>
        <v>SDL</v>
      </c>
      <c r="M568" s="56">
        <f t="shared" si="121"/>
        <v>10</v>
      </c>
      <c r="N568" s="56">
        <f t="shared" si="124"/>
        <v>2</v>
      </c>
      <c r="O568" s="56">
        <f t="shared" si="123"/>
        <v>1</v>
      </c>
      <c r="P568" s="46" t="str">
        <f t="shared" si="125"/>
        <v>snd</v>
      </c>
      <c r="Q568" s="47" t="str">
        <f>IF($N568=1,IF(ISERROR(VLOOKUP($P568,'M1'!$A:$C,Q$2,0)),"NOT PRESENT",VLOOKUP($P568,'M1'!$A:$C,Q$2,0)),IF($N568=2,IF(ISERROR(VLOOKUP(main!$P568,'M2'!$A:$C,Q$2,0)),"NOT PRESENT",VLOOKUP(main!$P568,'M2'!$A:$C,Q$2,0)),IF($N568=0,IF(ISERROR(VLOOKUP($P568,'M1'!$A:$C,Q$2,0)),IF(ISERROR(VLOOKUP(main!$P568,'M2'!$A:$C,Q$2,0)),"NOT PRESENT",VLOOKUP(main!$P568,'M2'!$A:$C,Q$2,0)),VLOOKUP($P568,'M1'!$A:$C,Q$2,0)),"SPECIFY METHOD")))</f>
        <v>Survey Not Done</v>
      </c>
      <c r="R568" s="47" t="str">
        <f>IF($N568=1,IF(ISERROR(VLOOKUP($P568,'M1'!$A:$C,R$2,0)),"NOT PRESENT",VLOOKUP($P568,'M1'!$A:$C,R$2,0)),IF($N568=2,IF(ISERROR(VLOOKUP(main!$P568,'M2'!$A:$C,R$2,0)),"NOT PRESENT",VLOOKUP(main!$P568,'M2'!$A:$C,R$2,0)),IF($N568=0,IF(ISERROR(VLOOKUP($P568,'M1'!$A:$C,R$2,0)),IF(ISERROR(VLOOKUP(main!$P568,'M2'!$A:$C,R$2,0)),"NOT PRESENT",VLOOKUP(main!$P568,'M2'!$A:$C,R$2,0)),VLOOKUP($P568,'M1'!$A:$C,R$2,0)),"SPECIFY METHOD")))</f>
        <v>Survey Not Done</v>
      </c>
      <c r="S568" s="55">
        <f t="shared" si="110"/>
        <v>0</v>
      </c>
      <c r="T568" s="56">
        <v>0</v>
      </c>
      <c r="BI568" s="56">
        <f t="shared" ca="1" si="127"/>
        <v>0</v>
      </c>
      <c r="BJ568" s="56">
        <f t="shared" ca="1" si="127"/>
        <v>0</v>
      </c>
      <c r="BK568" s="56">
        <f t="shared" ca="1" si="127"/>
        <v>0</v>
      </c>
      <c r="BL568" s="56" t="str">
        <f t="shared" ca="1" si="111"/>
        <v>No</v>
      </c>
      <c r="BM568" s="56">
        <f t="shared" ca="1" si="112"/>
        <v>0</v>
      </c>
    </row>
    <row r="569" spans="2:65">
      <c r="B569" s="56" t="str">
        <f t="shared" si="114"/>
        <v>eso</v>
      </c>
      <c r="C569" s="56" t="str">
        <f t="shared" si="115"/>
        <v>sdl</v>
      </c>
      <c r="D569" s="56" t="str">
        <f t="shared" si="116"/>
        <v>tas412</v>
      </c>
      <c r="E569" s="47" t="str">
        <f>IF(ISERROR(VLOOKUP($D569,SITES!$A:$E,2,0)),"",VLOOKUP($D569,SITES!$A:$E,2,0))</f>
        <v>St. Helens Island Kelp Bed</v>
      </c>
      <c r="F569" s="48">
        <f>IF(ISERROR(VLOOKUP($D569,SITES!$A:$E,3,0)),"",VLOOKUP($D569,SITES!$A:$E,3,0))</f>
        <v>-41.343859999999999</v>
      </c>
      <c r="G569" s="49">
        <f>IF(ISERROR(VLOOKUP($D569,SITES!$A:$E,4,0)),"",VLOOKUP($D569,SITES!$A:$E,4,0))</f>
        <v>148.34277</v>
      </c>
      <c r="H569" s="50">
        <f t="shared" si="117"/>
        <v>43564</v>
      </c>
      <c r="I569" s="56">
        <f t="shared" si="118"/>
        <v>10</v>
      </c>
      <c r="J569" s="56" t="str">
        <f t="shared" si="119"/>
        <v>E</v>
      </c>
      <c r="K569" s="86">
        <f t="shared" si="120"/>
        <v>0.60416666666666696</v>
      </c>
      <c r="L569" s="56" t="str">
        <f t="shared" si="122"/>
        <v>SDL</v>
      </c>
      <c r="M569" s="56">
        <f t="shared" si="121"/>
        <v>10</v>
      </c>
      <c r="N569" s="56">
        <f t="shared" si="124"/>
        <v>2</v>
      </c>
      <c r="O569" s="56">
        <f t="shared" si="123"/>
        <v>1</v>
      </c>
      <c r="P569" s="46" t="str">
        <f t="shared" si="125"/>
        <v>snd</v>
      </c>
      <c r="Q569" s="47" t="str">
        <f>IF($N569=1,IF(ISERROR(VLOOKUP($P569,'M1'!$A:$C,Q$2,0)),"NOT PRESENT",VLOOKUP($P569,'M1'!$A:$C,Q$2,0)),IF($N569=2,IF(ISERROR(VLOOKUP(main!$P569,'M2'!$A:$C,Q$2,0)),"NOT PRESENT",VLOOKUP(main!$P569,'M2'!$A:$C,Q$2,0)),IF($N569=0,IF(ISERROR(VLOOKUP($P569,'M1'!$A:$C,Q$2,0)),IF(ISERROR(VLOOKUP(main!$P569,'M2'!$A:$C,Q$2,0)),"NOT PRESENT",VLOOKUP(main!$P569,'M2'!$A:$C,Q$2,0)),VLOOKUP($P569,'M1'!$A:$C,Q$2,0)),"SPECIFY METHOD")))</f>
        <v>Survey Not Done</v>
      </c>
      <c r="R569" s="47" t="str">
        <f>IF($N569=1,IF(ISERROR(VLOOKUP($P569,'M1'!$A:$C,R$2,0)),"NOT PRESENT",VLOOKUP($P569,'M1'!$A:$C,R$2,0)),IF($N569=2,IF(ISERROR(VLOOKUP(main!$P569,'M2'!$A:$C,R$2,0)),"NOT PRESENT",VLOOKUP(main!$P569,'M2'!$A:$C,R$2,0)),IF($N569=0,IF(ISERROR(VLOOKUP($P569,'M1'!$A:$C,R$2,0)),IF(ISERROR(VLOOKUP(main!$P569,'M2'!$A:$C,R$2,0)),"NOT PRESENT",VLOOKUP(main!$P569,'M2'!$A:$C,R$2,0)),VLOOKUP($P569,'M1'!$A:$C,R$2,0)),"SPECIFY METHOD")))</f>
        <v>Survey Not Done</v>
      </c>
      <c r="S569" s="55">
        <f t="shared" si="110"/>
        <v>0</v>
      </c>
      <c r="T569" s="56">
        <v>0</v>
      </c>
      <c r="BI569" s="56">
        <f t="shared" ca="1" si="127"/>
        <v>0</v>
      </c>
      <c r="BJ569" s="56">
        <f t="shared" ca="1" si="127"/>
        <v>0</v>
      </c>
      <c r="BK569" s="56">
        <f t="shared" ca="1" si="127"/>
        <v>0</v>
      </c>
      <c r="BL569" s="56" t="str">
        <f t="shared" ca="1" si="111"/>
        <v>No</v>
      </c>
      <c r="BM569" s="56">
        <f t="shared" ca="1" si="112"/>
        <v>0</v>
      </c>
    </row>
    <row r="570" spans="2:65">
      <c r="B570" s="56" t="str">
        <f t="shared" si="114"/>
        <v>eso</v>
      </c>
      <c r="C570" s="56" t="str">
        <f t="shared" si="115"/>
        <v>sdl</v>
      </c>
      <c r="D570" s="56" t="str">
        <f t="shared" si="116"/>
        <v>tas412</v>
      </c>
      <c r="E570" s="47" t="str">
        <f>IF(ISERROR(VLOOKUP($D570,SITES!$A:$E,2,0)),"",VLOOKUP($D570,SITES!$A:$E,2,0))</f>
        <v>St. Helens Island Kelp Bed</v>
      </c>
      <c r="F570" s="48">
        <f>IF(ISERROR(VLOOKUP($D570,SITES!$A:$E,3,0)),"",VLOOKUP($D570,SITES!$A:$E,3,0))</f>
        <v>-41.343859999999999</v>
      </c>
      <c r="G570" s="49">
        <f>IF(ISERROR(VLOOKUP($D570,SITES!$A:$E,4,0)),"",VLOOKUP($D570,SITES!$A:$E,4,0))</f>
        <v>148.34277</v>
      </c>
      <c r="H570" s="50">
        <f t="shared" si="117"/>
        <v>43564</v>
      </c>
      <c r="I570" s="56">
        <f t="shared" si="118"/>
        <v>10</v>
      </c>
      <c r="J570" s="56" t="str">
        <f t="shared" si="119"/>
        <v>E</v>
      </c>
      <c r="K570" s="86">
        <f t="shared" si="120"/>
        <v>0.60416666666666696</v>
      </c>
      <c r="L570" s="56" t="str">
        <f t="shared" si="122"/>
        <v>SDL</v>
      </c>
      <c r="M570" s="56">
        <f t="shared" si="121"/>
        <v>10</v>
      </c>
      <c r="N570" s="56">
        <f t="shared" si="124"/>
        <v>2</v>
      </c>
      <c r="O570" s="56">
        <f t="shared" si="123"/>
        <v>1</v>
      </c>
      <c r="P570" s="46" t="str">
        <f t="shared" si="125"/>
        <v>snd</v>
      </c>
      <c r="Q570" s="47" t="str">
        <f>IF($N570=1,IF(ISERROR(VLOOKUP($P570,'M1'!$A:$C,Q$2,0)),"NOT PRESENT",VLOOKUP($P570,'M1'!$A:$C,Q$2,0)),IF($N570=2,IF(ISERROR(VLOOKUP(main!$P570,'M2'!$A:$C,Q$2,0)),"NOT PRESENT",VLOOKUP(main!$P570,'M2'!$A:$C,Q$2,0)),IF($N570=0,IF(ISERROR(VLOOKUP($P570,'M1'!$A:$C,Q$2,0)),IF(ISERROR(VLOOKUP(main!$P570,'M2'!$A:$C,Q$2,0)),"NOT PRESENT",VLOOKUP(main!$P570,'M2'!$A:$C,Q$2,0)),VLOOKUP($P570,'M1'!$A:$C,Q$2,0)),"SPECIFY METHOD")))</f>
        <v>Survey Not Done</v>
      </c>
      <c r="R570" s="47" t="str">
        <f>IF($N570=1,IF(ISERROR(VLOOKUP($P570,'M1'!$A:$C,R$2,0)),"NOT PRESENT",VLOOKUP($P570,'M1'!$A:$C,R$2,0)),IF($N570=2,IF(ISERROR(VLOOKUP(main!$P570,'M2'!$A:$C,R$2,0)),"NOT PRESENT",VLOOKUP(main!$P570,'M2'!$A:$C,R$2,0)),IF($N570=0,IF(ISERROR(VLOOKUP($P570,'M1'!$A:$C,R$2,0)),IF(ISERROR(VLOOKUP(main!$P570,'M2'!$A:$C,R$2,0)),"NOT PRESENT",VLOOKUP(main!$P570,'M2'!$A:$C,R$2,0)),VLOOKUP($P570,'M1'!$A:$C,R$2,0)),"SPECIFY METHOD")))</f>
        <v>Survey Not Done</v>
      </c>
      <c r="S570" s="55">
        <f t="shared" si="110"/>
        <v>0</v>
      </c>
      <c r="T570" s="56">
        <v>0</v>
      </c>
      <c r="BI570" s="56">
        <f t="shared" ca="1" si="127"/>
        <v>0</v>
      </c>
      <c r="BJ570" s="56">
        <f t="shared" ca="1" si="127"/>
        <v>0</v>
      </c>
      <c r="BK570" s="56">
        <f t="shared" ca="1" si="127"/>
        <v>0</v>
      </c>
      <c r="BL570" s="56" t="str">
        <f t="shared" ca="1" si="111"/>
        <v>No</v>
      </c>
      <c r="BM570" s="56">
        <f t="shared" ca="1" si="112"/>
        <v>0</v>
      </c>
    </row>
    <row r="571" spans="2:65">
      <c r="B571" s="56" t="str">
        <f t="shared" si="114"/>
        <v>eso</v>
      </c>
      <c r="C571" s="56" t="str">
        <f t="shared" si="115"/>
        <v>sdl</v>
      </c>
      <c r="D571" s="56" t="str">
        <f t="shared" si="116"/>
        <v>tas412</v>
      </c>
      <c r="E571" s="47" t="str">
        <f>IF(ISERROR(VLOOKUP($D571,SITES!$A:$E,2,0)),"",VLOOKUP($D571,SITES!$A:$E,2,0))</f>
        <v>St. Helens Island Kelp Bed</v>
      </c>
      <c r="F571" s="48">
        <f>IF(ISERROR(VLOOKUP($D571,SITES!$A:$E,3,0)),"",VLOOKUP($D571,SITES!$A:$E,3,0))</f>
        <v>-41.343859999999999</v>
      </c>
      <c r="G571" s="49">
        <f>IF(ISERROR(VLOOKUP($D571,SITES!$A:$E,4,0)),"",VLOOKUP($D571,SITES!$A:$E,4,0))</f>
        <v>148.34277</v>
      </c>
      <c r="H571" s="50">
        <f t="shared" si="117"/>
        <v>43564</v>
      </c>
      <c r="I571" s="56">
        <f t="shared" si="118"/>
        <v>10</v>
      </c>
      <c r="J571" s="56" t="str">
        <f t="shared" si="119"/>
        <v>E</v>
      </c>
      <c r="K571" s="86">
        <f t="shared" si="120"/>
        <v>0.60416666666666696</v>
      </c>
      <c r="L571" s="56" t="str">
        <f t="shared" si="122"/>
        <v>SDL</v>
      </c>
      <c r="M571" s="56">
        <f t="shared" si="121"/>
        <v>10</v>
      </c>
      <c r="N571" s="56">
        <f t="shared" si="124"/>
        <v>2</v>
      </c>
      <c r="O571" s="56">
        <f t="shared" si="123"/>
        <v>1</v>
      </c>
      <c r="P571" s="46" t="str">
        <f t="shared" si="125"/>
        <v>snd</v>
      </c>
      <c r="Q571" s="47" t="str">
        <f>IF($N571=1,IF(ISERROR(VLOOKUP($P571,'M1'!$A:$C,Q$2,0)),"NOT PRESENT",VLOOKUP($P571,'M1'!$A:$C,Q$2,0)),IF($N571=2,IF(ISERROR(VLOOKUP(main!$P571,'M2'!$A:$C,Q$2,0)),"NOT PRESENT",VLOOKUP(main!$P571,'M2'!$A:$C,Q$2,0)),IF($N571=0,IF(ISERROR(VLOOKUP($P571,'M1'!$A:$C,Q$2,0)),IF(ISERROR(VLOOKUP(main!$P571,'M2'!$A:$C,Q$2,0)),"NOT PRESENT",VLOOKUP(main!$P571,'M2'!$A:$C,Q$2,0)),VLOOKUP($P571,'M1'!$A:$C,Q$2,0)),"SPECIFY METHOD")))</f>
        <v>Survey Not Done</v>
      </c>
      <c r="R571" s="47" t="str">
        <f>IF($N571=1,IF(ISERROR(VLOOKUP($P571,'M1'!$A:$C,R$2,0)),"NOT PRESENT",VLOOKUP($P571,'M1'!$A:$C,R$2,0)),IF($N571=2,IF(ISERROR(VLOOKUP(main!$P571,'M2'!$A:$C,R$2,0)),"NOT PRESENT",VLOOKUP(main!$P571,'M2'!$A:$C,R$2,0)),IF($N571=0,IF(ISERROR(VLOOKUP($P571,'M1'!$A:$C,R$2,0)),IF(ISERROR(VLOOKUP(main!$P571,'M2'!$A:$C,R$2,0)),"NOT PRESENT",VLOOKUP(main!$P571,'M2'!$A:$C,R$2,0)),VLOOKUP($P571,'M1'!$A:$C,R$2,0)),"SPECIFY METHOD")))</f>
        <v>Survey Not Done</v>
      </c>
      <c r="S571" s="55">
        <f t="shared" si="110"/>
        <v>0</v>
      </c>
      <c r="T571" s="56">
        <v>0</v>
      </c>
      <c r="BI571" s="56">
        <f t="shared" ca="1" si="127"/>
        <v>0</v>
      </c>
      <c r="BJ571" s="56">
        <f t="shared" ca="1" si="127"/>
        <v>0</v>
      </c>
      <c r="BK571" s="56">
        <f t="shared" ca="1" si="127"/>
        <v>0</v>
      </c>
      <c r="BL571" s="56" t="str">
        <f t="shared" ca="1" si="111"/>
        <v>No</v>
      </c>
      <c r="BM571" s="56">
        <f t="shared" ca="1" si="112"/>
        <v>0</v>
      </c>
    </row>
    <row r="572" spans="2:65">
      <c r="B572" s="56" t="str">
        <f t="shared" si="114"/>
        <v>eso</v>
      </c>
      <c r="C572" s="56" t="str">
        <f t="shared" si="115"/>
        <v>sdl</v>
      </c>
      <c r="D572" s="56" t="str">
        <f t="shared" si="116"/>
        <v>tas412</v>
      </c>
      <c r="E572" s="47" t="str">
        <f>IF(ISERROR(VLOOKUP($D572,SITES!$A:$E,2,0)),"",VLOOKUP($D572,SITES!$A:$E,2,0))</f>
        <v>St. Helens Island Kelp Bed</v>
      </c>
      <c r="F572" s="48">
        <f>IF(ISERROR(VLOOKUP($D572,SITES!$A:$E,3,0)),"",VLOOKUP($D572,SITES!$A:$E,3,0))</f>
        <v>-41.343859999999999</v>
      </c>
      <c r="G572" s="49">
        <f>IF(ISERROR(VLOOKUP($D572,SITES!$A:$E,4,0)),"",VLOOKUP($D572,SITES!$A:$E,4,0))</f>
        <v>148.34277</v>
      </c>
      <c r="H572" s="50">
        <f t="shared" si="117"/>
        <v>43564</v>
      </c>
      <c r="I572" s="56">
        <f t="shared" si="118"/>
        <v>10</v>
      </c>
      <c r="J572" s="56" t="str">
        <f t="shared" si="119"/>
        <v>E</v>
      </c>
      <c r="K572" s="86">
        <f t="shared" si="120"/>
        <v>0.60416666666666696</v>
      </c>
      <c r="L572" s="56" t="str">
        <f t="shared" si="122"/>
        <v>SDL</v>
      </c>
      <c r="M572" s="56">
        <f t="shared" si="121"/>
        <v>10</v>
      </c>
      <c r="N572" s="56">
        <f t="shared" si="124"/>
        <v>2</v>
      </c>
      <c r="O572" s="56">
        <f t="shared" si="123"/>
        <v>1</v>
      </c>
      <c r="Q572" s="47" t="str">
        <f>IF($N572=1,IF(ISERROR(VLOOKUP($P572,'M1'!$A:$C,Q$2,0)),"NOT PRESENT",VLOOKUP($P572,'M1'!$A:$C,Q$2,0)),IF($N572=2,IF(ISERROR(VLOOKUP(main!$P572,'M2'!$A:$C,Q$2,0)),"NOT PRESENT",VLOOKUP(main!$P572,'M2'!$A:$C,Q$2,0)),IF($N572=0,IF(ISERROR(VLOOKUP($P572,'M1'!$A:$C,Q$2,0)),IF(ISERROR(VLOOKUP(main!$P572,'M2'!$A:$C,Q$2,0)),"NOT PRESENT",VLOOKUP(main!$P572,'M2'!$A:$C,Q$2,0)),VLOOKUP($P572,'M1'!$A:$C,Q$2,0)),"SPECIFY METHOD")))</f>
        <v>NOT PRESENT</v>
      </c>
      <c r="R572" s="47" t="str">
        <f>IF($N572=1,IF(ISERROR(VLOOKUP($P572,'M1'!$A:$C,R$2,0)),"NOT PRESENT",VLOOKUP($P572,'M1'!$A:$C,R$2,0)),IF($N572=2,IF(ISERROR(VLOOKUP(main!$P572,'M2'!$A:$C,R$2,0)),"NOT PRESENT",VLOOKUP(main!$P572,'M2'!$A:$C,R$2,0)),IF($N572=0,IF(ISERROR(VLOOKUP($P572,'M1'!$A:$C,R$2,0)),IF(ISERROR(VLOOKUP(main!$P572,'M2'!$A:$C,R$2,0)),"NOT PRESENT",VLOOKUP(main!$P572,'M2'!$A:$C,R$2,0)),VLOOKUP($P572,'M1'!$A:$C,R$2,0)),"SPECIFY METHOD")))</f>
        <v>NOT PRESENT</v>
      </c>
      <c r="S572" s="55">
        <f t="shared" si="110"/>
        <v>0</v>
      </c>
      <c r="T572" s="56">
        <v>0</v>
      </c>
      <c r="BI572" s="56" t="e">
        <f t="shared" ca="1" si="127"/>
        <v>#N/A</v>
      </c>
      <c r="BJ572" s="56" t="e">
        <f t="shared" ca="1" si="127"/>
        <v>#N/A</v>
      </c>
      <c r="BK572" s="56" t="e">
        <f t="shared" ca="1" si="127"/>
        <v>#N/A</v>
      </c>
      <c r="BL572" s="56" t="e">
        <f t="shared" ca="1" si="111"/>
        <v>#N/A</v>
      </c>
      <c r="BM572" s="56" t="e">
        <f t="shared" ca="1" si="112"/>
        <v>#N/A</v>
      </c>
    </row>
    <row r="573" spans="2:65">
      <c r="B573" s="56" t="str">
        <f t="shared" si="114"/>
        <v>eso</v>
      </c>
      <c r="C573" s="56" t="str">
        <f t="shared" si="115"/>
        <v>sdl</v>
      </c>
      <c r="D573" s="56" t="str">
        <f t="shared" si="116"/>
        <v>tas412</v>
      </c>
      <c r="E573" s="47" t="str">
        <f>IF(ISERROR(VLOOKUP($D573,SITES!$A:$E,2,0)),"",VLOOKUP($D573,SITES!$A:$E,2,0))</f>
        <v>St. Helens Island Kelp Bed</v>
      </c>
      <c r="F573" s="48">
        <f>IF(ISERROR(VLOOKUP($D573,SITES!$A:$E,3,0)),"",VLOOKUP($D573,SITES!$A:$E,3,0))</f>
        <v>-41.343859999999999</v>
      </c>
      <c r="G573" s="49">
        <f>IF(ISERROR(VLOOKUP($D573,SITES!$A:$E,4,0)),"",VLOOKUP($D573,SITES!$A:$E,4,0))</f>
        <v>148.34277</v>
      </c>
      <c r="H573" s="50">
        <f t="shared" si="117"/>
        <v>43564</v>
      </c>
      <c r="I573" s="56">
        <f t="shared" si="118"/>
        <v>10</v>
      </c>
      <c r="J573" s="56" t="str">
        <f t="shared" si="119"/>
        <v>E</v>
      </c>
      <c r="K573" s="86">
        <f t="shared" si="120"/>
        <v>0.60416666666666696</v>
      </c>
      <c r="L573" s="56" t="str">
        <f t="shared" si="122"/>
        <v>SDL</v>
      </c>
      <c r="M573" s="56">
        <f t="shared" si="121"/>
        <v>10</v>
      </c>
      <c r="N573" s="56">
        <f t="shared" si="124"/>
        <v>2</v>
      </c>
      <c r="O573" s="56">
        <f t="shared" si="123"/>
        <v>1</v>
      </c>
      <c r="Q573" s="47" t="str">
        <f>IF($N573=1,IF(ISERROR(VLOOKUP($P573,'M1'!$A:$C,Q$2,0)),"NOT PRESENT",VLOOKUP($P573,'M1'!$A:$C,Q$2,0)),IF($N573=2,IF(ISERROR(VLOOKUP(main!$P573,'M2'!$A:$C,Q$2,0)),"NOT PRESENT",VLOOKUP(main!$P573,'M2'!$A:$C,Q$2,0)),IF($N573=0,IF(ISERROR(VLOOKUP($P573,'M1'!$A:$C,Q$2,0)),IF(ISERROR(VLOOKUP(main!$P573,'M2'!$A:$C,Q$2,0)),"NOT PRESENT",VLOOKUP(main!$P573,'M2'!$A:$C,Q$2,0)),VLOOKUP($P573,'M1'!$A:$C,Q$2,0)),"SPECIFY METHOD")))</f>
        <v>NOT PRESENT</v>
      </c>
      <c r="R573" s="47" t="str">
        <f>IF($N573=1,IF(ISERROR(VLOOKUP($P573,'M1'!$A:$C,R$2,0)),"NOT PRESENT",VLOOKUP($P573,'M1'!$A:$C,R$2,0)),IF($N573=2,IF(ISERROR(VLOOKUP(main!$P573,'M2'!$A:$C,R$2,0)),"NOT PRESENT",VLOOKUP(main!$P573,'M2'!$A:$C,R$2,0)),IF($N573=0,IF(ISERROR(VLOOKUP($P573,'M1'!$A:$C,R$2,0)),IF(ISERROR(VLOOKUP(main!$P573,'M2'!$A:$C,R$2,0)),"NOT PRESENT",VLOOKUP(main!$P573,'M2'!$A:$C,R$2,0)),VLOOKUP($P573,'M1'!$A:$C,R$2,0)),"SPECIFY METHOD")))</f>
        <v>NOT PRESENT</v>
      </c>
      <c r="S573" s="55">
        <f t="shared" si="110"/>
        <v>0</v>
      </c>
      <c r="T573" s="56">
        <v>0</v>
      </c>
      <c r="BI573" s="56" t="e">
        <f t="shared" ca="1" si="127"/>
        <v>#N/A</v>
      </c>
      <c r="BJ573" s="56" t="e">
        <f t="shared" ca="1" si="127"/>
        <v>#N/A</v>
      </c>
      <c r="BK573" s="56" t="e">
        <f t="shared" ca="1" si="127"/>
        <v>#N/A</v>
      </c>
      <c r="BL573" s="56" t="e">
        <f t="shared" ca="1" si="111"/>
        <v>#N/A</v>
      </c>
      <c r="BM573" s="56" t="e">
        <f t="shared" ca="1" si="112"/>
        <v>#N/A</v>
      </c>
    </row>
    <row r="574" spans="2:65">
      <c r="B574" s="56" t="str">
        <f t="shared" si="114"/>
        <v>eso</v>
      </c>
      <c r="C574" s="56" t="str">
        <f t="shared" si="115"/>
        <v>sdl</v>
      </c>
      <c r="D574" s="56" t="str">
        <f t="shared" si="116"/>
        <v>tas412</v>
      </c>
      <c r="E574" s="47" t="str">
        <f>IF(ISERROR(VLOOKUP($D574,SITES!$A:$E,2,0)),"",VLOOKUP($D574,SITES!$A:$E,2,0))</f>
        <v>St. Helens Island Kelp Bed</v>
      </c>
      <c r="F574" s="48">
        <f>IF(ISERROR(VLOOKUP($D574,SITES!$A:$E,3,0)),"",VLOOKUP($D574,SITES!$A:$E,3,0))</f>
        <v>-41.343859999999999</v>
      </c>
      <c r="G574" s="49">
        <f>IF(ISERROR(VLOOKUP($D574,SITES!$A:$E,4,0)),"",VLOOKUP($D574,SITES!$A:$E,4,0))</f>
        <v>148.34277</v>
      </c>
      <c r="H574" s="50">
        <f t="shared" si="117"/>
        <v>43564</v>
      </c>
      <c r="I574" s="56">
        <f t="shared" si="118"/>
        <v>10</v>
      </c>
      <c r="J574" s="56" t="str">
        <f t="shared" si="119"/>
        <v>E</v>
      </c>
      <c r="K574" s="86">
        <f t="shared" si="120"/>
        <v>0.60416666666666696</v>
      </c>
      <c r="L574" s="56" t="str">
        <f t="shared" si="122"/>
        <v>SDL</v>
      </c>
      <c r="M574" s="56">
        <f t="shared" si="121"/>
        <v>10</v>
      </c>
      <c r="N574" s="56">
        <f t="shared" si="124"/>
        <v>2</v>
      </c>
      <c r="O574" s="56">
        <f t="shared" si="123"/>
        <v>1</v>
      </c>
      <c r="Q574" s="47" t="str">
        <f>IF($N574=1,IF(ISERROR(VLOOKUP($P574,'M1'!$A:$C,Q$2,0)),"NOT PRESENT",VLOOKUP($P574,'M1'!$A:$C,Q$2,0)),IF($N574=2,IF(ISERROR(VLOOKUP(main!$P574,'M2'!$A:$C,Q$2,0)),"NOT PRESENT",VLOOKUP(main!$P574,'M2'!$A:$C,Q$2,0)),IF($N574=0,IF(ISERROR(VLOOKUP($P574,'M1'!$A:$C,Q$2,0)),IF(ISERROR(VLOOKUP(main!$P574,'M2'!$A:$C,Q$2,0)),"NOT PRESENT",VLOOKUP(main!$P574,'M2'!$A:$C,Q$2,0)),VLOOKUP($P574,'M1'!$A:$C,Q$2,0)),"SPECIFY METHOD")))</f>
        <v>NOT PRESENT</v>
      </c>
      <c r="R574" s="47" t="str">
        <f>IF($N574=1,IF(ISERROR(VLOOKUP($P574,'M1'!$A:$C,R$2,0)),"NOT PRESENT",VLOOKUP($P574,'M1'!$A:$C,R$2,0)),IF($N574=2,IF(ISERROR(VLOOKUP(main!$P574,'M2'!$A:$C,R$2,0)),"NOT PRESENT",VLOOKUP(main!$P574,'M2'!$A:$C,R$2,0)),IF($N574=0,IF(ISERROR(VLOOKUP($P574,'M1'!$A:$C,R$2,0)),IF(ISERROR(VLOOKUP(main!$P574,'M2'!$A:$C,R$2,0)),"NOT PRESENT",VLOOKUP(main!$P574,'M2'!$A:$C,R$2,0)),VLOOKUP($P574,'M1'!$A:$C,R$2,0)),"SPECIFY METHOD")))</f>
        <v>NOT PRESENT</v>
      </c>
      <c r="S574" s="55">
        <f t="shared" si="110"/>
        <v>0</v>
      </c>
      <c r="T574" s="56">
        <v>0</v>
      </c>
      <c r="BI574" s="56" t="e">
        <f t="shared" ca="1" si="127"/>
        <v>#N/A</v>
      </c>
      <c r="BJ574" s="56" t="e">
        <f t="shared" ca="1" si="127"/>
        <v>#N/A</v>
      </c>
      <c r="BK574" s="56" t="e">
        <f t="shared" ca="1" si="127"/>
        <v>#N/A</v>
      </c>
      <c r="BL574" s="56" t="e">
        <f t="shared" ca="1" si="111"/>
        <v>#N/A</v>
      </c>
      <c r="BM574" s="56" t="e">
        <f t="shared" ca="1" si="112"/>
        <v>#N/A</v>
      </c>
    </row>
    <row r="575" spans="2:65">
      <c r="B575" s="56" t="str">
        <f t="shared" si="114"/>
        <v>eso</v>
      </c>
      <c r="C575" s="56" t="str">
        <f t="shared" si="115"/>
        <v>sdl</v>
      </c>
      <c r="D575" s="56" t="str">
        <f t="shared" si="116"/>
        <v>tas412</v>
      </c>
      <c r="E575" s="47" t="str">
        <f>IF(ISERROR(VLOOKUP($D575,SITES!$A:$E,2,0)),"",VLOOKUP($D575,SITES!$A:$E,2,0))</f>
        <v>St. Helens Island Kelp Bed</v>
      </c>
      <c r="F575" s="48">
        <f>IF(ISERROR(VLOOKUP($D575,SITES!$A:$E,3,0)),"",VLOOKUP($D575,SITES!$A:$E,3,0))</f>
        <v>-41.343859999999999</v>
      </c>
      <c r="G575" s="49">
        <f>IF(ISERROR(VLOOKUP($D575,SITES!$A:$E,4,0)),"",VLOOKUP($D575,SITES!$A:$E,4,0))</f>
        <v>148.34277</v>
      </c>
      <c r="H575" s="50">
        <f t="shared" si="117"/>
        <v>43564</v>
      </c>
      <c r="I575" s="56">
        <f t="shared" si="118"/>
        <v>10</v>
      </c>
      <c r="J575" s="56" t="str">
        <f t="shared" si="119"/>
        <v>E</v>
      </c>
      <c r="K575" s="86">
        <f t="shared" si="120"/>
        <v>0.60416666666666696</v>
      </c>
      <c r="L575" s="56" t="str">
        <f t="shared" si="122"/>
        <v>SDL</v>
      </c>
      <c r="M575" s="56">
        <f t="shared" si="121"/>
        <v>10</v>
      </c>
      <c r="N575" s="56">
        <f t="shared" si="124"/>
        <v>2</v>
      </c>
      <c r="O575" s="56">
        <f t="shared" si="123"/>
        <v>1</v>
      </c>
      <c r="Q575" s="47" t="str">
        <f>IF($N575=1,IF(ISERROR(VLOOKUP($P575,'M1'!$A:$C,Q$2,0)),"NOT PRESENT",VLOOKUP($P575,'M1'!$A:$C,Q$2,0)),IF($N575=2,IF(ISERROR(VLOOKUP(main!$P575,'M2'!$A:$C,Q$2,0)),"NOT PRESENT",VLOOKUP(main!$P575,'M2'!$A:$C,Q$2,0)),IF($N575=0,IF(ISERROR(VLOOKUP($P575,'M1'!$A:$C,Q$2,0)),IF(ISERROR(VLOOKUP(main!$P575,'M2'!$A:$C,Q$2,0)),"NOT PRESENT",VLOOKUP(main!$P575,'M2'!$A:$C,Q$2,0)),VLOOKUP($P575,'M1'!$A:$C,Q$2,0)),"SPECIFY METHOD")))</f>
        <v>NOT PRESENT</v>
      </c>
      <c r="R575" s="47" t="str">
        <f>IF($N575=1,IF(ISERROR(VLOOKUP($P575,'M1'!$A:$C,R$2,0)),"NOT PRESENT",VLOOKUP($P575,'M1'!$A:$C,R$2,0)),IF($N575=2,IF(ISERROR(VLOOKUP(main!$P575,'M2'!$A:$C,R$2,0)),"NOT PRESENT",VLOOKUP(main!$P575,'M2'!$A:$C,R$2,0)),IF($N575=0,IF(ISERROR(VLOOKUP($P575,'M1'!$A:$C,R$2,0)),IF(ISERROR(VLOOKUP(main!$P575,'M2'!$A:$C,R$2,0)),"NOT PRESENT",VLOOKUP(main!$P575,'M2'!$A:$C,R$2,0)),VLOOKUP($P575,'M1'!$A:$C,R$2,0)),"SPECIFY METHOD")))</f>
        <v>NOT PRESENT</v>
      </c>
      <c r="S575" s="55">
        <f t="shared" si="110"/>
        <v>0</v>
      </c>
      <c r="T575" s="56">
        <v>0</v>
      </c>
      <c r="BI575" s="56" t="e">
        <f t="shared" ca="1" si="127"/>
        <v>#N/A</v>
      </c>
      <c r="BJ575" s="56" t="e">
        <f t="shared" ca="1" si="127"/>
        <v>#N/A</v>
      </c>
      <c r="BK575" s="56" t="e">
        <f t="shared" ca="1" si="127"/>
        <v>#N/A</v>
      </c>
      <c r="BL575" s="56" t="e">
        <f t="shared" ca="1" si="111"/>
        <v>#N/A</v>
      </c>
      <c r="BM575" s="56" t="e">
        <f t="shared" ca="1" si="112"/>
        <v>#N/A</v>
      </c>
    </row>
    <row r="576" spans="2:65">
      <c r="B576" s="56" t="str">
        <f t="shared" si="114"/>
        <v>eso</v>
      </c>
      <c r="C576" s="56" t="str">
        <f t="shared" si="115"/>
        <v>sdl</v>
      </c>
      <c r="D576" s="56" t="str">
        <f t="shared" si="116"/>
        <v>tas412</v>
      </c>
      <c r="E576" s="47" t="str">
        <f>IF(ISERROR(VLOOKUP($D576,SITES!$A:$E,2,0)),"",VLOOKUP($D576,SITES!$A:$E,2,0))</f>
        <v>St. Helens Island Kelp Bed</v>
      </c>
      <c r="F576" s="48">
        <f>IF(ISERROR(VLOOKUP($D576,SITES!$A:$E,3,0)),"",VLOOKUP($D576,SITES!$A:$E,3,0))</f>
        <v>-41.343859999999999</v>
      </c>
      <c r="G576" s="49">
        <f>IF(ISERROR(VLOOKUP($D576,SITES!$A:$E,4,0)),"",VLOOKUP($D576,SITES!$A:$E,4,0))</f>
        <v>148.34277</v>
      </c>
      <c r="H576" s="50">
        <f t="shared" si="117"/>
        <v>43564</v>
      </c>
      <c r="I576" s="56">
        <f t="shared" si="118"/>
        <v>10</v>
      </c>
      <c r="J576" s="56" t="str">
        <f t="shared" si="119"/>
        <v>E</v>
      </c>
      <c r="K576" s="86">
        <f t="shared" si="120"/>
        <v>0.60416666666666696</v>
      </c>
      <c r="L576" s="56" t="str">
        <f t="shared" si="122"/>
        <v>SDL</v>
      </c>
      <c r="M576" s="56">
        <f t="shared" si="121"/>
        <v>10</v>
      </c>
      <c r="N576" s="56">
        <f t="shared" si="124"/>
        <v>2</v>
      </c>
      <c r="O576" s="56">
        <f t="shared" si="123"/>
        <v>1</v>
      </c>
      <c r="Q576" s="47" t="str">
        <f>IF($N576=1,IF(ISERROR(VLOOKUP($P576,'M1'!$A:$C,Q$2,0)),"NOT PRESENT",VLOOKUP($P576,'M1'!$A:$C,Q$2,0)),IF($N576=2,IF(ISERROR(VLOOKUP(main!$P576,'M2'!$A:$C,Q$2,0)),"NOT PRESENT",VLOOKUP(main!$P576,'M2'!$A:$C,Q$2,0)),IF($N576=0,IF(ISERROR(VLOOKUP($P576,'M1'!$A:$C,Q$2,0)),IF(ISERROR(VLOOKUP(main!$P576,'M2'!$A:$C,Q$2,0)),"NOT PRESENT",VLOOKUP(main!$P576,'M2'!$A:$C,Q$2,0)),VLOOKUP($P576,'M1'!$A:$C,Q$2,0)),"SPECIFY METHOD")))</f>
        <v>NOT PRESENT</v>
      </c>
      <c r="R576" s="47" t="str">
        <f>IF($N576=1,IF(ISERROR(VLOOKUP($P576,'M1'!$A:$C,R$2,0)),"NOT PRESENT",VLOOKUP($P576,'M1'!$A:$C,R$2,0)),IF($N576=2,IF(ISERROR(VLOOKUP(main!$P576,'M2'!$A:$C,R$2,0)),"NOT PRESENT",VLOOKUP(main!$P576,'M2'!$A:$C,R$2,0)),IF($N576=0,IF(ISERROR(VLOOKUP($P576,'M1'!$A:$C,R$2,0)),IF(ISERROR(VLOOKUP(main!$P576,'M2'!$A:$C,R$2,0)),"NOT PRESENT",VLOOKUP(main!$P576,'M2'!$A:$C,R$2,0)),VLOOKUP($P576,'M1'!$A:$C,R$2,0)),"SPECIFY METHOD")))</f>
        <v>NOT PRESENT</v>
      </c>
      <c r="S576" s="55">
        <f t="shared" si="110"/>
        <v>0</v>
      </c>
      <c r="T576" s="56">
        <v>0</v>
      </c>
      <c r="BI576" s="56" t="e">
        <f t="shared" ca="1" si="127"/>
        <v>#N/A</v>
      </c>
      <c r="BJ576" s="56" t="e">
        <f t="shared" ca="1" si="127"/>
        <v>#N/A</v>
      </c>
      <c r="BK576" s="56" t="e">
        <f t="shared" ca="1" si="127"/>
        <v>#N/A</v>
      </c>
      <c r="BL576" s="56" t="e">
        <f t="shared" ca="1" si="111"/>
        <v>#N/A</v>
      </c>
      <c r="BM576" s="56" t="e">
        <f t="shared" ca="1" si="112"/>
        <v>#N/A</v>
      </c>
    </row>
    <row r="577" spans="2:65">
      <c r="B577" s="56" t="str">
        <f t="shared" si="114"/>
        <v>eso</v>
      </c>
      <c r="C577" s="56" t="str">
        <f t="shared" si="115"/>
        <v>sdl</v>
      </c>
      <c r="D577" s="56" t="str">
        <f t="shared" si="116"/>
        <v>tas412</v>
      </c>
      <c r="E577" s="47" t="str">
        <f>IF(ISERROR(VLOOKUP($D577,SITES!$A:$E,2,0)),"",VLOOKUP($D577,SITES!$A:$E,2,0))</f>
        <v>St. Helens Island Kelp Bed</v>
      </c>
      <c r="F577" s="48">
        <f>IF(ISERROR(VLOOKUP($D577,SITES!$A:$E,3,0)),"",VLOOKUP($D577,SITES!$A:$E,3,0))</f>
        <v>-41.343859999999999</v>
      </c>
      <c r="G577" s="49">
        <f>IF(ISERROR(VLOOKUP($D577,SITES!$A:$E,4,0)),"",VLOOKUP($D577,SITES!$A:$E,4,0))</f>
        <v>148.34277</v>
      </c>
      <c r="H577" s="50">
        <f t="shared" si="117"/>
        <v>43564</v>
      </c>
      <c r="I577" s="56">
        <f t="shared" si="118"/>
        <v>10</v>
      </c>
      <c r="J577" s="56" t="str">
        <f t="shared" si="119"/>
        <v>E</v>
      </c>
      <c r="K577" s="86">
        <f t="shared" si="120"/>
        <v>0.60416666666666696</v>
      </c>
      <c r="L577" s="56" t="str">
        <f t="shared" si="122"/>
        <v>SDL</v>
      </c>
      <c r="M577" s="56">
        <f t="shared" si="121"/>
        <v>10</v>
      </c>
      <c r="N577" s="56">
        <f t="shared" si="124"/>
        <v>2</v>
      </c>
      <c r="O577" s="56">
        <f t="shared" si="123"/>
        <v>1</v>
      </c>
      <c r="Q577" s="47" t="str">
        <f>IF($N577=1,IF(ISERROR(VLOOKUP($P577,'M1'!$A:$C,Q$2,0)),"NOT PRESENT",VLOOKUP($P577,'M1'!$A:$C,Q$2,0)),IF($N577=2,IF(ISERROR(VLOOKUP(main!$P577,'M2'!$A:$C,Q$2,0)),"NOT PRESENT",VLOOKUP(main!$P577,'M2'!$A:$C,Q$2,0)),IF($N577=0,IF(ISERROR(VLOOKUP($P577,'M1'!$A:$C,Q$2,0)),IF(ISERROR(VLOOKUP(main!$P577,'M2'!$A:$C,Q$2,0)),"NOT PRESENT",VLOOKUP(main!$P577,'M2'!$A:$C,Q$2,0)),VLOOKUP($P577,'M1'!$A:$C,Q$2,0)),"SPECIFY METHOD")))</f>
        <v>NOT PRESENT</v>
      </c>
      <c r="R577" s="47" t="str">
        <f>IF($N577=1,IF(ISERROR(VLOOKUP($P577,'M1'!$A:$C,R$2,0)),"NOT PRESENT",VLOOKUP($P577,'M1'!$A:$C,R$2,0)),IF($N577=2,IF(ISERROR(VLOOKUP(main!$P577,'M2'!$A:$C,R$2,0)),"NOT PRESENT",VLOOKUP(main!$P577,'M2'!$A:$C,R$2,0)),IF($N577=0,IF(ISERROR(VLOOKUP($P577,'M1'!$A:$C,R$2,0)),IF(ISERROR(VLOOKUP(main!$P577,'M2'!$A:$C,R$2,0)),"NOT PRESENT",VLOOKUP(main!$P577,'M2'!$A:$C,R$2,0)),VLOOKUP($P577,'M1'!$A:$C,R$2,0)),"SPECIFY METHOD")))</f>
        <v>NOT PRESENT</v>
      </c>
      <c r="S577" s="55">
        <f t="shared" si="110"/>
        <v>0</v>
      </c>
      <c r="T577" s="56">
        <v>0</v>
      </c>
      <c r="BI577" s="56" t="e">
        <f t="shared" ca="1" si="127"/>
        <v>#N/A</v>
      </c>
      <c r="BJ577" s="56" t="e">
        <f t="shared" ca="1" si="127"/>
        <v>#N/A</v>
      </c>
      <c r="BK577" s="56" t="e">
        <f t="shared" ca="1" si="127"/>
        <v>#N/A</v>
      </c>
      <c r="BL577" s="56" t="e">
        <f t="shared" ca="1" si="111"/>
        <v>#N/A</v>
      </c>
      <c r="BM577" s="56" t="e">
        <f t="shared" ca="1" si="112"/>
        <v>#N/A</v>
      </c>
    </row>
    <row r="578" spans="2:65">
      <c r="B578" s="56" t="str">
        <f t="shared" si="114"/>
        <v>eso</v>
      </c>
      <c r="C578" s="56" t="str">
        <f t="shared" si="115"/>
        <v>sdl</v>
      </c>
      <c r="D578" s="56" t="str">
        <f t="shared" si="116"/>
        <v>tas412</v>
      </c>
      <c r="E578" s="47" t="str">
        <f>IF(ISERROR(VLOOKUP($D578,SITES!$A:$E,2,0)),"",VLOOKUP($D578,SITES!$A:$E,2,0))</f>
        <v>St. Helens Island Kelp Bed</v>
      </c>
      <c r="F578" s="48">
        <f>IF(ISERROR(VLOOKUP($D578,SITES!$A:$E,3,0)),"",VLOOKUP($D578,SITES!$A:$E,3,0))</f>
        <v>-41.343859999999999</v>
      </c>
      <c r="G578" s="49">
        <f>IF(ISERROR(VLOOKUP($D578,SITES!$A:$E,4,0)),"",VLOOKUP($D578,SITES!$A:$E,4,0))</f>
        <v>148.34277</v>
      </c>
      <c r="H578" s="50">
        <f t="shared" si="117"/>
        <v>43564</v>
      </c>
      <c r="I578" s="56">
        <f t="shared" si="118"/>
        <v>10</v>
      </c>
      <c r="J578" s="56" t="str">
        <f t="shared" si="119"/>
        <v>E</v>
      </c>
      <c r="K578" s="86">
        <f t="shared" si="120"/>
        <v>0.60416666666666696</v>
      </c>
      <c r="L578" s="56" t="str">
        <f t="shared" si="122"/>
        <v>SDL</v>
      </c>
      <c r="M578" s="56">
        <f t="shared" si="121"/>
        <v>10</v>
      </c>
      <c r="N578" s="56">
        <f t="shared" si="124"/>
        <v>2</v>
      </c>
      <c r="O578" s="56">
        <f t="shared" si="123"/>
        <v>1</v>
      </c>
      <c r="Q578" s="47" t="str">
        <f>IF($N578=1,IF(ISERROR(VLOOKUP($P578,'M1'!$A:$C,Q$2,0)),"NOT PRESENT",VLOOKUP($P578,'M1'!$A:$C,Q$2,0)),IF($N578=2,IF(ISERROR(VLOOKUP(main!$P578,'M2'!$A:$C,Q$2,0)),"NOT PRESENT",VLOOKUP(main!$P578,'M2'!$A:$C,Q$2,0)),IF($N578=0,IF(ISERROR(VLOOKUP($P578,'M1'!$A:$C,Q$2,0)),IF(ISERROR(VLOOKUP(main!$P578,'M2'!$A:$C,Q$2,0)),"NOT PRESENT",VLOOKUP(main!$P578,'M2'!$A:$C,Q$2,0)),VLOOKUP($P578,'M1'!$A:$C,Q$2,0)),"SPECIFY METHOD")))</f>
        <v>NOT PRESENT</v>
      </c>
      <c r="R578" s="47" t="str">
        <f>IF($N578=1,IF(ISERROR(VLOOKUP($P578,'M1'!$A:$C,R$2,0)),"NOT PRESENT",VLOOKUP($P578,'M1'!$A:$C,R$2,0)),IF($N578=2,IF(ISERROR(VLOOKUP(main!$P578,'M2'!$A:$C,R$2,0)),"NOT PRESENT",VLOOKUP(main!$P578,'M2'!$A:$C,R$2,0)),IF($N578=0,IF(ISERROR(VLOOKUP($P578,'M1'!$A:$C,R$2,0)),IF(ISERROR(VLOOKUP(main!$P578,'M2'!$A:$C,R$2,0)),"NOT PRESENT",VLOOKUP(main!$P578,'M2'!$A:$C,R$2,0)),VLOOKUP($P578,'M1'!$A:$C,R$2,0)),"SPECIFY METHOD")))</f>
        <v>NOT PRESENT</v>
      </c>
      <c r="S578" s="55">
        <f t="shared" si="110"/>
        <v>0</v>
      </c>
      <c r="T578" s="56">
        <v>0</v>
      </c>
      <c r="BI578" s="56" t="e">
        <f t="shared" ca="1" si="127"/>
        <v>#N/A</v>
      </c>
      <c r="BJ578" s="56" t="e">
        <f t="shared" ca="1" si="127"/>
        <v>#N/A</v>
      </c>
      <c r="BK578" s="56" t="e">
        <f t="shared" ca="1" si="127"/>
        <v>#N/A</v>
      </c>
      <c r="BL578" s="56" t="e">
        <f t="shared" ca="1" si="111"/>
        <v>#N/A</v>
      </c>
      <c r="BM578" s="56" t="e">
        <f t="shared" ca="1" si="112"/>
        <v>#N/A</v>
      </c>
    </row>
    <row r="579" spans="2:65">
      <c r="B579" s="56" t="str">
        <f t="shared" si="114"/>
        <v>eso</v>
      </c>
      <c r="C579" s="56" t="str">
        <f t="shared" si="115"/>
        <v>sdl</v>
      </c>
      <c r="D579" s="56" t="str">
        <f t="shared" si="116"/>
        <v>tas412</v>
      </c>
      <c r="E579" s="47" t="str">
        <f>IF(ISERROR(VLOOKUP($D579,SITES!$A:$E,2,0)),"",VLOOKUP($D579,SITES!$A:$E,2,0))</f>
        <v>St. Helens Island Kelp Bed</v>
      </c>
      <c r="F579" s="48">
        <f>IF(ISERROR(VLOOKUP($D579,SITES!$A:$E,3,0)),"",VLOOKUP($D579,SITES!$A:$E,3,0))</f>
        <v>-41.343859999999999</v>
      </c>
      <c r="G579" s="49">
        <f>IF(ISERROR(VLOOKUP($D579,SITES!$A:$E,4,0)),"",VLOOKUP($D579,SITES!$A:$E,4,0))</f>
        <v>148.34277</v>
      </c>
      <c r="H579" s="50">
        <f t="shared" si="117"/>
        <v>43564</v>
      </c>
      <c r="I579" s="56">
        <f t="shared" si="118"/>
        <v>10</v>
      </c>
      <c r="J579" s="56" t="str">
        <f t="shared" si="119"/>
        <v>E</v>
      </c>
      <c r="K579" s="86">
        <f t="shared" si="120"/>
        <v>0.60416666666666696</v>
      </c>
      <c r="L579" s="56" t="str">
        <f t="shared" si="122"/>
        <v>SDL</v>
      </c>
      <c r="M579" s="56">
        <f t="shared" si="121"/>
        <v>10</v>
      </c>
      <c r="N579" s="56">
        <f t="shared" si="124"/>
        <v>2</v>
      </c>
      <c r="O579" s="56">
        <f t="shared" si="123"/>
        <v>1</v>
      </c>
      <c r="Q579" s="47" t="str">
        <f>IF($N579=1,IF(ISERROR(VLOOKUP($P579,'M1'!$A:$C,Q$2,0)),"NOT PRESENT",VLOOKUP($P579,'M1'!$A:$C,Q$2,0)),IF($N579=2,IF(ISERROR(VLOOKUP(main!$P579,'M2'!$A:$C,Q$2,0)),"NOT PRESENT",VLOOKUP(main!$P579,'M2'!$A:$C,Q$2,0)),IF($N579=0,IF(ISERROR(VLOOKUP($P579,'M1'!$A:$C,Q$2,0)),IF(ISERROR(VLOOKUP(main!$P579,'M2'!$A:$C,Q$2,0)),"NOT PRESENT",VLOOKUP(main!$P579,'M2'!$A:$C,Q$2,0)),VLOOKUP($P579,'M1'!$A:$C,Q$2,0)),"SPECIFY METHOD")))</f>
        <v>NOT PRESENT</v>
      </c>
      <c r="R579" s="47" t="str">
        <f>IF($N579=1,IF(ISERROR(VLOOKUP($P579,'M1'!$A:$C,R$2,0)),"NOT PRESENT",VLOOKUP($P579,'M1'!$A:$C,R$2,0)),IF($N579=2,IF(ISERROR(VLOOKUP(main!$P579,'M2'!$A:$C,R$2,0)),"NOT PRESENT",VLOOKUP(main!$P579,'M2'!$A:$C,R$2,0)),IF($N579=0,IF(ISERROR(VLOOKUP($P579,'M1'!$A:$C,R$2,0)),IF(ISERROR(VLOOKUP(main!$P579,'M2'!$A:$C,R$2,0)),"NOT PRESENT",VLOOKUP(main!$P579,'M2'!$A:$C,R$2,0)),VLOOKUP($P579,'M1'!$A:$C,R$2,0)),"SPECIFY METHOD")))</f>
        <v>NOT PRESENT</v>
      </c>
      <c r="S579" s="55">
        <f t="shared" ref="S579:S642" si="128">SUM(T579:BH579)</f>
        <v>0</v>
      </c>
      <c r="T579" s="56">
        <v>0</v>
      </c>
      <c r="BI579" s="56" t="e">
        <f t="shared" ca="1" si="127"/>
        <v>#N/A</v>
      </c>
      <c r="BJ579" s="56" t="e">
        <f t="shared" ca="1" si="127"/>
        <v>#N/A</v>
      </c>
      <c r="BK579" s="56" t="e">
        <f t="shared" ca="1" si="127"/>
        <v>#N/A</v>
      </c>
      <c r="BL579" s="56" t="e">
        <f t="shared" ref="BL579:BL642" ca="1" si="129">IF(AND($BI579="Yes", $N579=2), "Yes", IF(ISBLANK(BI579), "", "No"))</f>
        <v>#N/A</v>
      </c>
      <c r="BM579" s="56" t="e">
        <f t="shared" ref="BM579:BM642" ca="1" si="130">VLOOKUP($P579,INDIRECT("'M" &amp; $N579 &amp; "'!$A:$G"),BM$2,0)</f>
        <v>#N/A</v>
      </c>
    </row>
    <row r="580" spans="2:65">
      <c r="B580" s="56" t="str">
        <f t="shared" si="114"/>
        <v>eso</v>
      </c>
      <c r="C580" s="56" t="str">
        <f t="shared" si="115"/>
        <v>sdl</v>
      </c>
      <c r="D580" s="56" t="str">
        <f t="shared" si="116"/>
        <v>tas412</v>
      </c>
      <c r="E580" s="47" t="str">
        <f>IF(ISERROR(VLOOKUP($D580,SITES!$A:$E,2,0)),"",VLOOKUP($D580,SITES!$A:$E,2,0))</f>
        <v>St. Helens Island Kelp Bed</v>
      </c>
      <c r="F580" s="48">
        <f>IF(ISERROR(VLOOKUP($D580,SITES!$A:$E,3,0)),"",VLOOKUP($D580,SITES!$A:$E,3,0))</f>
        <v>-41.343859999999999</v>
      </c>
      <c r="G580" s="49">
        <f>IF(ISERROR(VLOOKUP($D580,SITES!$A:$E,4,0)),"",VLOOKUP($D580,SITES!$A:$E,4,0))</f>
        <v>148.34277</v>
      </c>
      <c r="H580" s="50">
        <f t="shared" si="117"/>
        <v>43564</v>
      </c>
      <c r="I580" s="56">
        <f t="shared" si="118"/>
        <v>10</v>
      </c>
      <c r="J580" s="56" t="str">
        <f t="shared" si="119"/>
        <v>E</v>
      </c>
      <c r="K580" s="86">
        <f t="shared" si="120"/>
        <v>0.60416666666666696</v>
      </c>
      <c r="L580" s="56" t="str">
        <f t="shared" si="122"/>
        <v>SDL</v>
      </c>
      <c r="M580" s="56">
        <f t="shared" si="121"/>
        <v>10</v>
      </c>
      <c r="N580" s="56">
        <f t="shared" si="124"/>
        <v>2</v>
      </c>
      <c r="O580" s="56">
        <f t="shared" si="123"/>
        <v>1</v>
      </c>
      <c r="Q580" s="47" t="str">
        <f>IF($N580=1,IF(ISERROR(VLOOKUP($P580,'M1'!$A:$C,Q$2,0)),"NOT PRESENT",VLOOKUP($P580,'M1'!$A:$C,Q$2,0)),IF($N580=2,IF(ISERROR(VLOOKUP(main!$P580,'M2'!$A:$C,Q$2,0)),"NOT PRESENT",VLOOKUP(main!$P580,'M2'!$A:$C,Q$2,0)),IF($N580=0,IF(ISERROR(VLOOKUP($P580,'M1'!$A:$C,Q$2,0)),IF(ISERROR(VLOOKUP(main!$P580,'M2'!$A:$C,Q$2,0)),"NOT PRESENT",VLOOKUP(main!$P580,'M2'!$A:$C,Q$2,0)),VLOOKUP($P580,'M1'!$A:$C,Q$2,0)),"SPECIFY METHOD")))</f>
        <v>NOT PRESENT</v>
      </c>
      <c r="R580" s="47" t="str">
        <f>IF($N580=1,IF(ISERROR(VLOOKUP($P580,'M1'!$A:$C,R$2,0)),"NOT PRESENT",VLOOKUP($P580,'M1'!$A:$C,R$2,0)),IF($N580=2,IF(ISERROR(VLOOKUP(main!$P580,'M2'!$A:$C,R$2,0)),"NOT PRESENT",VLOOKUP(main!$P580,'M2'!$A:$C,R$2,0)),IF($N580=0,IF(ISERROR(VLOOKUP($P580,'M1'!$A:$C,R$2,0)),IF(ISERROR(VLOOKUP(main!$P580,'M2'!$A:$C,R$2,0)),"NOT PRESENT",VLOOKUP(main!$P580,'M2'!$A:$C,R$2,0)),VLOOKUP($P580,'M1'!$A:$C,R$2,0)),"SPECIFY METHOD")))</f>
        <v>NOT PRESENT</v>
      </c>
      <c r="S580" s="55">
        <f t="shared" si="128"/>
        <v>0</v>
      </c>
      <c r="T580" s="56">
        <v>0</v>
      </c>
      <c r="BI580" s="56" t="e">
        <f t="shared" ca="1" si="127"/>
        <v>#N/A</v>
      </c>
      <c r="BJ580" s="56" t="e">
        <f t="shared" ca="1" si="127"/>
        <v>#N/A</v>
      </c>
      <c r="BK580" s="56" t="e">
        <f t="shared" ca="1" si="127"/>
        <v>#N/A</v>
      </c>
      <c r="BL580" s="56" t="e">
        <f t="shared" ca="1" si="129"/>
        <v>#N/A</v>
      </c>
      <c r="BM580" s="56" t="e">
        <f t="shared" ca="1" si="130"/>
        <v>#N/A</v>
      </c>
    </row>
    <row r="581" spans="2:65">
      <c r="B581" s="56" t="str">
        <f t="shared" si="114"/>
        <v>eso</v>
      </c>
      <c r="C581" s="56" t="str">
        <f t="shared" si="115"/>
        <v>sdl</v>
      </c>
      <c r="D581" s="56" t="str">
        <f t="shared" si="116"/>
        <v>tas412</v>
      </c>
      <c r="E581" s="47" t="str">
        <f>IF(ISERROR(VLOOKUP($D581,SITES!$A:$E,2,0)),"",VLOOKUP($D581,SITES!$A:$E,2,0))</f>
        <v>St. Helens Island Kelp Bed</v>
      </c>
      <c r="F581" s="48">
        <f>IF(ISERROR(VLOOKUP($D581,SITES!$A:$E,3,0)),"",VLOOKUP($D581,SITES!$A:$E,3,0))</f>
        <v>-41.343859999999999</v>
      </c>
      <c r="G581" s="49">
        <f>IF(ISERROR(VLOOKUP($D581,SITES!$A:$E,4,0)),"",VLOOKUP($D581,SITES!$A:$E,4,0))</f>
        <v>148.34277</v>
      </c>
      <c r="H581" s="50">
        <f t="shared" si="117"/>
        <v>43564</v>
      </c>
      <c r="I581" s="56">
        <f t="shared" si="118"/>
        <v>10</v>
      </c>
      <c r="J581" s="56" t="str">
        <f t="shared" si="119"/>
        <v>E</v>
      </c>
      <c r="K581" s="86">
        <f t="shared" si="120"/>
        <v>0.60416666666666696</v>
      </c>
      <c r="L581" s="56" t="str">
        <f t="shared" si="122"/>
        <v>SDL</v>
      </c>
      <c r="M581" s="56">
        <f t="shared" si="121"/>
        <v>10</v>
      </c>
      <c r="N581" s="56">
        <f t="shared" si="124"/>
        <v>2</v>
      </c>
      <c r="O581" s="56">
        <f t="shared" si="123"/>
        <v>1</v>
      </c>
      <c r="Q581" s="47" t="str">
        <f>IF($N581=1,IF(ISERROR(VLOOKUP($P581,'M1'!$A:$C,Q$2,0)),"NOT PRESENT",VLOOKUP($P581,'M1'!$A:$C,Q$2,0)),IF($N581=2,IF(ISERROR(VLOOKUP(main!$P581,'M2'!$A:$C,Q$2,0)),"NOT PRESENT",VLOOKUP(main!$P581,'M2'!$A:$C,Q$2,0)),IF($N581=0,IF(ISERROR(VLOOKUP($P581,'M1'!$A:$C,Q$2,0)),IF(ISERROR(VLOOKUP(main!$P581,'M2'!$A:$C,Q$2,0)),"NOT PRESENT",VLOOKUP(main!$P581,'M2'!$A:$C,Q$2,0)),VLOOKUP($P581,'M1'!$A:$C,Q$2,0)),"SPECIFY METHOD")))</f>
        <v>NOT PRESENT</v>
      </c>
      <c r="R581" s="47" t="str">
        <f>IF($N581=1,IF(ISERROR(VLOOKUP($P581,'M1'!$A:$C,R$2,0)),"NOT PRESENT",VLOOKUP($P581,'M1'!$A:$C,R$2,0)),IF($N581=2,IF(ISERROR(VLOOKUP(main!$P581,'M2'!$A:$C,R$2,0)),"NOT PRESENT",VLOOKUP(main!$P581,'M2'!$A:$C,R$2,0)),IF($N581=0,IF(ISERROR(VLOOKUP($P581,'M1'!$A:$C,R$2,0)),IF(ISERROR(VLOOKUP(main!$P581,'M2'!$A:$C,R$2,0)),"NOT PRESENT",VLOOKUP(main!$P581,'M2'!$A:$C,R$2,0)),VLOOKUP($P581,'M1'!$A:$C,R$2,0)),"SPECIFY METHOD")))</f>
        <v>NOT PRESENT</v>
      </c>
      <c r="S581" s="55">
        <f t="shared" si="128"/>
        <v>0</v>
      </c>
      <c r="T581" s="56">
        <v>0</v>
      </c>
      <c r="BI581" s="56" t="e">
        <f t="shared" ca="1" si="127"/>
        <v>#N/A</v>
      </c>
      <c r="BJ581" s="56" t="e">
        <f t="shared" ca="1" si="127"/>
        <v>#N/A</v>
      </c>
      <c r="BK581" s="56" t="e">
        <f t="shared" ca="1" si="127"/>
        <v>#N/A</v>
      </c>
      <c r="BL581" s="56" t="e">
        <f t="shared" ca="1" si="129"/>
        <v>#N/A</v>
      </c>
      <c r="BM581" s="56" t="e">
        <f t="shared" ca="1" si="130"/>
        <v>#N/A</v>
      </c>
    </row>
    <row r="582" spans="2:65">
      <c r="B582" s="56" t="str">
        <f t="shared" si="114"/>
        <v>eso</v>
      </c>
      <c r="C582" s="56" t="str">
        <f t="shared" si="115"/>
        <v>sdl</v>
      </c>
      <c r="D582" s="56" t="str">
        <f t="shared" si="116"/>
        <v>tas412</v>
      </c>
      <c r="E582" s="47" t="str">
        <f>IF(ISERROR(VLOOKUP($D582,SITES!$A:$E,2,0)),"",VLOOKUP($D582,SITES!$A:$E,2,0))</f>
        <v>St. Helens Island Kelp Bed</v>
      </c>
      <c r="F582" s="48">
        <f>IF(ISERROR(VLOOKUP($D582,SITES!$A:$E,3,0)),"",VLOOKUP($D582,SITES!$A:$E,3,0))</f>
        <v>-41.343859999999999</v>
      </c>
      <c r="G582" s="49">
        <f>IF(ISERROR(VLOOKUP($D582,SITES!$A:$E,4,0)),"",VLOOKUP($D582,SITES!$A:$E,4,0))</f>
        <v>148.34277</v>
      </c>
      <c r="H582" s="50">
        <f t="shared" si="117"/>
        <v>43564</v>
      </c>
      <c r="I582" s="56">
        <f t="shared" si="118"/>
        <v>10</v>
      </c>
      <c r="J582" s="56" t="str">
        <f t="shared" si="119"/>
        <v>E</v>
      </c>
      <c r="K582" s="86">
        <f t="shared" si="120"/>
        <v>0.60416666666666696</v>
      </c>
      <c r="L582" s="56" t="str">
        <f t="shared" si="122"/>
        <v>SDL</v>
      </c>
      <c r="M582" s="56">
        <f t="shared" si="121"/>
        <v>10</v>
      </c>
      <c r="N582" s="56">
        <f t="shared" si="124"/>
        <v>2</v>
      </c>
      <c r="O582" s="56">
        <f t="shared" si="123"/>
        <v>1</v>
      </c>
      <c r="Q582" s="47" t="str">
        <f>IF($N582=1,IF(ISERROR(VLOOKUP($P582,'M1'!$A:$C,Q$2,0)),"NOT PRESENT",VLOOKUP($P582,'M1'!$A:$C,Q$2,0)),IF($N582=2,IF(ISERROR(VLOOKUP(main!$P582,'M2'!$A:$C,Q$2,0)),"NOT PRESENT",VLOOKUP(main!$P582,'M2'!$A:$C,Q$2,0)),IF($N582=0,IF(ISERROR(VLOOKUP($P582,'M1'!$A:$C,Q$2,0)),IF(ISERROR(VLOOKUP(main!$P582,'M2'!$A:$C,Q$2,0)),"NOT PRESENT",VLOOKUP(main!$P582,'M2'!$A:$C,Q$2,0)),VLOOKUP($P582,'M1'!$A:$C,Q$2,0)),"SPECIFY METHOD")))</f>
        <v>NOT PRESENT</v>
      </c>
      <c r="R582" s="47" t="str">
        <f>IF($N582=1,IF(ISERROR(VLOOKUP($P582,'M1'!$A:$C,R$2,0)),"NOT PRESENT",VLOOKUP($P582,'M1'!$A:$C,R$2,0)),IF($N582=2,IF(ISERROR(VLOOKUP(main!$P582,'M2'!$A:$C,R$2,0)),"NOT PRESENT",VLOOKUP(main!$P582,'M2'!$A:$C,R$2,0)),IF($N582=0,IF(ISERROR(VLOOKUP($P582,'M1'!$A:$C,R$2,0)),IF(ISERROR(VLOOKUP(main!$P582,'M2'!$A:$C,R$2,0)),"NOT PRESENT",VLOOKUP(main!$P582,'M2'!$A:$C,R$2,0)),VLOOKUP($P582,'M1'!$A:$C,R$2,0)),"SPECIFY METHOD")))</f>
        <v>NOT PRESENT</v>
      </c>
      <c r="S582" s="55">
        <f t="shared" si="128"/>
        <v>0</v>
      </c>
      <c r="T582" s="56">
        <v>0</v>
      </c>
      <c r="BI582" s="56" t="e">
        <f t="shared" ca="1" si="127"/>
        <v>#N/A</v>
      </c>
      <c r="BJ582" s="56" t="e">
        <f t="shared" ca="1" si="127"/>
        <v>#N/A</v>
      </c>
      <c r="BK582" s="56" t="e">
        <f t="shared" ca="1" si="127"/>
        <v>#N/A</v>
      </c>
      <c r="BL582" s="56" t="e">
        <f t="shared" ca="1" si="129"/>
        <v>#N/A</v>
      </c>
      <c r="BM582" s="56" t="e">
        <f t="shared" ca="1" si="130"/>
        <v>#N/A</v>
      </c>
    </row>
    <row r="583" spans="2:65">
      <c r="B583" s="56" t="str">
        <f t="shared" si="114"/>
        <v>eso</v>
      </c>
      <c r="C583" s="56" t="str">
        <f t="shared" si="115"/>
        <v>sdl</v>
      </c>
      <c r="D583" s="56" t="str">
        <f t="shared" si="116"/>
        <v>tas412</v>
      </c>
      <c r="E583" s="47" t="str">
        <f>IF(ISERROR(VLOOKUP($D583,SITES!$A:$E,2,0)),"",VLOOKUP($D583,SITES!$A:$E,2,0))</f>
        <v>St. Helens Island Kelp Bed</v>
      </c>
      <c r="F583" s="48">
        <f>IF(ISERROR(VLOOKUP($D583,SITES!$A:$E,3,0)),"",VLOOKUP($D583,SITES!$A:$E,3,0))</f>
        <v>-41.343859999999999</v>
      </c>
      <c r="G583" s="49">
        <f>IF(ISERROR(VLOOKUP($D583,SITES!$A:$E,4,0)),"",VLOOKUP($D583,SITES!$A:$E,4,0))</f>
        <v>148.34277</v>
      </c>
      <c r="H583" s="50">
        <f t="shared" si="117"/>
        <v>43564</v>
      </c>
      <c r="I583" s="56">
        <f t="shared" si="118"/>
        <v>10</v>
      </c>
      <c r="J583" s="56" t="str">
        <f t="shared" si="119"/>
        <v>E</v>
      </c>
      <c r="K583" s="86">
        <f t="shared" si="120"/>
        <v>0.60416666666666696</v>
      </c>
      <c r="L583" s="56" t="str">
        <f t="shared" si="122"/>
        <v>SDL</v>
      </c>
      <c r="M583" s="56">
        <f t="shared" si="121"/>
        <v>10</v>
      </c>
      <c r="N583" s="56">
        <f t="shared" si="124"/>
        <v>2</v>
      </c>
      <c r="O583" s="56">
        <f t="shared" si="123"/>
        <v>1</v>
      </c>
      <c r="Q583" s="47" t="str">
        <f>IF($N583=1,IF(ISERROR(VLOOKUP($P583,'M1'!$A:$C,Q$2,0)),"NOT PRESENT",VLOOKUP($P583,'M1'!$A:$C,Q$2,0)),IF($N583=2,IF(ISERROR(VLOOKUP(main!$P583,'M2'!$A:$C,Q$2,0)),"NOT PRESENT",VLOOKUP(main!$P583,'M2'!$A:$C,Q$2,0)),IF($N583=0,IF(ISERROR(VLOOKUP($P583,'M1'!$A:$C,Q$2,0)),IF(ISERROR(VLOOKUP(main!$P583,'M2'!$A:$C,Q$2,0)),"NOT PRESENT",VLOOKUP(main!$P583,'M2'!$A:$C,Q$2,0)),VLOOKUP($P583,'M1'!$A:$C,Q$2,0)),"SPECIFY METHOD")))</f>
        <v>NOT PRESENT</v>
      </c>
      <c r="R583" s="47" t="str">
        <f>IF($N583=1,IF(ISERROR(VLOOKUP($P583,'M1'!$A:$C,R$2,0)),"NOT PRESENT",VLOOKUP($P583,'M1'!$A:$C,R$2,0)),IF($N583=2,IF(ISERROR(VLOOKUP(main!$P583,'M2'!$A:$C,R$2,0)),"NOT PRESENT",VLOOKUP(main!$P583,'M2'!$A:$C,R$2,0)),IF($N583=0,IF(ISERROR(VLOOKUP($P583,'M1'!$A:$C,R$2,0)),IF(ISERROR(VLOOKUP(main!$P583,'M2'!$A:$C,R$2,0)),"NOT PRESENT",VLOOKUP(main!$P583,'M2'!$A:$C,R$2,0)),VLOOKUP($P583,'M1'!$A:$C,R$2,0)),"SPECIFY METHOD")))</f>
        <v>NOT PRESENT</v>
      </c>
      <c r="S583" s="55">
        <f t="shared" si="128"/>
        <v>0</v>
      </c>
      <c r="T583" s="56">
        <v>0</v>
      </c>
      <c r="BI583" s="56" t="e">
        <f t="shared" ref="BI583:BK602" ca="1" si="131">VLOOKUP($P583,INDIRECT("'M" &amp; $N583 &amp; "'!$A:$G"),BI$2,0)</f>
        <v>#N/A</v>
      </c>
      <c r="BJ583" s="56" t="e">
        <f t="shared" ca="1" si="131"/>
        <v>#N/A</v>
      </c>
      <c r="BK583" s="56" t="e">
        <f t="shared" ca="1" si="131"/>
        <v>#N/A</v>
      </c>
      <c r="BL583" s="56" t="e">
        <f t="shared" ca="1" si="129"/>
        <v>#N/A</v>
      </c>
      <c r="BM583" s="56" t="e">
        <f t="shared" ca="1" si="130"/>
        <v>#N/A</v>
      </c>
    </row>
    <row r="584" spans="2:65">
      <c r="B584" s="56" t="str">
        <f t="shared" si="114"/>
        <v>eso</v>
      </c>
      <c r="C584" s="56" t="str">
        <f t="shared" si="115"/>
        <v>sdl</v>
      </c>
      <c r="D584" s="56" t="str">
        <f t="shared" si="116"/>
        <v>tas412</v>
      </c>
      <c r="E584" s="47" t="str">
        <f>IF(ISERROR(VLOOKUP($D584,SITES!$A:$E,2,0)),"",VLOOKUP($D584,SITES!$A:$E,2,0))</f>
        <v>St. Helens Island Kelp Bed</v>
      </c>
      <c r="F584" s="48">
        <f>IF(ISERROR(VLOOKUP($D584,SITES!$A:$E,3,0)),"",VLOOKUP($D584,SITES!$A:$E,3,0))</f>
        <v>-41.343859999999999</v>
      </c>
      <c r="G584" s="49">
        <f>IF(ISERROR(VLOOKUP($D584,SITES!$A:$E,4,0)),"",VLOOKUP($D584,SITES!$A:$E,4,0))</f>
        <v>148.34277</v>
      </c>
      <c r="H584" s="50">
        <f t="shared" si="117"/>
        <v>43564</v>
      </c>
      <c r="I584" s="56">
        <f t="shared" si="118"/>
        <v>10</v>
      </c>
      <c r="J584" s="56" t="str">
        <f t="shared" si="119"/>
        <v>E</v>
      </c>
      <c r="K584" s="86">
        <f t="shared" si="120"/>
        <v>0.60416666666666696</v>
      </c>
      <c r="L584" s="56" t="str">
        <f t="shared" si="122"/>
        <v>SDL</v>
      </c>
      <c r="M584" s="56">
        <f t="shared" si="121"/>
        <v>10</v>
      </c>
      <c r="N584" s="56">
        <f t="shared" si="124"/>
        <v>2</v>
      </c>
      <c r="O584" s="56">
        <f t="shared" si="123"/>
        <v>1</v>
      </c>
      <c r="Q584" s="47" t="str">
        <f>IF($N584=1,IF(ISERROR(VLOOKUP($P584,'M1'!$A:$C,Q$2,0)),"NOT PRESENT",VLOOKUP($P584,'M1'!$A:$C,Q$2,0)),IF($N584=2,IF(ISERROR(VLOOKUP(main!$P584,'M2'!$A:$C,Q$2,0)),"NOT PRESENT",VLOOKUP(main!$P584,'M2'!$A:$C,Q$2,0)),IF($N584=0,IF(ISERROR(VLOOKUP($P584,'M1'!$A:$C,Q$2,0)),IF(ISERROR(VLOOKUP(main!$P584,'M2'!$A:$C,Q$2,0)),"NOT PRESENT",VLOOKUP(main!$P584,'M2'!$A:$C,Q$2,0)),VLOOKUP($P584,'M1'!$A:$C,Q$2,0)),"SPECIFY METHOD")))</f>
        <v>NOT PRESENT</v>
      </c>
      <c r="R584" s="47" t="str">
        <f>IF($N584=1,IF(ISERROR(VLOOKUP($P584,'M1'!$A:$C,R$2,0)),"NOT PRESENT",VLOOKUP($P584,'M1'!$A:$C,R$2,0)),IF($N584=2,IF(ISERROR(VLOOKUP(main!$P584,'M2'!$A:$C,R$2,0)),"NOT PRESENT",VLOOKUP(main!$P584,'M2'!$A:$C,R$2,0)),IF($N584=0,IF(ISERROR(VLOOKUP($P584,'M1'!$A:$C,R$2,0)),IF(ISERROR(VLOOKUP(main!$P584,'M2'!$A:$C,R$2,0)),"NOT PRESENT",VLOOKUP(main!$P584,'M2'!$A:$C,R$2,0)),VLOOKUP($P584,'M1'!$A:$C,R$2,0)),"SPECIFY METHOD")))</f>
        <v>NOT PRESENT</v>
      </c>
      <c r="S584" s="55">
        <f t="shared" si="128"/>
        <v>0</v>
      </c>
      <c r="T584" s="56">
        <v>0</v>
      </c>
      <c r="BI584" s="56" t="e">
        <f t="shared" ca="1" si="131"/>
        <v>#N/A</v>
      </c>
      <c r="BJ584" s="56" t="e">
        <f t="shared" ca="1" si="131"/>
        <v>#N/A</v>
      </c>
      <c r="BK584" s="56" t="e">
        <f t="shared" ca="1" si="131"/>
        <v>#N/A</v>
      </c>
      <c r="BL584" s="56" t="e">
        <f t="shared" ca="1" si="129"/>
        <v>#N/A</v>
      </c>
      <c r="BM584" s="56" t="e">
        <f t="shared" ca="1" si="130"/>
        <v>#N/A</v>
      </c>
    </row>
    <row r="585" spans="2:65">
      <c r="B585" s="56" t="str">
        <f t="shared" si="114"/>
        <v>eso</v>
      </c>
      <c r="C585" s="56" t="str">
        <f t="shared" si="115"/>
        <v>sdl</v>
      </c>
      <c r="D585" s="56" t="str">
        <f t="shared" si="116"/>
        <v>tas412</v>
      </c>
      <c r="E585" s="47" t="str">
        <f>IF(ISERROR(VLOOKUP($D585,SITES!$A:$E,2,0)),"",VLOOKUP($D585,SITES!$A:$E,2,0))</f>
        <v>St. Helens Island Kelp Bed</v>
      </c>
      <c r="F585" s="48">
        <f>IF(ISERROR(VLOOKUP($D585,SITES!$A:$E,3,0)),"",VLOOKUP($D585,SITES!$A:$E,3,0))</f>
        <v>-41.343859999999999</v>
      </c>
      <c r="G585" s="49">
        <f>IF(ISERROR(VLOOKUP($D585,SITES!$A:$E,4,0)),"",VLOOKUP($D585,SITES!$A:$E,4,0))</f>
        <v>148.34277</v>
      </c>
      <c r="H585" s="50">
        <f t="shared" si="117"/>
        <v>43564</v>
      </c>
      <c r="I585" s="56">
        <f t="shared" si="118"/>
        <v>10</v>
      </c>
      <c r="J585" s="56" t="str">
        <f t="shared" si="119"/>
        <v>E</v>
      </c>
      <c r="K585" s="86">
        <f t="shared" si="120"/>
        <v>0.60416666666666696</v>
      </c>
      <c r="L585" s="56" t="str">
        <f t="shared" si="122"/>
        <v>SDL</v>
      </c>
      <c r="M585" s="56">
        <f t="shared" si="121"/>
        <v>10</v>
      </c>
      <c r="N585" s="56">
        <f t="shared" si="124"/>
        <v>2</v>
      </c>
      <c r="O585" s="56">
        <f t="shared" si="123"/>
        <v>1</v>
      </c>
      <c r="Q585" s="47" t="str">
        <f>IF($N585=1,IF(ISERROR(VLOOKUP($P585,'M1'!$A:$C,Q$2,0)),"NOT PRESENT",VLOOKUP($P585,'M1'!$A:$C,Q$2,0)),IF($N585=2,IF(ISERROR(VLOOKUP(main!$P585,'M2'!$A:$C,Q$2,0)),"NOT PRESENT",VLOOKUP(main!$P585,'M2'!$A:$C,Q$2,0)),IF($N585=0,IF(ISERROR(VLOOKUP($P585,'M1'!$A:$C,Q$2,0)),IF(ISERROR(VLOOKUP(main!$P585,'M2'!$A:$C,Q$2,0)),"NOT PRESENT",VLOOKUP(main!$P585,'M2'!$A:$C,Q$2,0)),VLOOKUP($P585,'M1'!$A:$C,Q$2,0)),"SPECIFY METHOD")))</f>
        <v>NOT PRESENT</v>
      </c>
      <c r="R585" s="47" t="str">
        <f>IF($N585=1,IF(ISERROR(VLOOKUP($P585,'M1'!$A:$C,R$2,0)),"NOT PRESENT",VLOOKUP($P585,'M1'!$A:$C,R$2,0)),IF($N585=2,IF(ISERROR(VLOOKUP(main!$P585,'M2'!$A:$C,R$2,0)),"NOT PRESENT",VLOOKUP(main!$P585,'M2'!$A:$C,R$2,0)),IF($N585=0,IF(ISERROR(VLOOKUP($P585,'M1'!$A:$C,R$2,0)),IF(ISERROR(VLOOKUP(main!$P585,'M2'!$A:$C,R$2,0)),"NOT PRESENT",VLOOKUP(main!$P585,'M2'!$A:$C,R$2,0)),VLOOKUP($P585,'M1'!$A:$C,R$2,0)),"SPECIFY METHOD")))</f>
        <v>NOT PRESENT</v>
      </c>
      <c r="S585" s="55">
        <f t="shared" si="128"/>
        <v>0</v>
      </c>
      <c r="T585" s="56">
        <v>0</v>
      </c>
      <c r="BI585" s="56" t="e">
        <f t="shared" ca="1" si="131"/>
        <v>#N/A</v>
      </c>
      <c r="BJ585" s="56" t="e">
        <f t="shared" ca="1" si="131"/>
        <v>#N/A</v>
      </c>
      <c r="BK585" s="56" t="e">
        <f t="shared" ca="1" si="131"/>
        <v>#N/A</v>
      </c>
      <c r="BL585" s="56" t="e">
        <f t="shared" ca="1" si="129"/>
        <v>#N/A</v>
      </c>
      <c r="BM585" s="56" t="e">
        <f t="shared" ca="1" si="130"/>
        <v>#N/A</v>
      </c>
    </row>
    <row r="586" spans="2:65">
      <c r="B586" s="56" t="str">
        <f t="shared" si="114"/>
        <v>eso</v>
      </c>
      <c r="C586" s="56" t="str">
        <f t="shared" si="115"/>
        <v>sdl</v>
      </c>
      <c r="D586" s="56" t="str">
        <f t="shared" si="116"/>
        <v>tas412</v>
      </c>
      <c r="E586" s="47" t="str">
        <f>IF(ISERROR(VLOOKUP($D586,SITES!$A:$E,2,0)),"",VLOOKUP($D586,SITES!$A:$E,2,0))</f>
        <v>St. Helens Island Kelp Bed</v>
      </c>
      <c r="F586" s="48">
        <f>IF(ISERROR(VLOOKUP($D586,SITES!$A:$E,3,0)),"",VLOOKUP($D586,SITES!$A:$E,3,0))</f>
        <v>-41.343859999999999</v>
      </c>
      <c r="G586" s="49">
        <f>IF(ISERROR(VLOOKUP($D586,SITES!$A:$E,4,0)),"",VLOOKUP($D586,SITES!$A:$E,4,0))</f>
        <v>148.34277</v>
      </c>
      <c r="H586" s="50">
        <f t="shared" si="117"/>
        <v>43564</v>
      </c>
      <c r="I586" s="56">
        <f t="shared" si="118"/>
        <v>10</v>
      </c>
      <c r="J586" s="56" t="str">
        <f t="shared" si="119"/>
        <v>E</v>
      </c>
      <c r="K586" s="86">
        <f t="shared" si="120"/>
        <v>0.60416666666666696</v>
      </c>
      <c r="L586" s="56" t="str">
        <f t="shared" si="122"/>
        <v>SDL</v>
      </c>
      <c r="M586" s="56">
        <f t="shared" si="121"/>
        <v>10</v>
      </c>
      <c r="N586" s="56">
        <f t="shared" si="124"/>
        <v>2</v>
      </c>
      <c r="O586" s="56">
        <f t="shared" si="123"/>
        <v>1</v>
      </c>
      <c r="Q586" s="47" t="str">
        <f>IF($N586=1,IF(ISERROR(VLOOKUP($P586,'M1'!$A:$C,Q$2,0)),"NOT PRESENT",VLOOKUP($P586,'M1'!$A:$C,Q$2,0)),IF($N586=2,IF(ISERROR(VLOOKUP(main!$P586,'M2'!$A:$C,Q$2,0)),"NOT PRESENT",VLOOKUP(main!$P586,'M2'!$A:$C,Q$2,0)),IF($N586=0,IF(ISERROR(VLOOKUP($P586,'M1'!$A:$C,Q$2,0)),IF(ISERROR(VLOOKUP(main!$P586,'M2'!$A:$C,Q$2,0)),"NOT PRESENT",VLOOKUP(main!$P586,'M2'!$A:$C,Q$2,0)),VLOOKUP($P586,'M1'!$A:$C,Q$2,0)),"SPECIFY METHOD")))</f>
        <v>NOT PRESENT</v>
      </c>
      <c r="R586" s="47" t="str">
        <f>IF($N586=1,IF(ISERROR(VLOOKUP($P586,'M1'!$A:$C,R$2,0)),"NOT PRESENT",VLOOKUP($P586,'M1'!$A:$C,R$2,0)),IF($N586=2,IF(ISERROR(VLOOKUP(main!$P586,'M2'!$A:$C,R$2,0)),"NOT PRESENT",VLOOKUP(main!$P586,'M2'!$A:$C,R$2,0)),IF($N586=0,IF(ISERROR(VLOOKUP($P586,'M1'!$A:$C,R$2,0)),IF(ISERROR(VLOOKUP(main!$P586,'M2'!$A:$C,R$2,0)),"NOT PRESENT",VLOOKUP(main!$P586,'M2'!$A:$C,R$2,0)),VLOOKUP($P586,'M1'!$A:$C,R$2,0)),"SPECIFY METHOD")))</f>
        <v>NOT PRESENT</v>
      </c>
      <c r="S586" s="55">
        <f t="shared" si="128"/>
        <v>0</v>
      </c>
      <c r="T586" s="56">
        <v>0</v>
      </c>
      <c r="BI586" s="56" t="e">
        <f t="shared" ca="1" si="131"/>
        <v>#N/A</v>
      </c>
      <c r="BJ586" s="56" t="e">
        <f t="shared" ca="1" si="131"/>
        <v>#N/A</v>
      </c>
      <c r="BK586" s="56" t="e">
        <f t="shared" ca="1" si="131"/>
        <v>#N/A</v>
      </c>
      <c r="BL586" s="56" t="e">
        <f t="shared" ca="1" si="129"/>
        <v>#N/A</v>
      </c>
      <c r="BM586" s="56" t="e">
        <f t="shared" ca="1" si="130"/>
        <v>#N/A</v>
      </c>
    </row>
    <row r="587" spans="2:65">
      <c r="B587" s="56" t="str">
        <f t="shared" si="114"/>
        <v>eso</v>
      </c>
      <c r="C587" s="56" t="str">
        <f t="shared" si="115"/>
        <v>sdl</v>
      </c>
      <c r="D587" s="56" t="str">
        <f t="shared" si="116"/>
        <v>tas412</v>
      </c>
      <c r="E587" s="47" t="str">
        <f>IF(ISERROR(VLOOKUP($D587,SITES!$A:$E,2,0)),"",VLOOKUP($D587,SITES!$A:$E,2,0))</f>
        <v>St. Helens Island Kelp Bed</v>
      </c>
      <c r="F587" s="48">
        <f>IF(ISERROR(VLOOKUP($D587,SITES!$A:$E,3,0)),"",VLOOKUP($D587,SITES!$A:$E,3,0))</f>
        <v>-41.343859999999999</v>
      </c>
      <c r="G587" s="49">
        <f>IF(ISERROR(VLOOKUP($D587,SITES!$A:$E,4,0)),"",VLOOKUP($D587,SITES!$A:$E,4,0))</f>
        <v>148.34277</v>
      </c>
      <c r="H587" s="50">
        <f t="shared" si="117"/>
        <v>43564</v>
      </c>
      <c r="I587" s="56">
        <f t="shared" si="118"/>
        <v>10</v>
      </c>
      <c r="J587" s="56" t="str">
        <f t="shared" si="119"/>
        <v>E</v>
      </c>
      <c r="K587" s="86">
        <f t="shared" si="120"/>
        <v>0.60416666666666696</v>
      </c>
      <c r="L587" s="56" t="str">
        <f t="shared" si="122"/>
        <v>SDL</v>
      </c>
      <c r="M587" s="56">
        <f t="shared" si="121"/>
        <v>10</v>
      </c>
      <c r="N587" s="56">
        <f t="shared" si="124"/>
        <v>2</v>
      </c>
      <c r="O587" s="56">
        <f t="shared" si="123"/>
        <v>1</v>
      </c>
      <c r="Q587" s="47" t="str">
        <f>IF($N587=1,IF(ISERROR(VLOOKUP($P587,'M1'!$A:$C,Q$2,0)),"NOT PRESENT",VLOOKUP($P587,'M1'!$A:$C,Q$2,0)),IF($N587=2,IF(ISERROR(VLOOKUP(main!$P587,'M2'!$A:$C,Q$2,0)),"NOT PRESENT",VLOOKUP(main!$P587,'M2'!$A:$C,Q$2,0)),IF($N587=0,IF(ISERROR(VLOOKUP($P587,'M1'!$A:$C,Q$2,0)),IF(ISERROR(VLOOKUP(main!$P587,'M2'!$A:$C,Q$2,0)),"NOT PRESENT",VLOOKUP(main!$P587,'M2'!$A:$C,Q$2,0)),VLOOKUP($P587,'M1'!$A:$C,Q$2,0)),"SPECIFY METHOD")))</f>
        <v>NOT PRESENT</v>
      </c>
      <c r="R587" s="47" t="str">
        <f>IF($N587=1,IF(ISERROR(VLOOKUP($P587,'M1'!$A:$C,R$2,0)),"NOT PRESENT",VLOOKUP($P587,'M1'!$A:$C,R$2,0)),IF($N587=2,IF(ISERROR(VLOOKUP(main!$P587,'M2'!$A:$C,R$2,0)),"NOT PRESENT",VLOOKUP(main!$P587,'M2'!$A:$C,R$2,0)),IF($N587=0,IF(ISERROR(VLOOKUP($P587,'M1'!$A:$C,R$2,0)),IF(ISERROR(VLOOKUP(main!$P587,'M2'!$A:$C,R$2,0)),"NOT PRESENT",VLOOKUP(main!$P587,'M2'!$A:$C,R$2,0)),VLOOKUP($P587,'M1'!$A:$C,R$2,0)),"SPECIFY METHOD")))</f>
        <v>NOT PRESENT</v>
      </c>
      <c r="S587" s="55">
        <f t="shared" si="128"/>
        <v>0</v>
      </c>
      <c r="T587" s="56">
        <v>0</v>
      </c>
      <c r="BI587" s="56" t="e">
        <f t="shared" ca="1" si="131"/>
        <v>#N/A</v>
      </c>
      <c r="BJ587" s="56" t="e">
        <f t="shared" ca="1" si="131"/>
        <v>#N/A</v>
      </c>
      <c r="BK587" s="56" t="e">
        <f t="shared" ca="1" si="131"/>
        <v>#N/A</v>
      </c>
      <c r="BL587" s="56" t="e">
        <f t="shared" ca="1" si="129"/>
        <v>#N/A</v>
      </c>
      <c r="BM587" s="56" t="e">
        <f t="shared" ca="1" si="130"/>
        <v>#N/A</v>
      </c>
    </row>
    <row r="588" spans="2:65">
      <c r="B588" s="56" t="str">
        <f t="shared" si="114"/>
        <v>eso</v>
      </c>
      <c r="C588" s="56" t="str">
        <f t="shared" si="115"/>
        <v>sdl</v>
      </c>
      <c r="D588" s="56" t="str">
        <f t="shared" si="116"/>
        <v>tas412</v>
      </c>
      <c r="E588" s="47" t="str">
        <f>IF(ISERROR(VLOOKUP($D588,SITES!$A:$E,2,0)),"",VLOOKUP($D588,SITES!$A:$E,2,0))</f>
        <v>St. Helens Island Kelp Bed</v>
      </c>
      <c r="F588" s="48">
        <f>IF(ISERROR(VLOOKUP($D588,SITES!$A:$E,3,0)),"",VLOOKUP($D588,SITES!$A:$E,3,0))</f>
        <v>-41.343859999999999</v>
      </c>
      <c r="G588" s="49">
        <f>IF(ISERROR(VLOOKUP($D588,SITES!$A:$E,4,0)),"",VLOOKUP($D588,SITES!$A:$E,4,0))</f>
        <v>148.34277</v>
      </c>
      <c r="H588" s="50">
        <f t="shared" si="117"/>
        <v>43564</v>
      </c>
      <c r="I588" s="56">
        <f t="shared" si="118"/>
        <v>10</v>
      </c>
      <c r="J588" s="56" t="str">
        <f t="shared" si="119"/>
        <v>E</v>
      </c>
      <c r="K588" s="86">
        <f t="shared" si="120"/>
        <v>0.60416666666666696</v>
      </c>
      <c r="L588" s="56" t="str">
        <f t="shared" si="122"/>
        <v>SDL</v>
      </c>
      <c r="M588" s="56">
        <f t="shared" si="121"/>
        <v>10</v>
      </c>
      <c r="N588" s="56">
        <f t="shared" si="124"/>
        <v>2</v>
      </c>
      <c r="O588" s="56">
        <f t="shared" si="123"/>
        <v>1</v>
      </c>
      <c r="Q588" s="47" t="str">
        <f>IF($N588=1,IF(ISERROR(VLOOKUP($P588,'M1'!$A:$C,Q$2,0)),"NOT PRESENT",VLOOKUP($P588,'M1'!$A:$C,Q$2,0)),IF($N588=2,IF(ISERROR(VLOOKUP(main!$P588,'M2'!$A:$C,Q$2,0)),"NOT PRESENT",VLOOKUP(main!$P588,'M2'!$A:$C,Q$2,0)),IF($N588=0,IF(ISERROR(VLOOKUP($P588,'M1'!$A:$C,Q$2,0)),IF(ISERROR(VLOOKUP(main!$P588,'M2'!$A:$C,Q$2,0)),"NOT PRESENT",VLOOKUP(main!$P588,'M2'!$A:$C,Q$2,0)),VLOOKUP($P588,'M1'!$A:$C,Q$2,0)),"SPECIFY METHOD")))</f>
        <v>NOT PRESENT</v>
      </c>
      <c r="R588" s="47" t="str">
        <f>IF($N588=1,IF(ISERROR(VLOOKUP($P588,'M1'!$A:$C,R$2,0)),"NOT PRESENT",VLOOKUP($P588,'M1'!$A:$C,R$2,0)),IF($N588=2,IF(ISERROR(VLOOKUP(main!$P588,'M2'!$A:$C,R$2,0)),"NOT PRESENT",VLOOKUP(main!$P588,'M2'!$A:$C,R$2,0)),IF($N588=0,IF(ISERROR(VLOOKUP($P588,'M1'!$A:$C,R$2,0)),IF(ISERROR(VLOOKUP(main!$P588,'M2'!$A:$C,R$2,0)),"NOT PRESENT",VLOOKUP(main!$P588,'M2'!$A:$C,R$2,0)),VLOOKUP($P588,'M1'!$A:$C,R$2,0)),"SPECIFY METHOD")))</f>
        <v>NOT PRESENT</v>
      </c>
      <c r="S588" s="55">
        <f t="shared" si="128"/>
        <v>0</v>
      </c>
      <c r="T588" s="56">
        <v>0</v>
      </c>
      <c r="BI588" s="56" t="e">
        <f t="shared" ca="1" si="131"/>
        <v>#N/A</v>
      </c>
      <c r="BJ588" s="56" t="e">
        <f t="shared" ca="1" si="131"/>
        <v>#N/A</v>
      </c>
      <c r="BK588" s="56" t="e">
        <f t="shared" ca="1" si="131"/>
        <v>#N/A</v>
      </c>
      <c r="BL588" s="56" t="e">
        <f t="shared" ca="1" si="129"/>
        <v>#N/A</v>
      </c>
      <c r="BM588" s="56" t="e">
        <f t="shared" ca="1" si="130"/>
        <v>#N/A</v>
      </c>
    </row>
    <row r="589" spans="2:65">
      <c r="B589" s="56" t="str">
        <f t="shared" si="114"/>
        <v>eso</v>
      </c>
      <c r="C589" s="56" t="str">
        <f t="shared" si="115"/>
        <v>sdl</v>
      </c>
      <c r="D589" s="56" t="str">
        <f t="shared" si="116"/>
        <v>tas412</v>
      </c>
      <c r="E589" s="47" t="str">
        <f>IF(ISERROR(VLOOKUP($D589,SITES!$A:$E,2,0)),"",VLOOKUP($D589,SITES!$A:$E,2,0))</f>
        <v>St. Helens Island Kelp Bed</v>
      </c>
      <c r="F589" s="48">
        <f>IF(ISERROR(VLOOKUP($D589,SITES!$A:$E,3,0)),"",VLOOKUP($D589,SITES!$A:$E,3,0))</f>
        <v>-41.343859999999999</v>
      </c>
      <c r="G589" s="49">
        <f>IF(ISERROR(VLOOKUP($D589,SITES!$A:$E,4,0)),"",VLOOKUP($D589,SITES!$A:$E,4,0))</f>
        <v>148.34277</v>
      </c>
      <c r="H589" s="50">
        <f t="shared" si="117"/>
        <v>43564</v>
      </c>
      <c r="I589" s="56">
        <f t="shared" si="118"/>
        <v>10</v>
      </c>
      <c r="J589" s="56" t="str">
        <f t="shared" si="119"/>
        <v>E</v>
      </c>
      <c r="K589" s="86">
        <f t="shared" si="120"/>
        <v>0.60416666666666696</v>
      </c>
      <c r="L589" s="56" t="str">
        <f t="shared" si="122"/>
        <v>SDL</v>
      </c>
      <c r="M589" s="56">
        <f t="shared" si="121"/>
        <v>10</v>
      </c>
      <c r="N589" s="56">
        <f t="shared" si="124"/>
        <v>2</v>
      </c>
      <c r="O589" s="56">
        <f t="shared" si="123"/>
        <v>1</v>
      </c>
      <c r="Q589" s="47" t="str">
        <f>IF($N589=1,IF(ISERROR(VLOOKUP($P589,'M1'!$A:$C,Q$2,0)),"NOT PRESENT",VLOOKUP($P589,'M1'!$A:$C,Q$2,0)),IF($N589=2,IF(ISERROR(VLOOKUP(main!$P589,'M2'!$A:$C,Q$2,0)),"NOT PRESENT",VLOOKUP(main!$P589,'M2'!$A:$C,Q$2,0)),IF($N589=0,IF(ISERROR(VLOOKUP($P589,'M1'!$A:$C,Q$2,0)),IF(ISERROR(VLOOKUP(main!$P589,'M2'!$A:$C,Q$2,0)),"NOT PRESENT",VLOOKUP(main!$P589,'M2'!$A:$C,Q$2,0)),VLOOKUP($P589,'M1'!$A:$C,Q$2,0)),"SPECIFY METHOD")))</f>
        <v>NOT PRESENT</v>
      </c>
      <c r="R589" s="47" t="str">
        <f>IF($N589=1,IF(ISERROR(VLOOKUP($P589,'M1'!$A:$C,R$2,0)),"NOT PRESENT",VLOOKUP($P589,'M1'!$A:$C,R$2,0)),IF($N589=2,IF(ISERROR(VLOOKUP(main!$P589,'M2'!$A:$C,R$2,0)),"NOT PRESENT",VLOOKUP(main!$P589,'M2'!$A:$C,R$2,0)),IF($N589=0,IF(ISERROR(VLOOKUP($P589,'M1'!$A:$C,R$2,0)),IF(ISERROR(VLOOKUP(main!$P589,'M2'!$A:$C,R$2,0)),"NOT PRESENT",VLOOKUP(main!$P589,'M2'!$A:$C,R$2,0)),VLOOKUP($P589,'M1'!$A:$C,R$2,0)),"SPECIFY METHOD")))</f>
        <v>NOT PRESENT</v>
      </c>
      <c r="S589" s="55">
        <f t="shared" si="128"/>
        <v>0</v>
      </c>
      <c r="T589" s="56">
        <v>0</v>
      </c>
      <c r="BI589" s="56" t="e">
        <f t="shared" ca="1" si="131"/>
        <v>#N/A</v>
      </c>
      <c r="BJ589" s="56" t="e">
        <f t="shared" ca="1" si="131"/>
        <v>#N/A</v>
      </c>
      <c r="BK589" s="56" t="e">
        <f t="shared" ca="1" si="131"/>
        <v>#N/A</v>
      </c>
      <c r="BL589" s="56" t="e">
        <f t="shared" ca="1" si="129"/>
        <v>#N/A</v>
      </c>
      <c r="BM589" s="56" t="e">
        <f t="shared" ca="1" si="130"/>
        <v>#N/A</v>
      </c>
    </row>
    <row r="590" spans="2:65">
      <c r="B590" s="56" t="str">
        <f t="shared" si="114"/>
        <v>eso</v>
      </c>
      <c r="C590" s="56" t="str">
        <f t="shared" si="115"/>
        <v>sdl</v>
      </c>
      <c r="D590" s="56" t="str">
        <f t="shared" si="116"/>
        <v>tas412</v>
      </c>
      <c r="E590" s="47" t="str">
        <f>IF(ISERROR(VLOOKUP($D590,SITES!$A:$E,2,0)),"",VLOOKUP($D590,SITES!$A:$E,2,0))</f>
        <v>St. Helens Island Kelp Bed</v>
      </c>
      <c r="F590" s="48">
        <f>IF(ISERROR(VLOOKUP($D590,SITES!$A:$E,3,0)),"",VLOOKUP($D590,SITES!$A:$E,3,0))</f>
        <v>-41.343859999999999</v>
      </c>
      <c r="G590" s="49">
        <f>IF(ISERROR(VLOOKUP($D590,SITES!$A:$E,4,0)),"",VLOOKUP($D590,SITES!$A:$E,4,0))</f>
        <v>148.34277</v>
      </c>
      <c r="H590" s="50">
        <f t="shared" si="117"/>
        <v>43564</v>
      </c>
      <c r="I590" s="56">
        <f t="shared" si="118"/>
        <v>10</v>
      </c>
      <c r="J590" s="56" t="str">
        <f t="shared" si="119"/>
        <v>E</v>
      </c>
      <c r="K590" s="86">
        <f t="shared" si="120"/>
        <v>0.60416666666666696</v>
      </c>
      <c r="L590" s="56" t="str">
        <f t="shared" si="122"/>
        <v>SDL</v>
      </c>
      <c r="M590" s="56">
        <f t="shared" si="121"/>
        <v>10</v>
      </c>
      <c r="N590" s="56">
        <f t="shared" si="124"/>
        <v>2</v>
      </c>
      <c r="O590" s="56">
        <f t="shared" si="123"/>
        <v>1</v>
      </c>
      <c r="Q590" s="47" t="str">
        <f>IF($N590=1,IF(ISERROR(VLOOKUP($P590,'M1'!$A:$C,Q$2,0)),"NOT PRESENT",VLOOKUP($P590,'M1'!$A:$C,Q$2,0)),IF($N590=2,IF(ISERROR(VLOOKUP(main!$P590,'M2'!$A:$C,Q$2,0)),"NOT PRESENT",VLOOKUP(main!$P590,'M2'!$A:$C,Q$2,0)),IF($N590=0,IF(ISERROR(VLOOKUP($P590,'M1'!$A:$C,Q$2,0)),IF(ISERROR(VLOOKUP(main!$P590,'M2'!$A:$C,Q$2,0)),"NOT PRESENT",VLOOKUP(main!$P590,'M2'!$A:$C,Q$2,0)),VLOOKUP($P590,'M1'!$A:$C,Q$2,0)),"SPECIFY METHOD")))</f>
        <v>NOT PRESENT</v>
      </c>
      <c r="R590" s="47" t="str">
        <f>IF($N590=1,IF(ISERROR(VLOOKUP($P590,'M1'!$A:$C,R$2,0)),"NOT PRESENT",VLOOKUP($P590,'M1'!$A:$C,R$2,0)),IF($N590=2,IF(ISERROR(VLOOKUP(main!$P590,'M2'!$A:$C,R$2,0)),"NOT PRESENT",VLOOKUP(main!$P590,'M2'!$A:$C,R$2,0)),IF($N590=0,IF(ISERROR(VLOOKUP($P590,'M1'!$A:$C,R$2,0)),IF(ISERROR(VLOOKUP(main!$P590,'M2'!$A:$C,R$2,0)),"NOT PRESENT",VLOOKUP(main!$P590,'M2'!$A:$C,R$2,0)),VLOOKUP($P590,'M1'!$A:$C,R$2,0)),"SPECIFY METHOD")))</f>
        <v>NOT PRESENT</v>
      </c>
      <c r="S590" s="55">
        <f t="shared" si="128"/>
        <v>0</v>
      </c>
      <c r="T590" s="56">
        <v>0</v>
      </c>
      <c r="BI590" s="56" t="e">
        <f t="shared" ca="1" si="131"/>
        <v>#N/A</v>
      </c>
      <c r="BJ590" s="56" t="e">
        <f t="shared" ca="1" si="131"/>
        <v>#N/A</v>
      </c>
      <c r="BK590" s="56" t="e">
        <f t="shared" ca="1" si="131"/>
        <v>#N/A</v>
      </c>
      <c r="BL590" s="56" t="e">
        <f t="shared" ca="1" si="129"/>
        <v>#N/A</v>
      </c>
      <c r="BM590" s="56" t="e">
        <f t="shared" ca="1" si="130"/>
        <v>#N/A</v>
      </c>
    </row>
    <row r="591" spans="2:65">
      <c r="B591" s="56" t="str">
        <f t="shared" si="114"/>
        <v>eso</v>
      </c>
      <c r="C591" s="56" t="str">
        <f t="shared" si="115"/>
        <v>sdl</v>
      </c>
      <c r="D591" s="56" t="str">
        <f t="shared" si="116"/>
        <v>tas412</v>
      </c>
      <c r="E591" s="47" t="str">
        <f>IF(ISERROR(VLOOKUP($D591,SITES!$A:$E,2,0)),"",VLOOKUP($D591,SITES!$A:$E,2,0))</f>
        <v>St. Helens Island Kelp Bed</v>
      </c>
      <c r="F591" s="48">
        <f>IF(ISERROR(VLOOKUP($D591,SITES!$A:$E,3,0)),"",VLOOKUP($D591,SITES!$A:$E,3,0))</f>
        <v>-41.343859999999999</v>
      </c>
      <c r="G591" s="49">
        <f>IF(ISERROR(VLOOKUP($D591,SITES!$A:$E,4,0)),"",VLOOKUP($D591,SITES!$A:$E,4,0))</f>
        <v>148.34277</v>
      </c>
      <c r="H591" s="50">
        <f t="shared" si="117"/>
        <v>43564</v>
      </c>
      <c r="I591" s="56">
        <f t="shared" si="118"/>
        <v>10</v>
      </c>
      <c r="J591" s="56" t="str">
        <f t="shared" si="119"/>
        <v>E</v>
      </c>
      <c r="K591" s="86">
        <f t="shared" si="120"/>
        <v>0.60416666666666696</v>
      </c>
      <c r="L591" s="56" t="str">
        <f t="shared" si="122"/>
        <v>SDL</v>
      </c>
      <c r="M591" s="56">
        <f t="shared" si="121"/>
        <v>10</v>
      </c>
      <c r="N591" s="56">
        <f t="shared" si="124"/>
        <v>2</v>
      </c>
      <c r="O591" s="56">
        <f t="shared" si="123"/>
        <v>1</v>
      </c>
      <c r="Q591" s="47" t="str">
        <f>IF($N591=1,IF(ISERROR(VLOOKUP($P591,'M1'!$A:$C,Q$2,0)),"NOT PRESENT",VLOOKUP($P591,'M1'!$A:$C,Q$2,0)),IF($N591=2,IF(ISERROR(VLOOKUP(main!$P591,'M2'!$A:$C,Q$2,0)),"NOT PRESENT",VLOOKUP(main!$P591,'M2'!$A:$C,Q$2,0)),IF($N591=0,IF(ISERROR(VLOOKUP($P591,'M1'!$A:$C,Q$2,0)),IF(ISERROR(VLOOKUP(main!$P591,'M2'!$A:$C,Q$2,0)),"NOT PRESENT",VLOOKUP(main!$P591,'M2'!$A:$C,Q$2,0)),VLOOKUP($P591,'M1'!$A:$C,Q$2,0)),"SPECIFY METHOD")))</f>
        <v>NOT PRESENT</v>
      </c>
      <c r="R591" s="47" t="str">
        <f>IF($N591=1,IF(ISERROR(VLOOKUP($P591,'M1'!$A:$C,R$2,0)),"NOT PRESENT",VLOOKUP($P591,'M1'!$A:$C,R$2,0)),IF($N591=2,IF(ISERROR(VLOOKUP(main!$P591,'M2'!$A:$C,R$2,0)),"NOT PRESENT",VLOOKUP(main!$P591,'M2'!$A:$C,R$2,0)),IF($N591=0,IF(ISERROR(VLOOKUP($P591,'M1'!$A:$C,R$2,0)),IF(ISERROR(VLOOKUP(main!$P591,'M2'!$A:$C,R$2,0)),"NOT PRESENT",VLOOKUP(main!$P591,'M2'!$A:$C,R$2,0)),VLOOKUP($P591,'M1'!$A:$C,R$2,0)),"SPECIFY METHOD")))</f>
        <v>NOT PRESENT</v>
      </c>
      <c r="S591" s="55">
        <f t="shared" si="128"/>
        <v>0</v>
      </c>
      <c r="T591" s="56">
        <v>0</v>
      </c>
      <c r="BI591" s="56" t="e">
        <f t="shared" ca="1" si="131"/>
        <v>#N/A</v>
      </c>
      <c r="BJ591" s="56" t="e">
        <f t="shared" ca="1" si="131"/>
        <v>#N/A</v>
      </c>
      <c r="BK591" s="56" t="e">
        <f t="shared" ca="1" si="131"/>
        <v>#N/A</v>
      </c>
      <c r="BL591" s="56" t="e">
        <f t="shared" ca="1" si="129"/>
        <v>#N/A</v>
      </c>
      <c r="BM591" s="56" t="e">
        <f t="shared" ca="1" si="130"/>
        <v>#N/A</v>
      </c>
    </row>
    <row r="592" spans="2:65">
      <c r="B592" s="56" t="str">
        <f t="shared" si="114"/>
        <v>eso</v>
      </c>
      <c r="C592" s="56" t="str">
        <f t="shared" si="115"/>
        <v>sdl</v>
      </c>
      <c r="D592" s="56" t="str">
        <f t="shared" si="116"/>
        <v>tas412</v>
      </c>
      <c r="E592" s="47" t="str">
        <f>IF(ISERROR(VLOOKUP($D592,SITES!$A:$E,2,0)),"",VLOOKUP($D592,SITES!$A:$E,2,0))</f>
        <v>St. Helens Island Kelp Bed</v>
      </c>
      <c r="F592" s="48">
        <f>IF(ISERROR(VLOOKUP($D592,SITES!$A:$E,3,0)),"",VLOOKUP($D592,SITES!$A:$E,3,0))</f>
        <v>-41.343859999999999</v>
      </c>
      <c r="G592" s="49">
        <f>IF(ISERROR(VLOOKUP($D592,SITES!$A:$E,4,0)),"",VLOOKUP($D592,SITES!$A:$E,4,0))</f>
        <v>148.34277</v>
      </c>
      <c r="H592" s="50">
        <f t="shared" si="117"/>
        <v>43564</v>
      </c>
      <c r="I592" s="56">
        <f t="shared" si="118"/>
        <v>10</v>
      </c>
      <c r="J592" s="56" t="str">
        <f t="shared" si="119"/>
        <v>E</v>
      </c>
      <c r="K592" s="86">
        <f t="shared" si="120"/>
        <v>0.60416666666666696</v>
      </c>
      <c r="L592" s="56" t="str">
        <f t="shared" si="122"/>
        <v>SDL</v>
      </c>
      <c r="M592" s="56">
        <f t="shared" si="121"/>
        <v>10</v>
      </c>
      <c r="N592" s="56">
        <f t="shared" si="124"/>
        <v>2</v>
      </c>
      <c r="O592" s="56">
        <f t="shared" si="123"/>
        <v>1</v>
      </c>
      <c r="Q592" s="47" t="str">
        <f>IF($N592=1,IF(ISERROR(VLOOKUP($P592,'M1'!$A:$C,Q$2,0)),"NOT PRESENT",VLOOKUP($P592,'M1'!$A:$C,Q$2,0)),IF($N592=2,IF(ISERROR(VLOOKUP(main!$P592,'M2'!$A:$C,Q$2,0)),"NOT PRESENT",VLOOKUP(main!$P592,'M2'!$A:$C,Q$2,0)),IF($N592=0,IF(ISERROR(VLOOKUP($P592,'M1'!$A:$C,Q$2,0)),IF(ISERROR(VLOOKUP(main!$P592,'M2'!$A:$C,Q$2,0)),"NOT PRESENT",VLOOKUP(main!$P592,'M2'!$A:$C,Q$2,0)),VLOOKUP($P592,'M1'!$A:$C,Q$2,0)),"SPECIFY METHOD")))</f>
        <v>NOT PRESENT</v>
      </c>
      <c r="R592" s="47" t="str">
        <f>IF($N592=1,IF(ISERROR(VLOOKUP($P592,'M1'!$A:$C,R$2,0)),"NOT PRESENT",VLOOKUP($P592,'M1'!$A:$C,R$2,0)),IF($N592=2,IF(ISERROR(VLOOKUP(main!$P592,'M2'!$A:$C,R$2,0)),"NOT PRESENT",VLOOKUP(main!$P592,'M2'!$A:$C,R$2,0)),IF($N592=0,IF(ISERROR(VLOOKUP($P592,'M1'!$A:$C,R$2,0)),IF(ISERROR(VLOOKUP(main!$P592,'M2'!$A:$C,R$2,0)),"NOT PRESENT",VLOOKUP(main!$P592,'M2'!$A:$C,R$2,0)),VLOOKUP($P592,'M1'!$A:$C,R$2,0)),"SPECIFY METHOD")))</f>
        <v>NOT PRESENT</v>
      </c>
      <c r="S592" s="55">
        <f t="shared" si="128"/>
        <v>0</v>
      </c>
      <c r="T592" s="56">
        <v>0</v>
      </c>
      <c r="BI592" s="56" t="e">
        <f t="shared" ca="1" si="131"/>
        <v>#N/A</v>
      </c>
      <c r="BJ592" s="56" t="e">
        <f t="shared" ca="1" si="131"/>
        <v>#N/A</v>
      </c>
      <c r="BK592" s="56" t="e">
        <f t="shared" ca="1" si="131"/>
        <v>#N/A</v>
      </c>
      <c r="BL592" s="56" t="e">
        <f t="shared" ca="1" si="129"/>
        <v>#N/A</v>
      </c>
      <c r="BM592" s="56" t="e">
        <f t="shared" ca="1" si="130"/>
        <v>#N/A</v>
      </c>
    </row>
    <row r="593" spans="2:65">
      <c r="B593" s="56" t="str">
        <f t="shared" si="114"/>
        <v>eso</v>
      </c>
      <c r="C593" s="56" t="str">
        <f t="shared" si="115"/>
        <v>sdl</v>
      </c>
      <c r="D593" s="56" t="str">
        <f t="shared" si="116"/>
        <v>tas412</v>
      </c>
      <c r="E593" s="47" t="str">
        <f>IF(ISERROR(VLOOKUP($D593,SITES!$A:$E,2,0)),"",VLOOKUP($D593,SITES!$A:$E,2,0))</f>
        <v>St. Helens Island Kelp Bed</v>
      </c>
      <c r="F593" s="48">
        <f>IF(ISERROR(VLOOKUP($D593,SITES!$A:$E,3,0)),"",VLOOKUP($D593,SITES!$A:$E,3,0))</f>
        <v>-41.343859999999999</v>
      </c>
      <c r="G593" s="49">
        <f>IF(ISERROR(VLOOKUP($D593,SITES!$A:$E,4,0)),"",VLOOKUP($D593,SITES!$A:$E,4,0))</f>
        <v>148.34277</v>
      </c>
      <c r="H593" s="50">
        <f t="shared" si="117"/>
        <v>43564</v>
      </c>
      <c r="I593" s="56">
        <f t="shared" si="118"/>
        <v>10</v>
      </c>
      <c r="J593" s="56" t="str">
        <f t="shared" si="119"/>
        <v>E</v>
      </c>
      <c r="K593" s="86">
        <f t="shared" si="120"/>
        <v>0.60416666666666696</v>
      </c>
      <c r="L593" s="56" t="str">
        <f t="shared" si="122"/>
        <v>SDL</v>
      </c>
      <c r="M593" s="56">
        <f t="shared" si="121"/>
        <v>10</v>
      </c>
      <c r="N593" s="56">
        <f t="shared" si="124"/>
        <v>2</v>
      </c>
      <c r="O593" s="56">
        <f t="shared" si="123"/>
        <v>1</v>
      </c>
      <c r="Q593" s="47" t="str">
        <f>IF($N593=1,IF(ISERROR(VLOOKUP($P593,'M1'!$A:$C,Q$2,0)),"NOT PRESENT",VLOOKUP($P593,'M1'!$A:$C,Q$2,0)),IF($N593=2,IF(ISERROR(VLOOKUP(main!$P593,'M2'!$A:$C,Q$2,0)),"NOT PRESENT",VLOOKUP(main!$P593,'M2'!$A:$C,Q$2,0)),IF($N593=0,IF(ISERROR(VLOOKUP($P593,'M1'!$A:$C,Q$2,0)),IF(ISERROR(VLOOKUP(main!$P593,'M2'!$A:$C,Q$2,0)),"NOT PRESENT",VLOOKUP(main!$P593,'M2'!$A:$C,Q$2,0)),VLOOKUP($P593,'M1'!$A:$C,Q$2,0)),"SPECIFY METHOD")))</f>
        <v>NOT PRESENT</v>
      </c>
      <c r="R593" s="47" t="str">
        <f>IF($N593=1,IF(ISERROR(VLOOKUP($P593,'M1'!$A:$C,R$2,0)),"NOT PRESENT",VLOOKUP($P593,'M1'!$A:$C,R$2,0)),IF($N593=2,IF(ISERROR(VLOOKUP(main!$P593,'M2'!$A:$C,R$2,0)),"NOT PRESENT",VLOOKUP(main!$P593,'M2'!$A:$C,R$2,0)),IF($N593=0,IF(ISERROR(VLOOKUP($P593,'M1'!$A:$C,R$2,0)),IF(ISERROR(VLOOKUP(main!$P593,'M2'!$A:$C,R$2,0)),"NOT PRESENT",VLOOKUP(main!$P593,'M2'!$A:$C,R$2,0)),VLOOKUP($P593,'M1'!$A:$C,R$2,0)),"SPECIFY METHOD")))</f>
        <v>NOT PRESENT</v>
      </c>
      <c r="S593" s="55">
        <f t="shared" si="128"/>
        <v>0</v>
      </c>
      <c r="T593" s="56">
        <v>0</v>
      </c>
      <c r="BI593" s="56" t="e">
        <f t="shared" ca="1" si="131"/>
        <v>#N/A</v>
      </c>
      <c r="BJ593" s="56" t="e">
        <f t="shared" ca="1" si="131"/>
        <v>#N/A</v>
      </c>
      <c r="BK593" s="56" t="e">
        <f t="shared" ca="1" si="131"/>
        <v>#N/A</v>
      </c>
      <c r="BL593" s="56" t="e">
        <f t="shared" ca="1" si="129"/>
        <v>#N/A</v>
      </c>
      <c r="BM593" s="56" t="e">
        <f t="shared" ca="1" si="130"/>
        <v>#N/A</v>
      </c>
    </row>
    <row r="594" spans="2:65">
      <c r="B594" s="56" t="str">
        <f t="shared" si="114"/>
        <v>eso</v>
      </c>
      <c r="C594" s="56" t="str">
        <f t="shared" si="115"/>
        <v>sdl</v>
      </c>
      <c r="D594" s="56" t="str">
        <f t="shared" si="116"/>
        <v>tas412</v>
      </c>
      <c r="E594" s="47" t="str">
        <f>IF(ISERROR(VLOOKUP($D594,SITES!$A:$E,2,0)),"",VLOOKUP($D594,SITES!$A:$E,2,0))</f>
        <v>St. Helens Island Kelp Bed</v>
      </c>
      <c r="F594" s="48">
        <f>IF(ISERROR(VLOOKUP($D594,SITES!$A:$E,3,0)),"",VLOOKUP($D594,SITES!$A:$E,3,0))</f>
        <v>-41.343859999999999</v>
      </c>
      <c r="G594" s="49">
        <f>IF(ISERROR(VLOOKUP($D594,SITES!$A:$E,4,0)),"",VLOOKUP($D594,SITES!$A:$E,4,0))</f>
        <v>148.34277</v>
      </c>
      <c r="H594" s="50">
        <f t="shared" si="117"/>
        <v>43564</v>
      </c>
      <c r="I594" s="56">
        <f t="shared" si="118"/>
        <v>10</v>
      </c>
      <c r="J594" s="56" t="str">
        <f t="shared" si="119"/>
        <v>E</v>
      </c>
      <c r="K594" s="86">
        <f t="shared" si="120"/>
        <v>0.60416666666666696</v>
      </c>
      <c r="L594" s="56" t="str">
        <f t="shared" si="122"/>
        <v>SDL</v>
      </c>
      <c r="M594" s="56">
        <f t="shared" si="121"/>
        <v>10</v>
      </c>
      <c r="N594" s="56">
        <f t="shared" si="124"/>
        <v>2</v>
      </c>
      <c r="O594" s="56">
        <f t="shared" si="123"/>
        <v>1</v>
      </c>
      <c r="Q594" s="47" t="str">
        <f>IF($N594=1,IF(ISERROR(VLOOKUP($P594,'M1'!$A:$C,Q$2,0)),"NOT PRESENT",VLOOKUP($P594,'M1'!$A:$C,Q$2,0)),IF($N594=2,IF(ISERROR(VLOOKUP(main!$P594,'M2'!$A:$C,Q$2,0)),"NOT PRESENT",VLOOKUP(main!$P594,'M2'!$A:$C,Q$2,0)),IF($N594=0,IF(ISERROR(VLOOKUP($P594,'M1'!$A:$C,Q$2,0)),IF(ISERROR(VLOOKUP(main!$P594,'M2'!$A:$C,Q$2,0)),"NOT PRESENT",VLOOKUP(main!$P594,'M2'!$A:$C,Q$2,0)),VLOOKUP($P594,'M1'!$A:$C,Q$2,0)),"SPECIFY METHOD")))</f>
        <v>NOT PRESENT</v>
      </c>
      <c r="R594" s="47" t="str">
        <f>IF($N594=1,IF(ISERROR(VLOOKUP($P594,'M1'!$A:$C,R$2,0)),"NOT PRESENT",VLOOKUP($P594,'M1'!$A:$C,R$2,0)),IF($N594=2,IF(ISERROR(VLOOKUP(main!$P594,'M2'!$A:$C,R$2,0)),"NOT PRESENT",VLOOKUP(main!$P594,'M2'!$A:$C,R$2,0)),IF($N594=0,IF(ISERROR(VLOOKUP($P594,'M1'!$A:$C,R$2,0)),IF(ISERROR(VLOOKUP(main!$P594,'M2'!$A:$C,R$2,0)),"NOT PRESENT",VLOOKUP(main!$P594,'M2'!$A:$C,R$2,0)),VLOOKUP($P594,'M1'!$A:$C,R$2,0)),"SPECIFY METHOD")))</f>
        <v>NOT PRESENT</v>
      </c>
      <c r="S594" s="55">
        <f t="shared" si="128"/>
        <v>0</v>
      </c>
      <c r="T594" s="56">
        <v>0</v>
      </c>
      <c r="BI594" s="56" t="e">
        <f t="shared" ca="1" si="131"/>
        <v>#N/A</v>
      </c>
      <c r="BJ594" s="56" t="e">
        <f t="shared" ca="1" si="131"/>
        <v>#N/A</v>
      </c>
      <c r="BK594" s="56" t="e">
        <f t="shared" ca="1" si="131"/>
        <v>#N/A</v>
      </c>
      <c r="BL594" s="56" t="e">
        <f t="shared" ca="1" si="129"/>
        <v>#N/A</v>
      </c>
      <c r="BM594" s="56" t="e">
        <f t="shared" ca="1" si="130"/>
        <v>#N/A</v>
      </c>
    </row>
    <row r="595" spans="2:65">
      <c r="B595" s="56" t="str">
        <f t="shared" ref="B595:B658" si="132">IF(ISERROR(B594),IF(ISERROR(B593),IF(ISERROR(B592),"BLANK",B592),B593),B594)</f>
        <v>eso</v>
      </c>
      <c r="C595" s="56" t="str">
        <f t="shared" ref="C595:C658" si="133">IF(ISERROR(C594),IF(ISERROR(C593),IF(ISERROR(C592),"BLANK",C592),C593),C594)</f>
        <v>sdl</v>
      </c>
      <c r="D595" s="56" t="str">
        <f t="shared" ref="D595:D658" si="134">IF(ISERROR(D594),IF(ISERROR(D593),IF(ISERROR(D592),"BLANK",D592),D593),D594)</f>
        <v>tas412</v>
      </c>
      <c r="E595" s="47" t="str">
        <f>IF(ISERROR(VLOOKUP($D595,SITES!$A:$E,2,0)),"",VLOOKUP($D595,SITES!$A:$E,2,0))</f>
        <v>St. Helens Island Kelp Bed</v>
      </c>
      <c r="F595" s="48">
        <f>IF(ISERROR(VLOOKUP($D595,SITES!$A:$E,3,0)),"",VLOOKUP($D595,SITES!$A:$E,3,0))</f>
        <v>-41.343859999999999</v>
      </c>
      <c r="G595" s="49">
        <f>IF(ISERROR(VLOOKUP($D595,SITES!$A:$E,4,0)),"",VLOOKUP($D595,SITES!$A:$E,4,0))</f>
        <v>148.34277</v>
      </c>
      <c r="H595" s="50">
        <f t="shared" ref="H595:H658" si="135">IF(ISERROR(H594),IF(ISERROR(H593),IF(ISERROR(H592),"BLANK",H592),H593),H594)</f>
        <v>43564</v>
      </c>
      <c r="I595" s="56">
        <f t="shared" ref="I595:I658" si="136">IF(ISERROR(I594),IF(ISERROR(I593),IF(ISERROR(I592),"BLANK",I592),I593),I594)</f>
        <v>10</v>
      </c>
      <c r="J595" s="56" t="str">
        <f t="shared" ref="J595:J658" si="137">IF(ISERROR(J594),IF(ISERROR(J593),IF(ISERROR(J592),"BLANK",J592),J593),J594)</f>
        <v>E</v>
      </c>
      <c r="K595" s="86">
        <f t="shared" ref="K595:K658" si="138">IF(ISERROR(K594),IF(ISERROR(K593),IF(ISERROR(K592),"BLANK",K592),K593),K594)</f>
        <v>0.60416666666666696</v>
      </c>
      <c r="L595" s="56" t="str">
        <f t="shared" si="122"/>
        <v>SDL</v>
      </c>
      <c r="M595" s="56">
        <f t="shared" ref="M595:M658" si="139">IF(ISERROR(M594),IF(ISERROR(M593),IF(ISERROR(M592),"BLANK",M592),M593),M594)</f>
        <v>10</v>
      </c>
      <c r="N595" s="56">
        <f t="shared" si="124"/>
        <v>2</v>
      </c>
      <c r="O595" s="56">
        <f t="shared" si="123"/>
        <v>1</v>
      </c>
      <c r="Q595" s="47" t="str">
        <f>IF($N595=1,IF(ISERROR(VLOOKUP($P595,'M1'!$A:$C,Q$2,0)),"NOT PRESENT",VLOOKUP($P595,'M1'!$A:$C,Q$2,0)),IF($N595=2,IF(ISERROR(VLOOKUP(main!$P595,'M2'!$A:$C,Q$2,0)),"NOT PRESENT",VLOOKUP(main!$P595,'M2'!$A:$C,Q$2,0)),IF($N595=0,IF(ISERROR(VLOOKUP($P595,'M1'!$A:$C,Q$2,0)),IF(ISERROR(VLOOKUP(main!$P595,'M2'!$A:$C,Q$2,0)),"NOT PRESENT",VLOOKUP(main!$P595,'M2'!$A:$C,Q$2,0)),VLOOKUP($P595,'M1'!$A:$C,Q$2,0)),"SPECIFY METHOD")))</f>
        <v>NOT PRESENT</v>
      </c>
      <c r="R595" s="47" t="str">
        <f>IF($N595=1,IF(ISERROR(VLOOKUP($P595,'M1'!$A:$C,R$2,0)),"NOT PRESENT",VLOOKUP($P595,'M1'!$A:$C,R$2,0)),IF($N595=2,IF(ISERROR(VLOOKUP(main!$P595,'M2'!$A:$C,R$2,0)),"NOT PRESENT",VLOOKUP(main!$P595,'M2'!$A:$C,R$2,0)),IF($N595=0,IF(ISERROR(VLOOKUP($P595,'M1'!$A:$C,R$2,0)),IF(ISERROR(VLOOKUP(main!$P595,'M2'!$A:$C,R$2,0)),"NOT PRESENT",VLOOKUP(main!$P595,'M2'!$A:$C,R$2,0)),VLOOKUP($P595,'M1'!$A:$C,R$2,0)),"SPECIFY METHOD")))</f>
        <v>NOT PRESENT</v>
      </c>
      <c r="S595" s="55">
        <f t="shared" si="128"/>
        <v>0</v>
      </c>
      <c r="T595" s="56">
        <v>0</v>
      </c>
      <c r="BI595" s="56" t="e">
        <f t="shared" ca="1" si="131"/>
        <v>#N/A</v>
      </c>
      <c r="BJ595" s="56" t="e">
        <f t="shared" ca="1" si="131"/>
        <v>#N/A</v>
      </c>
      <c r="BK595" s="56" t="e">
        <f t="shared" ca="1" si="131"/>
        <v>#N/A</v>
      </c>
      <c r="BL595" s="56" t="e">
        <f t="shared" ca="1" si="129"/>
        <v>#N/A</v>
      </c>
      <c r="BM595" s="56" t="e">
        <f t="shared" ca="1" si="130"/>
        <v>#N/A</v>
      </c>
    </row>
    <row r="596" spans="2:65">
      <c r="B596" s="56" t="str">
        <f t="shared" si="132"/>
        <v>eso</v>
      </c>
      <c r="C596" s="56" t="str">
        <f t="shared" si="133"/>
        <v>sdl</v>
      </c>
      <c r="D596" s="56" t="str">
        <f t="shared" si="134"/>
        <v>tas412</v>
      </c>
      <c r="E596" s="47" t="str">
        <f>IF(ISERROR(VLOOKUP($D596,SITES!$A:$E,2,0)),"",VLOOKUP($D596,SITES!$A:$E,2,0))</f>
        <v>St. Helens Island Kelp Bed</v>
      </c>
      <c r="F596" s="48">
        <f>IF(ISERROR(VLOOKUP($D596,SITES!$A:$E,3,0)),"",VLOOKUP($D596,SITES!$A:$E,3,0))</f>
        <v>-41.343859999999999</v>
      </c>
      <c r="G596" s="49">
        <f>IF(ISERROR(VLOOKUP($D596,SITES!$A:$E,4,0)),"",VLOOKUP($D596,SITES!$A:$E,4,0))</f>
        <v>148.34277</v>
      </c>
      <c r="H596" s="50">
        <f t="shared" si="135"/>
        <v>43564</v>
      </c>
      <c r="I596" s="56">
        <f t="shared" si="136"/>
        <v>10</v>
      </c>
      <c r="J596" s="56" t="str">
        <f t="shared" si="137"/>
        <v>E</v>
      </c>
      <c r="K596" s="86">
        <f t="shared" si="138"/>
        <v>0.60416666666666696</v>
      </c>
      <c r="L596" s="56" t="str">
        <f t="shared" ref="L596:L659" si="140">IF(ISERROR(L595),IF(ISERROR(L594),IF(ISERROR(L593),"BLANK",L593),L594),L595)</f>
        <v>SDL</v>
      </c>
      <c r="M596" s="56">
        <f t="shared" si="139"/>
        <v>10</v>
      </c>
      <c r="N596" s="56">
        <f t="shared" si="124"/>
        <v>2</v>
      </c>
      <c r="O596" s="56">
        <f t="shared" ref="O596:O659" si="141">IF(ISERROR(O595),IF(ISERROR(O594),IF(ISERROR(O593),"BLANK",O593),O594),O595)</f>
        <v>1</v>
      </c>
      <c r="Q596" s="47" t="str">
        <f>IF($N596=1,IF(ISERROR(VLOOKUP($P596,'M1'!$A:$C,Q$2,0)),"NOT PRESENT",VLOOKUP($P596,'M1'!$A:$C,Q$2,0)),IF($N596=2,IF(ISERROR(VLOOKUP(main!$P596,'M2'!$A:$C,Q$2,0)),"NOT PRESENT",VLOOKUP(main!$P596,'M2'!$A:$C,Q$2,0)),IF($N596=0,IF(ISERROR(VLOOKUP($P596,'M1'!$A:$C,Q$2,0)),IF(ISERROR(VLOOKUP(main!$P596,'M2'!$A:$C,Q$2,0)),"NOT PRESENT",VLOOKUP(main!$P596,'M2'!$A:$C,Q$2,0)),VLOOKUP($P596,'M1'!$A:$C,Q$2,0)),"SPECIFY METHOD")))</f>
        <v>NOT PRESENT</v>
      </c>
      <c r="R596" s="47" t="str">
        <f>IF($N596=1,IF(ISERROR(VLOOKUP($P596,'M1'!$A:$C,R$2,0)),"NOT PRESENT",VLOOKUP($P596,'M1'!$A:$C,R$2,0)),IF($N596=2,IF(ISERROR(VLOOKUP(main!$P596,'M2'!$A:$C,R$2,0)),"NOT PRESENT",VLOOKUP(main!$P596,'M2'!$A:$C,R$2,0)),IF($N596=0,IF(ISERROR(VLOOKUP($P596,'M1'!$A:$C,R$2,0)),IF(ISERROR(VLOOKUP(main!$P596,'M2'!$A:$C,R$2,0)),"NOT PRESENT",VLOOKUP(main!$P596,'M2'!$A:$C,R$2,0)),VLOOKUP($P596,'M1'!$A:$C,R$2,0)),"SPECIFY METHOD")))</f>
        <v>NOT PRESENT</v>
      </c>
      <c r="S596" s="55">
        <f t="shared" si="128"/>
        <v>0</v>
      </c>
      <c r="T596" s="56">
        <v>0</v>
      </c>
      <c r="BI596" s="56" t="e">
        <f t="shared" ca="1" si="131"/>
        <v>#N/A</v>
      </c>
      <c r="BJ596" s="56" t="e">
        <f t="shared" ca="1" si="131"/>
        <v>#N/A</v>
      </c>
      <c r="BK596" s="56" t="e">
        <f t="shared" ca="1" si="131"/>
        <v>#N/A</v>
      </c>
      <c r="BL596" s="56" t="e">
        <f t="shared" ca="1" si="129"/>
        <v>#N/A</v>
      </c>
      <c r="BM596" s="56" t="e">
        <f t="shared" ca="1" si="130"/>
        <v>#N/A</v>
      </c>
    </row>
    <row r="597" spans="2:65">
      <c r="B597" s="56" t="str">
        <f t="shared" si="132"/>
        <v>eso</v>
      </c>
      <c r="C597" s="56" t="str">
        <f t="shared" si="133"/>
        <v>sdl</v>
      </c>
      <c r="D597" s="56" t="str">
        <f t="shared" si="134"/>
        <v>tas412</v>
      </c>
      <c r="E597" s="47" t="str">
        <f>IF(ISERROR(VLOOKUP($D597,SITES!$A:$E,2,0)),"",VLOOKUP($D597,SITES!$A:$E,2,0))</f>
        <v>St. Helens Island Kelp Bed</v>
      </c>
      <c r="F597" s="48">
        <f>IF(ISERROR(VLOOKUP($D597,SITES!$A:$E,3,0)),"",VLOOKUP($D597,SITES!$A:$E,3,0))</f>
        <v>-41.343859999999999</v>
      </c>
      <c r="G597" s="49">
        <f>IF(ISERROR(VLOOKUP($D597,SITES!$A:$E,4,0)),"",VLOOKUP($D597,SITES!$A:$E,4,0))</f>
        <v>148.34277</v>
      </c>
      <c r="H597" s="50">
        <f t="shared" si="135"/>
        <v>43564</v>
      </c>
      <c r="I597" s="56">
        <f t="shared" si="136"/>
        <v>10</v>
      </c>
      <c r="J597" s="56" t="str">
        <f t="shared" si="137"/>
        <v>E</v>
      </c>
      <c r="K597" s="86">
        <f t="shared" si="138"/>
        <v>0.60416666666666696</v>
      </c>
      <c r="L597" s="56" t="str">
        <f t="shared" si="140"/>
        <v>SDL</v>
      </c>
      <c r="M597" s="56">
        <f t="shared" si="139"/>
        <v>10</v>
      </c>
      <c r="N597" s="56">
        <f t="shared" ref="N597:N660" si="142">IF(ISERROR(N596),IF(ISERROR(N595),IF(ISERROR(N594),"BLANK",N594),N595),N596)</f>
        <v>2</v>
      </c>
      <c r="O597" s="56">
        <f t="shared" si="141"/>
        <v>1</v>
      </c>
      <c r="Q597" s="47" t="str">
        <f>IF($N597=1,IF(ISERROR(VLOOKUP($P597,'M1'!$A:$C,Q$2,0)),"NOT PRESENT",VLOOKUP($P597,'M1'!$A:$C,Q$2,0)),IF($N597=2,IF(ISERROR(VLOOKUP(main!$P597,'M2'!$A:$C,Q$2,0)),"NOT PRESENT",VLOOKUP(main!$P597,'M2'!$A:$C,Q$2,0)),IF($N597=0,IF(ISERROR(VLOOKUP($P597,'M1'!$A:$C,Q$2,0)),IF(ISERROR(VLOOKUP(main!$P597,'M2'!$A:$C,Q$2,0)),"NOT PRESENT",VLOOKUP(main!$P597,'M2'!$A:$C,Q$2,0)),VLOOKUP($P597,'M1'!$A:$C,Q$2,0)),"SPECIFY METHOD")))</f>
        <v>NOT PRESENT</v>
      </c>
      <c r="R597" s="47" t="str">
        <f>IF($N597=1,IF(ISERROR(VLOOKUP($P597,'M1'!$A:$C,R$2,0)),"NOT PRESENT",VLOOKUP($P597,'M1'!$A:$C,R$2,0)),IF($N597=2,IF(ISERROR(VLOOKUP(main!$P597,'M2'!$A:$C,R$2,0)),"NOT PRESENT",VLOOKUP(main!$P597,'M2'!$A:$C,R$2,0)),IF($N597=0,IF(ISERROR(VLOOKUP($P597,'M1'!$A:$C,R$2,0)),IF(ISERROR(VLOOKUP(main!$P597,'M2'!$A:$C,R$2,0)),"NOT PRESENT",VLOOKUP(main!$P597,'M2'!$A:$C,R$2,0)),VLOOKUP($P597,'M1'!$A:$C,R$2,0)),"SPECIFY METHOD")))</f>
        <v>NOT PRESENT</v>
      </c>
      <c r="S597" s="55">
        <f t="shared" si="128"/>
        <v>0</v>
      </c>
      <c r="T597" s="56">
        <v>0</v>
      </c>
      <c r="BI597" s="56" t="e">
        <f t="shared" ca="1" si="131"/>
        <v>#N/A</v>
      </c>
      <c r="BJ597" s="56" t="e">
        <f t="shared" ca="1" si="131"/>
        <v>#N/A</v>
      </c>
      <c r="BK597" s="56" t="e">
        <f t="shared" ca="1" si="131"/>
        <v>#N/A</v>
      </c>
      <c r="BL597" s="56" t="e">
        <f t="shared" ca="1" si="129"/>
        <v>#N/A</v>
      </c>
      <c r="BM597" s="56" t="e">
        <f t="shared" ca="1" si="130"/>
        <v>#N/A</v>
      </c>
    </row>
    <row r="598" spans="2:65">
      <c r="B598" s="56" t="str">
        <f t="shared" si="132"/>
        <v>eso</v>
      </c>
      <c r="C598" s="56" t="str">
        <f t="shared" si="133"/>
        <v>sdl</v>
      </c>
      <c r="D598" s="56" t="str">
        <f t="shared" si="134"/>
        <v>tas412</v>
      </c>
      <c r="E598" s="47" t="str">
        <f>IF(ISERROR(VLOOKUP($D598,SITES!$A:$E,2,0)),"",VLOOKUP($D598,SITES!$A:$E,2,0))</f>
        <v>St. Helens Island Kelp Bed</v>
      </c>
      <c r="F598" s="48">
        <f>IF(ISERROR(VLOOKUP($D598,SITES!$A:$E,3,0)),"",VLOOKUP($D598,SITES!$A:$E,3,0))</f>
        <v>-41.343859999999999</v>
      </c>
      <c r="G598" s="49">
        <f>IF(ISERROR(VLOOKUP($D598,SITES!$A:$E,4,0)),"",VLOOKUP($D598,SITES!$A:$E,4,0))</f>
        <v>148.34277</v>
      </c>
      <c r="H598" s="50">
        <f t="shared" si="135"/>
        <v>43564</v>
      </c>
      <c r="I598" s="56">
        <f t="shared" si="136"/>
        <v>10</v>
      </c>
      <c r="J598" s="56" t="str">
        <f t="shared" si="137"/>
        <v>E</v>
      </c>
      <c r="K598" s="86">
        <f t="shared" si="138"/>
        <v>0.60416666666666696</v>
      </c>
      <c r="L598" s="56" t="str">
        <f t="shared" si="140"/>
        <v>SDL</v>
      </c>
      <c r="M598" s="56">
        <f t="shared" si="139"/>
        <v>10</v>
      </c>
      <c r="N598" s="56">
        <f t="shared" si="142"/>
        <v>2</v>
      </c>
      <c r="O598" s="56">
        <f t="shared" si="141"/>
        <v>1</v>
      </c>
      <c r="Q598" s="47" t="str">
        <f>IF($N598=1,IF(ISERROR(VLOOKUP($P598,'M1'!$A:$C,Q$2,0)),"NOT PRESENT",VLOOKUP($P598,'M1'!$A:$C,Q$2,0)),IF($N598=2,IF(ISERROR(VLOOKUP(main!$P598,'M2'!$A:$C,Q$2,0)),"NOT PRESENT",VLOOKUP(main!$P598,'M2'!$A:$C,Q$2,0)),IF($N598=0,IF(ISERROR(VLOOKUP($P598,'M1'!$A:$C,Q$2,0)),IF(ISERROR(VLOOKUP(main!$P598,'M2'!$A:$C,Q$2,0)),"NOT PRESENT",VLOOKUP(main!$P598,'M2'!$A:$C,Q$2,0)),VLOOKUP($P598,'M1'!$A:$C,Q$2,0)),"SPECIFY METHOD")))</f>
        <v>NOT PRESENT</v>
      </c>
      <c r="R598" s="47" t="str">
        <f>IF($N598=1,IF(ISERROR(VLOOKUP($P598,'M1'!$A:$C,R$2,0)),"NOT PRESENT",VLOOKUP($P598,'M1'!$A:$C,R$2,0)),IF($N598=2,IF(ISERROR(VLOOKUP(main!$P598,'M2'!$A:$C,R$2,0)),"NOT PRESENT",VLOOKUP(main!$P598,'M2'!$A:$C,R$2,0)),IF($N598=0,IF(ISERROR(VLOOKUP($P598,'M1'!$A:$C,R$2,0)),IF(ISERROR(VLOOKUP(main!$P598,'M2'!$A:$C,R$2,0)),"NOT PRESENT",VLOOKUP(main!$P598,'M2'!$A:$C,R$2,0)),VLOOKUP($P598,'M1'!$A:$C,R$2,0)),"SPECIFY METHOD")))</f>
        <v>NOT PRESENT</v>
      </c>
      <c r="S598" s="55">
        <f t="shared" si="128"/>
        <v>0</v>
      </c>
      <c r="T598" s="56">
        <v>0</v>
      </c>
      <c r="BI598" s="56" t="e">
        <f t="shared" ca="1" si="131"/>
        <v>#N/A</v>
      </c>
      <c r="BJ598" s="56" t="e">
        <f t="shared" ca="1" si="131"/>
        <v>#N/A</v>
      </c>
      <c r="BK598" s="56" t="e">
        <f t="shared" ca="1" si="131"/>
        <v>#N/A</v>
      </c>
      <c r="BL598" s="56" t="e">
        <f t="shared" ca="1" si="129"/>
        <v>#N/A</v>
      </c>
      <c r="BM598" s="56" t="e">
        <f t="shared" ca="1" si="130"/>
        <v>#N/A</v>
      </c>
    </row>
    <row r="599" spans="2:65">
      <c r="B599" s="56" t="str">
        <f t="shared" si="132"/>
        <v>eso</v>
      </c>
      <c r="C599" s="56" t="str">
        <f t="shared" si="133"/>
        <v>sdl</v>
      </c>
      <c r="D599" s="56" t="str">
        <f t="shared" si="134"/>
        <v>tas412</v>
      </c>
      <c r="E599" s="47" t="str">
        <f>IF(ISERROR(VLOOKUP($D599,SITES!$A:$E,2,0)),"",VLOOKUP($D599,SITES!$A:$E,2,0))</f>
        <v>St. Helens Island Kelp Bed</v>
      </c>
      <c r="F599" s="48">
        <f>IF(ISERROR(VLOOKUP($D599,SITES!$A:$E,3,0)),"",VLOOKUP($D599,SITES!$A:$E,3,0))</f>
        <v>-41.343859999999999</v>
      </c>
      <c r="G599" s="49">
        <f>IF(ISERROR(VLOOKUP($D599,SITES!$A:$E,4,0)),"",VLOOKUP($D599,SITES!$A:$E,4,0))</f>
        <v>148.34277</v>
      </c>
      <c r="H599" s="50">
        <f t="shared" si="135"/>
        <v>43564</v>
      </c>
      <c r="I599" s="56">
        <f t="shared" si="136"/>
        <v>10</v>
      </c>
      <c r="J599" s="56" t="str">
        <f t="shared" si="137"/>
        <v>E</v>
      </c>
      <c r="K599" s="86">
        <f t="shared" si="138"/>
        <v>0.60416666666666696</v>
      </c>
      <c r="L599" s="56" t="str">
        <f t="shared" si="140"/>
        <v>SDL</v>
      </c>
      <c r="M599" s="56">
        <f t="shared" si="139"/>
        <v>10</v>
      </c>
      <c r="N599" s="56">
        <f t="shared" si="142"/>
        <v>2</v>
      </c>
      <c r="O599" s="56">
        <f t="shared" si="141"/>
        <v>1</v>
      </c>
      <c r="Q599" s="47" t="str">
        <f>IF($N599=1,IF(ISERROR(VLOOKUP($P599,'M1'!$A:$C,Q$2,0)),"NOT PRESENT",VLOOKUP($P599,'M1'!$A:$C,Q$2,0)),IF($N599=2,IF(ISERROR(VLOOKUP(main!$P599,'M2'!$A:$C,Q$2,0)),"NOT PRESENT",VLOOKUP(main!$P599,'M2'!$A:$C,Q$2,0)),IF($N599=0,IF(ISERROR(VLOOKUP($P599,'M1'!$A:$C,Q$2,0)),IF(ISERROR(VLOOKUP(main!$P599,'M2'!$A:$C,Q$2,0)),"NOT PRESENT",VLOOKUP(main!$P599,'M2'!$A:$C,Q$2,0)),VLOOKUP($P599,'M1'!$A:$C,Q$2,0)),"SPECIFY METHOD")))</f>
        <v>NOT PRESENT</v>
      </c>
      <c r="R599" s="47" t="str">
        <f>IF($N599=1,IF(ISERROR(VLOOKUP($P599,'M1'!$A:$C,R$2,0)),"NOT PRESENT",VLOOKUP($P599,'M1'!$A:$C,R$2,0)),IF($N599=2,IF(ISERROR(VLOOKUP(main!$P599,'M2'!$A:$C,R$2,0)),"NOT PRESENT",VLOOKUP(main!$P599,'M2'!$A:$C,R$2,0)),IF($N599=0,IF(ISERROR(VLOOKUP($P599,'M1'!$A:$C,R$2,0)),IF(ISERROR(VLOOKUP(main!$P599,'M2'!$A:$C,R$2,0)),"NOT PRESENT",VLOOKUP(main!$P599,'M2'!$A:$C,R$2,0)),VLOOKUP($P599,'M1'!$A:$C,R$2,0)),"SPECIFY METHOD")))</f>
        <v>NOT PRESENT</v>
      </c>
      <c r="S599" s="55">
        <f t="shared" si="128"/>
        <v>0</v>
      </c>
      <c r="T599" s="56">
        <v>0</v>
      </c>
      <c r="BI599" s="56" t="e">
        <f t="shared" ca="1" si="131"/>
        <v>#N/A</v>
      </c>
      <c r="BJ599" s="56" t="e">
        <f t="shared" ca="1" si="131"/>
        <v>#N/A</v>
      </c>
      <c r="BK599" s="56" t="e">
        <f t="shared" ca="1" si="131"/>
        <v>#N/A</v>
      </c>
      <c r="BL599" s="56" t="e">
        <f t="shared" ca="1" si="129"/>
        <v>#N/A</v>
      </c>
      <c r="BM599" s="56" t="e">
        <f t="shared" ca="1" si="130"/>
        <v>#N/A</v>
      </c>
    </row>
    <row r="600" spans="2:65">
      <c r="B600" s="56" t="str">
        <f t="shared" si="132"/>
        <v>eso</v>
      </c>
      <c r="C600" s="56" t="str">
        <f t="shared" si="133"/>
        <v>sdl</v>
      </c>
      <c r="D600" s="56" t="str">
        <f t="shared" si="134"/>
        <v>tas412</v>
      </c>
      <c r="E600" s="47" t="str">
        <f>IF(ISERROR(VLOOKUP($D600,SITES!$A:$E,2,0)),"",VLOOKUP($D600,SITES!$A:$E,2,0))</f>
        <v>St. Helens Island Kelp Bed</v>
      </c>
      <c r="F600" s="48">
        <f>IF(ISERROR(VLOOKUP($D600,SITES!$A:$E,3,0)),"",VLOOKUP($D600,SITES!$A:$E,3,0))</f>
        <v>-41.343859999999999</v>
      </c>
      <c r="G600" s="49">
        <f>IF(ISERROR(VLOOKUP($D600,SITES!$A:$E,4,0)),"",VLOOKUP($D600,SITES!$A:$E,4,0))</f>
        <v>148.34277</v>
      </c>
      <c r="H600" s="50">
        <f t="shared" si="135"/>
        <v>43564</v>
      </c>
      <c r="I600" s="56">
        <f t="shared" si="136"/>
        <v>10</v>
      </c>
      <c r="J600" s="56" t="str">
        <f t="shared" si="137"/>
        <v>E</v>
      </c>
      <c r="K600" s="86">
        <f t="shared" si="138"/>
        <v>0.60416666666666696</v>
      </c>
      <c r="L600" s="56" t="str">
        <f t="shared" si="140"/>
        <v>SDL</v>
      </c>
      <c r="M600" s="56">
        <f t="shared" si="139"/>
        <v>10</v>
      </c>
      <c r="N600" s="56">
        <f t="shared" si="142"/>
        <v>2</v>
      </c>
      <c r="O600" s="56">
        <f t="shared" si="141"/>
        <v>1</v>
      </c>
      <c r="Q600" s="47" t="str">
        <f>IF($N600=1,IF(ISERROR(VLOOKUP($P600,'M1'!$A:$C,Q$2,0)),"NOT PRESENT",VLOOKUP($P600,'M1'!$A:$C,Q$2,0)),IF($N600=2,IF(ISERROR(VLOOKUP(main!$P600,'M2'!$A:$C,Q$2,0)),"NOT PRESENT",VLOOKUP(main!$P600,'M2'!$A:$C,Q$2,0)),IF($N600=0,IF(ISERROR(VLOOKUP($P600,'M1'!$A:$C,Q$2,0)),IF(ISERROR(VLOOKUP(main!$P600,'M2'!$A:$C,Q$2,0)),"NOT PRESENT",VLOOKUP(main!$P600,'M2'!$A:$C,Q$2,0)),VLOOKUP($P600,'M1'!$A:$C,Q$2,0)),"SPECIFY METHOD")))</f>
        <v>NOT PRESENT</v>
      </c>
      <c r="R600" s="47" t="str">
        <f>IF($N600=1,IF(ISERROR(VLOOKUP($P600,'M1'!$A:$C,R$2,0)),"NOT PRESENT",VLOOKUP($P600,'M1'!$A:$C,R$2,0)),IF($N600=2,IF(ISERROR(VLOOKUP(main!$P600,'M2'!$A:$C,R$2,0)),"NOT PRESENT",VLOOKUP(main!$P600,'M2'!$A:$C,R$2,0)),IF($N600=0,IF(ISERROR(VLOOKUP($P600,'M1'!$A:$C,R$2,0)),IF(ISERROR(VLOOKUP(main!$P600,'M2'!$A:$C,R$2,0)),"NOT PRESENT",VLOOKUP(main!$P600,'M2'!$A:$C,R$2,0)),VLOOKUP($P600,'M1'!$A:$C,R$2,0)),"SPECIFY METHOD")))</f>
        <v>NOT PRESENT</v>
      </c>
      <c r="S600" s="55">
        <f t="shared" si="128"/>
        <v>0</v>
      </c>
      <c r="T600" s="56">
        <v>0</v>
      </c>
      <c r="BI600" s="56" t="e">
        <f t="shared" ca="1" si="131"/>
        <v>#N/A</v>
      </c>
      <c r="BJ600" s="56" t="e">
        <f t="shared" ca="1" si="131"/>
        <v>#N/A</v>
      </c>
      <c r="BK600" s="56" t="e">
        <f t="shared" ca="1" si="131"/>
        <v>#N/A</v>
      </c>
      <c r="BL600" s="56" t="e">
        <f t="shared" ca="1" si="129"/>
        <v>#N/A</v>
      </c>
      <c r="BM600" s="56" t="e">
        <f t="shared" ca="1" si="130"/>
        <v>#N/A</v>
      </c>
    </row>
    <row r="601" spans="2:65">
      <c r="B601" s="56" t="str">
        <f t="shared" si="132"/>
        <v>eso</v>
      </c>
      <c r="C601" s="56" t="str">
        <f t="shared" si="133"/>
        <v>sdl</v>
      </c>
      <c r="D601" s="56" t="str">
        <f t="shared" si="134"/>
        <v>tas412</v>
      </c>
      <c r="E601" s="47" t="str">
        <f>IF(ISERROR(VLOOKUP($D601,SITES!$A:$E,2,0)),"",VLOOKUP($D601,SITES!$A:$E,2,0))</f>
        <v>St. Helens Island Kelp Bed</v>
      </c>
      <c r="F601" s="48">
        <f>IF(ISERROR(VLOOKUP($D601,SITES!$A:$E,3,0)),"",VLOOKUP($D601,SITES!$A:$E,3,0))</f>
        <v>-41.343859999999999</v>
      </c>
      <c r="G601" s="49">
        <f>IF(ISERROR(VLOOKUP($D601,SITES!$A:$E,4,0)),"",VLOOKUP($D601,SITES!$A:$E,4,0))</f>
        <v>148.34277</v>
      </c>
      <c r="H601" s="50">
        <f t="shared" si="135"/>
        <v>43564</v>
      </c>
      <c r="I601" s="56">
        <f t="shared" si="136"/>
        <v>10</v>
      </c>
      <c r="J601" s="56" t="str">
        <f t="shared" si="137"/>
        <v>E</v>
      </c>
      <c r="K601" s="86">
        <f t="shared" si="138"/>
        <v>0.60416666666666696</v>
      </c>
      <c r="L601" s="56" t="str">
        <f t="shared" si="140"/>
        <v>SDL</v>
      </c>
      <c r="M601" s="56">
        <f t="shared" si="139"/>
        <v>10</v>
      </c>
      <c r="N601" s="56">
        <f t="shared" si="142"/>
        <v>2</v>
      </c>
      <c r="O601" s="56">
        <f t="shared" si="141"/>
        <v>1</v>
      </c>
      <c r="Q601" s="47" t="str">
        <f>IF($N601=1,IF(ISERROR(VLOOKUP($P601,'M1'!$A:$C,Q$2,0)),"NOT PRESENT",VLOOKUP($P601,'M1'!$A:$C,Q$2,0)),IF($N601=2,IF(ISERROR(VLOOKUP(main!$P601,'M2'!$A:$C,Q$2,0)),"NOT PRESENT",VLOOKUP(main!$P601,'M2'!$A:$C,Q$2,0)),IF($N601=0,IF(ISERROR(VLOOKUP($P601,'M1'!$A:$C,Q$2,0)),IF(ISERROR(VLOOKUP(main!$P601,'M2'!$A:$C,Q$2,0)),"NOT PRESENT",VLOOKUP(main!$P601,'M2'!$A:$C,Q$2,0)),VLOOKUP($P601,'M1'!$A:$C,Q$2,0)),"SPECIFY METHOD")))</f>
        <v>NOT PRESENT</v>
      </c>
      <c r="R601" s="47" t="str">
        <f>IF($N601=1,IF(ISERROR(VLOOKUP($P601,'M1'!$A:$C,R$2,0)),"NOT PRESENT",VLOOKUP($P601,'M1'!$A:$C,R$2,0)),IF($N601=2,IF(ISERROR(VLOOKUP(main!$P601,'M2'!$A:$C,R$2,0)),"NOT PRESENT",VLOOKUP(main!$P601,'M2'!$A:$C,R$2,0)),IF($N601=0,IF(ISERROR(VLOOKUP($P601,'M1'!$A:$C,R$2,0)),IF(ISERROR(VLOOKUP(main!$P601,'M2'!$A:$C,R$2,0)),"NOT PRESENT",VLOOKUP(main!$P601,'M2'!$A:$C,R$2,0)),VLOOKUP($P601,'M1'!$A:$C,R$2,0)),"SPECIFY METHOD")))</f>
        <v>NOT PRESENT</v>
      </c>
      <c r="S601" s="55">
        <f t="shared" si="128"/>
        <v>0</v>
      </c>
      <c r="T601" s="56">
        <v>0</v>
      </c>
      <c r="BI601" s="56" t="e">
        <f t="shared" ca="1" si="131"/>
        <v>#N/A</v>
      </c>
      <c r="BJ601" s="56" t="e">
        <f t="shared" ca="1" si="131"/>
        <v>#N/A</v>
      </c>
      <c r="BK601" s="56" t="e">
        <f t="shared" ca="1" si="131"/>
        <v>#N/A</v>
      </c>
      <c r="BL601" s="56" t="e">
        <f t="shared" ca="1" si="129"/>
        <v>#N/A</v>
      </c>
      <c r="BM601" s="56" t="e">
        <f t="shared" ca="1" si="130"/>
        <v>#N/A</v>
      </c>
    </row>
    <row r="602" spans="2:65">
      <c r="B602" s="56" t="str">
        <f t="shared" si="132"/>
        <v>eso</v>
      </c>
      <c r="C602" s="56" t="str">
        <f t="shared" si="133"/>
        <v>sdl</v>
      </c>
      <c r="D602" s="56" t="str">
        <f t="shared" si="134"/>
        <v>tas412</v>
      </c>
      <c r="E602" s="47" t="str">
        <f>IF(ISERROR(VLOOKUP($D602,SITES!$A:$E,2,0)),"",VLOOKUP($D602,SITES!$A:$E,2,0))</f>
        <v>St. Helens Island Kelp Bed</v>
      </c>
      <c r="F602" s="48">
        <f>IF(ISERROR(VLOOKUP($D602,SITES!$A:$E,3,0)),"",VLOOKUP($D602,SITES!$A:$E,3,0))</f>
        <v>-41.343859999999999</v>
      </c>
      <c r="G602" s="49">
        <f>IF(ISERROR(VLOOKUP($D602,SITES!$A:$E,4,0)),"",VLOOKUP($D602,SITES!$A:$E,4,0))</f>
        <v>148.34277</v>
      </c>
      <c r="H602" s="50">
        <f t="shared" si="135"/>
        <v>43564</v>
      </c>
      <c r="I602" s="56">
        <f t="shared" si="136"/>
        <v>10</v>
      </c>
      <c r="J602" s="56" t="str">
        <f t="shared" si="137"/>
        <v>E</v>
      </c>
      <c r="K602" s="86">
        <f t="shared" si="138"/>
        <v>0.60416666666666696</v>
      </c>
      <c r="L602" s="56" t="str">
        <f t="shared" si="140"/>
        <v>SDL</v>
      </c>
      <c r="M602" s="56">
        <f t="shared" si="139"/>
        <v>10</v>
      </c>
      <c r="N602" s="56">
        <f t="shared" si="142"/>
        <v>2</v>
      </c>
      <c r="O602" s="56">
        <f t="shared" si="141"/>
        <v>1</v>
      </c>
      <c r="Q602" s="47" t="str">
        <f>IF($N602=1,IF(ISERROR(VLOOKUP($P602,'M1'!$A:$C,Q$2,0)),"NOT PRESENT",VLOOKUP($P602,'M1'!$A:$C,Q$2,0)),IF($N602=2,IF(ISERROR(VLOOKUP(main!$P602,'M2'!$A:$C,Q$2,0)),"NOT PRESENT",VLOOKUP(main!$P602,'M2'!$A:$C,Q$2,0)),IF($N602=0,IF(ISERROR(VLOOKUP($P602,'M1'!$A:$C,Q$2,0)),IF(ISERROR(VLOOKUP(main!$P602,'M2'!$A:$C,Q$2,0)),"NOT PRESENT",VLOOKUP(main!$P602,'M2'!$A:$C,Q$2,0)),VLOOKUP($P602,'M1'!$A:$C,Q$2,0)),"SPECIFY METHOD")))</f>
        <v>NOT PRESENT</v>
      </c>
      <c r="R602" s="47" t="str">
        <f>IF($N602=1,IF(ISERROR(VLOOKUP($P602,'M1'!$A:$C,R$2,0)),"NOT PRESENT",VLOOKUP($P602,'M1'!$A:$C,R$2,0)),IF($N602=2,IF(ISERROR(VLOOKUP(main!$P602,'M2'!$A:$C,R$2,0)),"NOT PRESENT",VLOOKUP(main!$P602,'M2'!$A:$C,R$2,0)),IF($N602=0,IF(ISERROR(VLOOKUP($P602,'M1'!$A:$C,R$2,0)),IF(ISERROR(VLOOKUP(main!$P602,'M2'!$A:$C,R$2,0)),"NOT PRESENT",VLOOKUP(main!$P602,'M2'!$A:$C,R$2,0)),VLOOKUP($P602,'M1'!$A:$C,R$2,0)),"SPECIFY METHOD")))</f>
        <v>NOT PRESENT</v>
      </c>
      <c r="S602" s="55">
        <f t="shared" si="128"/>
        <v>0</v>
      </c>
      <c r="T602" s="56">
        <v>0</v>
      </c>
      <c r="BI602" s="56" t="e">
        <f t="shared" ca="1" si="131"/>
        <v>#N/A</v>
      </c>
      <c r="BJ602" s="56" t="e">
        <f t="shared" ca="1" si="131"/>
        <v>#N/A</v>
      </c>
      <c r="BK602" s="56" t="e">
        <f t="shared" ca="1" si="131"/>
        <v>#N/A</v>
      </c>
      <c r="BL602" s="56" t="e">
        <f t="shared" ca="1" si="129"/>
        <v>#N/A</v>
      </c>
      <c r="BM602" s="56" t="e">
        <f t="shared" ca="1" si="130"/>
        <v>#N/A</v>
      </c>
    </row>
    <row r="603" spans="2:65">
      <c r="B603" s="56" t="str">
        <f t="shared" si="132"/>
        <v>eso</v>
      </c>
      <c r="C603" s="56" t="str">
        <f t="shared" si="133"/>
        <v>sdl</v>
      </c>
      <c r="D603" s="56" t="str">
        <f t="shared" si="134"/>
        <v>tas412</v>
      </c>
      <c r="E603" s="47" t="str">
        <f>IF(ISERROR(VLOOKUP($D603,SITES!$A:$E,2,0)),"",VLOOKUP($D603,SITES!$A:$E,2,0))</f>
        <v>St. Helens Island Kelp Bed</v>
      </c>
      <c r="F603" s="48">
        <f>IF(ISERROR(VLOOKUP($D603,SITES!$A:$E,3,0)),"",VLOOKUP($D603,SITES!$A:$E,3,0))</f>
        <v>-41.343859999999999</v>
      </c>
      <c r="G603" s="49">
        <f>IF(ISERROR(VLOOKUP($D603,SITES!$A:$E,4,0)),"",VLOOKUP($D603,SITES!$A:$E,4,0))</f>
        <v>148.34277</v>
      </c>
      <c r="H603" s="50">
        <f t="shared" si="135"/>
        <v>43564</v>
      </c>
      <c r="I603" s="56">
        <f t="shared" si="136"/>
        <v>10</v>
      </c>
      <c r="J603" s="56" t="str">
        <f t="shared" si="137"/>
        <v>E</v>
      </c>
      <c r="K603" s="86">
        <f t="shared" si="138"/>
        <v>0.60416666666666696</v>
      </c>
      <c r="L603" s="56" t="str">
        <f t="shared" si="140"/>
        <v>SDL</v>
      </c>
      <c r="M603" s="56">
        <f t="shared" si="139"/>
        <v>10</v>
      </c>
      <c r="N603" s="56">
        <f t="shared" si="142"/>
        <v>2</v>
      </c>
      <c r="O603" s="56">
        <f t="shared" si="141"/>
        <v>1</v>
      </c>
      <c r="Q603" s="47" t="str">
        <f>IF($N603=1,IF(ISERROR(VLOOKUP($P603,'M1'!$A:$C,Q$2,0)),"NOT PRESENT",VLOOKUP($P603,'M1'!$A:$C,Q$2,0)),IF($N603=2,IF(ISERROR(VLOOKUP(main!$P603,'M2'!$A:$C,Q$2,0)),"NOT PRESENT",VLOOKUP(main!$P603,'M2'!$A:$C,Q$2,0)),IF($N603=0,IF(ISERROR(VLOOKUP($P603,'M1'!$A:$C,Q$2,0)),IF(ISERROR(VLOOKUP(main!$P603,'M2'!$A:$C,Q$2,0)),"NOT PRESENT",VLOOKUP(main!$P603,'M2'!$A:$C,Q$2,0)),VLOOKUP($P603,'M1'!$A:$C,Q$2,0)),"SPECIFY METHOD")))</f>
        <v>NOT PRESENT</v>
      </c>
      <c r="R603" s="47" t="str">
        <f>IF($N603=1,IF(ISERROR(VLOOKUP($P603,'M1'!$A:$C,R$2,0)),"NOT PRESENT",VLOOKUP($P603,'M1'!$A:$C,R$2,0)),IF($N603=2,IF(ISERROR(VLOOKUP(main!$P603,'M2'!$A:$C,R$2,0)),"NOT PRESENT",VLOOKUP(main!$P603,'M2'!$A:$C,R$2,0)),IF($N603=0,IF(ISERROR(VLOOKUP($P603,'M1'!$A:$C,R$2,0)),IF(ISERROR(VLOOKUP(main!$P603,'M2'!$A:$C,R$2,0)),"NOT PRESENT",VLOOKUP(main!$P603,'M2'!$A:$C,R$2,0)),VLOOKUP($P603,'M1'!$A:$C,R$2,0)),"SPECIFY METHOD")))</f>
        <v>NOT PRESENT</v>
      </c>
      <c r="S603" s="55">
        <f t="shared" si="128"/>
        <v>0</v>
      </c>
      <c r="T603" s="56">
        <v>0</v>
      </c>
      <c r="BI603" s="56" t="e">
        <f t="shared" ref="BI603:BK622" ca="1" si="143">VLOOKUP($P603,INDIRECT("'M" &amp; $N603 &amp; "'!$A:$G"),BI$2,0)</f>
        <v>#N/A</v>
      </c>
      <c r="BJ603" s="56" t="e">
        <f t="shared" ca="1" si="143"/>
        <v>#N/A</v>
      </c>
      <c r="BK603" s="56" t="e">
        <f t="shared" ca="1" si="143"/>
        <v>#N/A</v>
      </c>
      <c r="BL603" s="56" t="e">
        <f t="shared" ca="1" si="129"/>
        <v>#N/A</v>
      </c>
      <c r="BM603" s="56" t="e">
        <f t="shared" ca="1" si="130"/>
        <v>#N/A</v>
      </c>
    </row>
    <row r="604" spans="2:65">
      <c r="B604" s="56" t="str">
        <f t="shared" si="132"/>
        <v>eso</v>
      </c>
      <c r="C604" s="56" t="str">
        <f t="shared" si="133"/>
        <v>sdl</v>
      </c>
      <c r="D604" s="56" t="str">
        <f t="shared" si="134"/>
        <v>tas412</v>
      </c>
      <c r="E604" s="47" t="str">
        <f>IF(ISERROR(VLOOKUP($D604,SITES!$A:$E,2,0)),"",VLOOKUP($D604,SITES!$A:$E,2,0))</f>
        <v>St. Helens Island Kelp Bed</v>
      </c>
      <c r="F604" s="48">
        <f>IF(ISERROR(VLOOKUP($D604,SITES!$A:$E,3,0)),"",VLOOKUP($D604,SITES!$A:$E,3,0))</f>
        <v>-41.343859999999999</v>
      </c>
      <c r="G604" s="49">
        <f>IF(ISERROR(VLOOKUP($D604,SITES!$A:$E,4,0)),"",VLOOKUP($D604,SITES!$A:$E,4,0))</f>
        <v>148.34277</v>
      </c>
      <c r="H604" s="50">
        <f t="shared" si="135"/>
        <v>43564</v>
      </c>
      <c r="I604" s="56">
        <f t="shared" si="136"/>
        <v>10</v>
      </c>
      <c r="J604" s="56" t="str">
        <f t="shared" si="137"/>
        <v>E</v>
      </c>
      <c r="K604" s="86">
        <f t="shared" si="138"/>
        <v>0.60416666666666696</v>
      </c>
      <c r="L604" s="56" t="str">
        <f t="shared" si="140"/>
        <v>SDL</v>
      </c>
      <c r="M604" s="56">
        <f t="shared" si="139"/>
        <v>10</v>
      </c>
      <c r="N604" s="56">
        <f t="shared" si="142"/>
        <v>2</v>
      </c>
      <c r="O604" s="56">
        <f t="shared" si="141"/>
        <v>1</v>
      </c>
      <c r="Q604" s="47" t="str">
        <f>IF($N604=1,IF(ISERROR(VLOOKUP($P604,'M1'!$A:$C,Q$2,0)),"NOT PRESENT",VLOOKUP($P604,'M1'!$A:$C,Q$2,0)),IF($N604=2,IF(ISERROR(VLOOKUP(main!$P604,'M2'!$A:$C,Q$2,0)),"NOT PRESENT",VLOOKUP(main!$P604,'M2'!$A:$C,Q$2,0)),IF($N604=0,IF(ISERROR(VLOOKUP($P604,'M1'!$A:$C,Q$2,0)),IF(ISERROR(VLOOKUP(main!$P604,'M2'!$A:$C,Q$2,0)),"NOT PRESENT",VLOOKUP(main!$P604,'M2'!$A:$C,Q$2,0)),VLOOKUP($P604,'M1'!$A:$C,Q$2,0)),"SPECIFY METHOD")))</f>
        <v>NOT PRESENT</v>
      </c>
      <c r="R604" s="47" t="str">
        <f>IF($N604=1,IF(ISERROR(VLOOKUP($P604,'M1'!$A:$C,R$2,0)),"NOT PRESENT",VLOOKUP($P604,'M1'!$A:$C,R$2,0)),IF($N604=2,IF(ISERROR(VLOOKUP(main!$P604,'M2'!$A:$C,R$2,0)),"NOT PRESENT",VLOOKUP(main!$P604,'M2'!$A:$C,R$2,0)),IF($N604=0,IF(ISERROR(VLOOKUP($P604,'M1'!$A:$C,R$2,0)),IF(ISERROR(VLOOKUP(main!$P604,'M2'!$A:$C,R$2,0)),"NOT PRESENT",VLOOKUP(main!$P604,'M2'!$A:$C,R$2,0)),VLOOKUP($P604,'M1'!$A:$C,R$2,0)),"SPECIFY METHOD")))</f>
        <v>NOT PRESENT</v>
      </c>
      <c r="S604" s="55">
        <f t="shared" si="128"/>
        <v>0</v>
      </c>
      <c r="T604" s="56">
        <v>0</v>
      </c>
      <c r="BI604" s="56" t="e">
        <f t="shared" ca="1" si="143"/>
        <v>#N/A</v>
      </c>
      <c r="BJ604" s="56" t="e">
        <f t="shared" ca="1" si="143"/>
        <v>#N/A</v>
      </c>
      <c r="BK604" s="56" t="e">
        <f t="shared" ca="1" si="143"/>
        <v>#N/A</v>
      </c>
      <c r="BL604" s="56" t="e">
        <f t="shared" ca="1" si="129"/>
        <v>#N/A</v>
      </c>
      <c r="BM604" s="56" t="e">
        <f t="shared" ca="1" si="130"/>
        <v>#N/A</v>
      </c>
    </row>
    <row r="605" spans="2:65">
      <c r="B605" s="56" t="str">
        <f t="shared" si="132"/>
        <v>eso</v>
      </c>
      <c r="C605" s="56" t="str">
        <f t="shared" si="133"/>
        <v>sdl</v>
      </c>
      <c r="D605" s="56" t="str">
        <f t="shared" si="134"/>
        <v>tas412</v>
      </c>
      <c r="E605" s="47" t="str">
        <f>IF(ISERROR(VLOOKUP($D605,SITES!$A:$E,2,0)),"",VLOOKUP($D605,SITES!$A:$E,2,0))</f>
        <v>St. Helens Island Kelp Bed</v>
      </c>
      <c r="F605" s="48">
        <f>IF(ISERROR(VLOOKUP($D605,SITES!$A:$E,3,0)),"",VLOOKUP($D605,SITES!$A:$E,3,0))</f>
        <v>-41.343859999999999</v>
      </c>
      <c r="G605" s="49">
        <f>IF(ISERROR(VLOOKUP($D605,SITES!$A:$E,4,0)),"",VLOOKUP($D605,SITES!$A:$E,4,0))</f>
        <v>148.34277</v>
      </c>
      <c r="H605" s="50">
        <f t="shared" si="135"/>
        <v>43564</v>
      </c>
      <c r="I605" s="56">
        <f t="shared" si="136"/>
        <v>10</v>
      </c>
      <c r="J605" s="56" t="str">
        <f t="shared" si="137"/>
        <v>E</v>
      </c>
      <c r="K605" s="86">
        <f t="shared" si="138"/>
        <v>0.60416666666666696</v>
      </c>
      <c r="L605" s="56" t="str">
        <f t="shared" si="140"/>
        <v>SDL</v>
      </c>
      <c r="M605" s="56">
        <f t="shared" si="139"/>
        <v>10</v>
      </c>
      <c r="N605" s="56">
        <f t="shared" si="142"/>
        <v>2</v>
      </c>
      <c r="O605" s="56">
        <f t="shared" si="141"/>
        <v>1</v>
      </c>
      <c r="Q605" s="47" t="str">
        <f>IF($N605=1,IF(ISERROR(VLOOKUP($P605,'M1'!$A:$C,Q$2,0)),"NOT PRESENT",VLOOKUP($P605,'M1'!$A:$C,Q$2,0)),IF($N605=2,IF(ISERROR(VLOOKUP(main!$P605,'M2'!$A:$C,Q$2,0)),"NOT PRESENT",VLOOKUP(main!$P605,'M2'!$A:$C,Q$2,0)),IF($N605=0,IF(ISERROR(VLOOKUP($P605,'M1'!$A:$C,Q$2,0)),IF(ISERROR(VLOOKUP(main!$P605,'M2'!$A:$C,Q$2,0)),"NOT PRESENT",VLOOKUP(main!$P605,'M2'!$A:$C,Q$2,0)),VLOOKUP($P605,'M1'!$A:$C,Q$2,0)),"SPECIFY METHOD")))</f>
        <v>NOT PRESENT</v>
      </c>
      <c r="R605" s="47" t="str">
        <f>IF($N605=1,IF(ISERROR(VLOOKUP($P605,'M1'!$A:$C,R$2,0)),"NOT PRESENT",VLOOKUP($P605,'M1'!$A:$C,R$2,0)),IF($N605=2,IF(ISERROR(VLOOKUP(main!$P605,'M2'!$A:$C,R$2,0)),"NOT PRESENT",VLOOKUP(main!$P605,'M2'!$A:$C,R$2,0)),IF($N605=0,IF(ISERROR(VLOOKUP($P605,'M1'!$A:$C,R$2,0)),IF(ISERROR(VLOOKUP(main!$P605,'M2'!$A:$C,R$2,0)),"NOT PRESENT",VLOOKUP(main!$P605,'M2'!$A:$C,R$2,0)),VLOOKUP($P605,'M1'!$A:$C,R$2,0)),"SPECIFY METHOD")))</f>
        <v>NOT PRESENT</v>
      </c>
      <c r="S605" s="55">
        <f t="shared" si="128"/>
        <v>0</v>
      </c>
      <c r="T605" s="56">
        <v>0</v>
      </c>
      <c r="BI605" s="56" t="e">
        <f t="shared" ca="1" si="143"/>
        <v>#N/A</v>
      </c>
      <c r="BJ605" s="56" t="e">
        <f t="shared" ca="1" si="143"/>
        <v>#N/A</v>
      </c>
      <c r="BK605" s="56" t="e">
        <f t="shared" ca="1" si="143"/>
        <v>#N/A</v>
      </c>
      <c r="BL605" s="56" t="e">
        <f t="shared" ca="1" si="129"/>
        <v>#N/A</v>
      </c>
      <c r="BM605" s="56" t="e">
        <f t="shared" ca="1" si="130"/>
        <v>#N/A</v>
      </c>
    </row>
    <row r="606" spans="2:65">
      <c r="B606" s="56" t="str">
        <f t="shared" si="132"/>
        <v>eso</v>
      </c>
      <c r="C606" s="56" t="str">
        <f t="shared" si="133"/>
        <v>sdl</v>
      </c>
      <c r="D606" s="56" t="str">
        <f t="shared" si="134"/>
        <v>tas412</v>
      </c>
      <c r="E606" s="47" t="str">
        <f>IF(ISERROR(VLOOKUP($D606,SITES!$A:$E,2,0)),"",VLOOKUP($D606,SITES!$A:$E,2,0))</f>
        <v>St. Helens Island Kelp Bed</v>
      </c>
      <c r="F606" s="48">
        <f>IF(ISERROR(VLOOKUP($D606,SITES!$A:$E,3,0)),"",VLOOKUP($D606,SITES!$A:$E,3,0))</f>
        <v>-41.343859999999999</v>
      </c>
      <c r="G606" s="49">
        <f>IF(ISERROR(VLOOKUP($D606,SITES!$A:$E,4,0)),"",VLOOKUP($D606,SITES!$A:$E,4,0))</f>
        <v>148.34277</v>
      </c>
      <c r="H606" s="50">
        <f t="shared" si="135"/>
        <v>43564</v>
      </c>
      <c r="I606" s="56">
        <f t="shared" si="136"/>
        <v>10</v>
      </c>
      <c r="J606" s="56" t="str">
        <f t="shared" si="137"/>
        <v>E</v>
      </c>
      <c r="K606" s="86">
        <f t="shared" si="138"/>
        <v>0.60416666666666696</v>
      </c>
      <c r="L606" s="56" t="str">
        <f t="shared" si="140"/>
        <v>SDL</v>
      </c>
      <c r="M606" s="56">
        <f t="shared" si="139"/>
        <v>10</v>
      </c>
      <c r="N606" s="56">
        <f t="shared" si="142"/>
        <v>2</v>
      </c>
      <c r="O606" s="56">
        <f t="shared" si="141"/>
        <v>1</v>
      </c>
      <c r="Q606" s="47" t="str">
        <f>IF($N606=1,IF(ISERROR(VLOOKUP($P606,'M1'!$A:$C,Q$2,0)),"NOT PRESENT",VLOOKUP($P606,'M1'!$A:$C,Q$2,0)),IF($N606=2,IF(ISERROR(VLOOKUP(main!$P606,'M2'!$A:$C,Q$2,0)),"NOT PRESENT",VLOOKUP(main!$P606,'M2'!$A:$C,Q$2,0)),IF($N606=0,IF(ISERROR(VLOOKUP($P606,'M1'!$A:$C,Q$2,0)),IF(ISERROR(VLOOKUP(main!$P606,'M2'!$A:$C,Q$2,0)),"NOT PRESENT",VLOOKUP(main!$P606,'M2'!$A:$C,Q$2,0)),VLOOKUP($P606,'M1'!$A:$C,Q$2,0)),"SPECIFY METHOD")))</f>
        <v>NOT PRESENT</v>
      </c>
      <c r="R606" s="47" t="str">
        <f>IF($N606=1,IF(ISERROR(VLOOKUP($P606,'M1'!$A:$C,R$2,0)),"NOT PRESENT",VLOOKUP($P606,'M1'!$A:$C,R$2,0)),IF($N606=2,IF(ISERROR(VLOOKUP(main!$P606,'M2'!$A:$C,R$2,0)),"NOT PRESENT",VLOOKUP(main!$P606,'M2'!$A:$C,R$2,0)),IF($N606=0,IF(ISERROR(VLOOKUP($P606,'M1'!$A:$C,R$2,0)),IF(ISERROR(VLOOKUP(main!$P606,'M2'!$A:$C,R$2,0)),"NOT PRESENT",VLOOKUP(main!$P606,'M2'!$A:$C,R$2,0)),VLOOKUP($P606,'M1'!$A:$C,R$2,0)),"SPECIFY METHOD")))</f>
        <v>NOT PRESENT</v>
      </c>
      <c r="S606" s="55">
        <f t="shared" si="128"/>
        <v>0</v>
      </c>
      <c r="T606" s="56">
        <v>0</v>
      </c>
      <c r="BI606" s="56" t="e">
        <f t="shared" ca="1" si="143"/>
        <v>#N/A</v>
      </c>
      <c r="BJ606" s="56" t="e">
        <f t="shared" ca="1" si="143"/>
        <v>#N/A</v>
      </c>
      <c r="BK606" s="56" t="e">
        <f t="shared" ca="1" si="143"/>
        <v>#N/A</v>
      </c>
      <c r="BL606" s="56" t="e">
        <f t="shared" ca="1" si="129"/>
        <v>#N/A</v>
      </c>
      <c r="BM606" s="56" t="e">
        <f t="shared" ca="1" si="130"/>
        <v>#N/A</v>
      </c>
    </row>
    <row r="607" spans="2:65">
      <c r="B607" s="56" t="str">
        <f t="shared" si="132"/>
        <v>eso</v>
      </c>
      <c r="C607" s="56" t="str">
        <f t="shared" si="133"/>
        <v>sdl</v>
      </c>
      <c r="D607" s="56" t="str">
        <f t="shared" si="134"/>
        <v>tas412</v>
      </c>
      <c r="E607" s="47" t="str">
        <f>IF(ISERROR(VLOOKUP($D607,SITES!$A:$E,2,0)),"",VLOOKUP($D607,SITES!$A:$E,2,0))</f>
        <v>St. Helens Island Kelp Bed</v>
      </c>
      <c r="F607" s="48">
        <f>IF(ISERROR(VLOOKUP($D607,SITES!$A:$E,3,0)),"",VLOOKUP($D607,SITES!$A:$E,3,0))</f>
        <v>-41.343859999999999</v>
      </c>
      <c r="G607" s="49">
        <f>IF(ISERROR(VLOOKUP($D607,SITES!$A:$E,4,0)),"",VLOOKUP($D607,SITES!$A:$E,4,0))</f>
        <v>148.34277</v>
      </c>
      <c r="H607" s="50">
        <f t="shared" si="135"/>
        <v>43564</v>
      </c>
      <c r="I607" s="56">
        <f t="shared" si="136"/>
        <v>10</v>
      </c>
      <c r="J607" s="56" t="str">
        <f t="shared" si="137"/>
        <v>E</v>
      </c>
      <c r="K607" s="86">
        <f t="shared" si="138"/>
        <v>0.60416666666666696</v>
      </c>
      <c r="L607" s="56" t="str">
        <f t="shared" si="140"/>
        <v>SDL</v>
      </c>
      <c r="M607" s="56">
        <f t="shared" si="139"/>
        <v>10</v>
      </c>
      <c r="N607" s="56">
        <f t="shared" si="142"/>
        <v>2</v>
      </c>
      <c r="O607" s="56">
        <f t="shared" si="141"/>
        <v>1</v>
      </c>
      <c r="Q607" s="47" t="str">
        <f>IF($N607=1,IF(ISERROR(VLOOKUP($P607,'M1'!$A:$C,Q$2,0)),"NOT PRESENT",VLOOKUP($P607,'M1'!$A:$C,Q$2,0)),IF($N607=2,IF(ISERROR(VLOOKUP(main!$P607,'M2'!$A:$C,Q$2,0)),"NOT PRESENT",VLOOKUP(main!$P607,'M2'!$A:$C,Q$2,0)),IF($N607=0,IF(ISERROR(VLOOKUP($P607,'M1'!$A:$C,Q$2,0)),IF(ISERROR(VLOOKUP(main!$P607,'M2'!$A:$C,Q$2,0)),"NOT PRESENT",VLOOKUP(main!$P607,'M2'!$A:$C,Q$2,0)),VLOOKUP($P607,'M1'!$A:$C,Q$2,0)),"SPECIFY METHOD")))</f>
        <v>NOT PRESENT</v>
      </c>
      <c r="R607" s="47" t="str">
        <f>IF($N607=1,IF(ISERROR(VLOOKUP($P607,'M1'!$A:$C,R$2,0)),"NOT PRESENT",VLOOKUP($P607,'M1'!$A:$C,R$2,0)),IF($N607=2,IF(ISERROR(VLOOKUP(main!$P607,'M2'!$A:$C,R$2,0)),"NOT PRESENT",VLOOKUP(main!$P607,'M2'!$A:$C,R$2,0)),IF($N607=0,IF(ISERROR(VLOOKUP($P607,'M1'!$A:$C,R$2,0)),IF(ISERROR(VLOOKUP(main!$P607,'M2'!$A:$C,R$2,0)),"NOT PRESENT",VLOOKUP(main!$P607,'M2'!$A:$C,R$2,0)),VLOOKUP($P607,'M1'!$A:$C,R$2,0)),"SPECIFY METHOD")))</f>
        <v>NOT PRESENT</v>
      </c>
      <c r="S607" s="55">
        <f t="shared" si="128"/>
        <v>0</v>
      </c>
      <c r="T607" s="56">
        <v>0</v>
      </c>
      <c r="BI607" s="56" t="e">
        <f t="shared" ca="1" si="143"/>
        <v>#N/A</v>
      </c>
      <c r="BJ607" s="56" t="e">
        <f t="shared" ca="1" si="143"/>
        <v>#N/A</v>
      </c>
      <c r="BK607" s="56" t="e">
        <f t="shared" ca="1" si="143"/>
        <v>#N/A</v>
      </c>
      <c r="BL607" s="56" t="e">
        <f t="shared" ca="1" si="129"/>
        <v>#N/A</v>
      </c>
      <c r="BM607" s="56" t="e">
        <f t="shared" ca="1" si="130"/>
        <v>#N/A</v>
      </c>
    </row>
    <row r="608" spans="2:65">
      <c r="B608" s="56" t="str">
        <f t="shared" si="132"/>
        <v>eso</v>
      </c>
      <c r="C608" s="56" t="str">
        <f t="shared" si="133"/>
        <v>sdl</v>
      </c>
      <c r="D608" s="56" t="str">
        <f t="shared" si="134"/>
        <v>tas412</v>
      </c>
      <c r="E608" s="47" t="str">
        <f>IF(ISERROR(VLOOKUP($D608,SITES!$A:$E,2,0)),"",VLOOKUP($D608,SITES!$A:$E,2,0))</f>
        <v>St. Helens Island Kelp Bed</v>
      </c>
      <c r="F608" s="48">
        <f>IF(ISERROR(VLOOKUP($D608,SITES!$A:$E,3,0)),"",VLOOKUP($D608,SITES!$A:$E,3,0))</f>
        <v>-41.343859999999999</v>
      </c>
      <c r="G608" s="49">
        <f>IF(ISERROR(VLOOKUP($D608,SITES!$A:$E,4,0)),"",VLOOKUP($D608,SITES!$A:$E,4,0))</f>
        <v>148.34277</v>
      </c>
      <c r="H608" s="50">
        <f t="shared" si="135"/>
        <v>43564</v>
      </c>
      <c r="I608" s="56">
        <f t="shared" si="136"/>
        <v>10</v>
      </c>
      <c r="J608" s="56" t="str">
        <f t="shared" si="137"/>
        <v>E</v>
      </c>
      <c r="K608" s="86">
        <f t="shared" si="138"/>
        <v>0.60416666666666696</v>
      </c>
      <c r="L608" s="56" t="str">
        <f t="shared" si="140"/>
        <v>SDL</v>
      </c>
      <c r="M608" s="56">
        <f t="shared" si="139"/>
        <v>10</v>
      </c>
      <c r="N608" s="56">
        <f t="shared" si="142"/>
        <v>2</v>
      </c>
      <c r="O608" s="56">
        <f t="shared" si="141"/>
        <v>1</v>
      </c>
      <c r="Q608" s="47" t="str">
        <f>IF($N608=1,IF(ISERROR(VLOOKUP($P608,'M1'!$A:$C,Q$2,0)),"NOT PRESENT",VLOOKUP($P608,'M1'!$A:$C,Q$2,0)),IF($N608=2,IF(ISERROR(VLOOKUP(main!$P608,'M2'!$A:$C,Q$2,0)),"NOT PRESENT",VLOOKUP(main!$P608,'M2'!$A:$C,Q$2,0)),IF($N608=0,IF(ISERROR(VLOOKUP($P608,'M1'!$A:$C,Q$2,0)),IF(ISERROR(VLOOKUP(main!$P608,'M2'!$A:$C,Q$2,0)),"NOT PRESENT",VLOOKUP(main!$P608,'M2'!$A:$C,Q$2,0)),VLOOKUP($P608,'M1'!$A:$C,Q$2,0)),"SPECIFY METHOD")))</f>
        <v>NOT PRESENT</v>
      </c>
      <c r="R608" s="47" t="str">
        <f>IF($N608=1,IF(ISERROR(VLOOKUP($P608,'M1'!$A:$C,R$2,0)),"NOT PRESENT",VLOOKUP($P608,'M1'!$A:$C,R$2,0)),IF($N608=2,IF(ISERROR(VLOOKUP(main!$P608,'M2'!$A:$C,R$2,0)),"NOT PRESENT",VLOOKUP(main!$P608,'M2'!$A:$C,R$2,0)),IF($N608=0,IF(ISERROR(VLOOKUP($P608,'M1'!$A:$C,R$2,0)),IF(ISERROR(VLOOKUP(main!$P608,'M2'!$A:$C,R$2,0)),"NOT PRESENT",VLOOKUP(main!$P608,'M2'!$A:$C,R$2,0)),VLOOKUP($P608,'M1'!$A:$C,R$2,0)),"SPECIFY METHOD")))</f>
        <v>NOT PRESENT</v>
      </c>
      <c r="S608" s="55">
        <f t="shared" si="128"/>
        <v>0</v>
      </c>
      <c r="T608" s="56">
        <v>0</v>
      </c>
      <c r="BI608" s="56" t="e">
        <f t="shared" ca="1" si="143"/>
        <v>#N/A</v>
      </c>
      <c r="BJ608" s="56" t="e">
        <f t="shared" ca="1" si="143"/>
        <v>#N/A</v>
      </c>
      <c r="BK608" s="56" t="e">
        <f t="shared" ca="1" si="143"/>
        <v>#N/A</v>
      </c>
      <c r="BL608" s="56" t="e">
        <f t="shared" ca="1" si="129"/>
        <v>#N/A</v>
      </c>
      <c r="BM608" s="56" t="e">
        <f t="shared" ca="1" si="130"/>
        <v>#N/A</v>
      </c>
    </row>
    <row r="609" spans="2:65">
      <c r="B609" s="56" t="str">
        <f t="shared" si="132"/>
        <v>eso</v>
      </c>
      <c r="C609" s="56" t="str">
        <f t="shared" si="133"/>
        <v>sdl</v>
      </c>
      <c r="D609" s="56" t="str">
        <f t="shared" si="134"/>
        <v>tas412</v>
      </c>
      <c r="E609" s="47" t="str">
        <f>IF(ISERROR(VLOOKUP($D609,SITES!$A:$E,2,0)),"",VLOOKUP($D609,SITES!$A:$E,2,0))</f>
        <v>St. Helens Island Kelp Bed</v>
      </c>
      <c r="F609" s="48">
        <f>IF(ISERROR(VLOOKUP($D609,SITES!$A:$E,3,0)),"",VLOOKUP($D609,SITES!$A:$E,3,0))</f>
        <v>-41.343859999999999</v>
      </c>
      <c r="G609" s="49">
        <f>IF(ISERROR(VLOOKUP($D609,SITES!$A:$E,4,0)),"",VLOOKUP($D609,SITES!$A:$E,4,0))</f>
        <v>148.34277</v>
      </c>
      <c r="H609" s="50">
        <f t="shared" si="135"/>
        <v>43564</v>
      </c>
      <c r="I609" s="56">
        <f t="shared" si="136"/>
        <v>10</v>
      </c>
      <c r="J609" s="56" t="str">
        <f t="shared" si="137"/>
        <v>E</v>
      </c>
      <c r="K609" s="86">
        <f t="shared" si="138"/>
        <v>0.60416666666666696</v>
      </c>
      <c r="L609" s="56" t="str">
        <f t="shared" si="140"/>
        <v>SDL</v>
      </c>
      <c r="M609" s="56">
        <f t="shared" si="139"/>
        <v>10</v>
      </c>
      <c r="N609" s="56">
        <f t="shared" si="142"/>
        <v>2</v>
      </c>
      <c r="O609" s="56">
        <f t="shared" si="141"/>
        <v>1</v>
      </c>
      <c r="Q609" s="47" t="str">
        <f>IF($N609=1,IF(ISERROR(VLOOKUP($P609,'M1'!$A:$C,Q$2,0)),"NOT PRESENT",VLOOKUP($P609,'M1'!$A:$C,Q$2,0)),IF($N609=2,IF(ISERROR(VLOOKUP(main!$P609,'M2'!$A:$C,Q$2,0)),"NOT PRESENT",VLOOKUP(main!$P609,'M2'!$A:$C,Q$2,0)),IF($N609=0,IF(ISERROR(VLOOKUP($P609,'M1'!$A:$C,Q$2,0)),IF(ISERROR(VLOOKUP(main!$P609,'M2'!$A:$C,Q$2,0)),"NOT PRESENT",VLOOKUP(main!$P609,'M2'!$A:$C,Q$2,0)),VLOOKUP($P609,'M1'!$A:$C,Q$2,0)),"SPECIFY METHOD")))</f>
        <v>NOT PRESENT</v>
      </c>
      <c r="R609" s="47" t="str">
        <f>IF($N609=1,IF(ISERROR(VLOOKUP($P609,'M1'!$A:$C,R$2,0)),"NOT PRESENT",VLOOKUP($P609,'M1'!$A:$C,R$2,0)),IF($N609=2,IF(ISERROR(VLOOKUP(main!$P609,'M2'!$A:$C,R$2,0)),"NOT PRESENT",VLOOKUP(main!$P609,'M2'!$A:$C,R$2,0)),IF($N609=0,IF(ISERROR(VLOOKUP($P609,'M1'!$A:$C,R$2,0)),IF(ISERROR(VLOOKUP(main!$P609,'M2'!$A:$C,R$2,0)),"NOT PRESENT",VLOOKUP(main!$P609,'M2'!$A:$C,R$2,0)),VLOOKUP($P609,'M1'!$A:$C,R$2,0)),"SPECIFY METHOD")))</f>
        <v>NOT PRESENT</v>
      </c>
      <c r="S609" s="55">
        <f t="shared" si="128"/>
        <v>0</v>
      </c>
      <c r="T609" s="56">
        <v>0</v>
      </c>
      <c r="BI609" s="56" t="e">
        <f t="shared" ca="1" si="143"/>
        <v>#N/A</v>
      </c>
      <c r="BJ609" s="56" t="e">
        <f t="shared" ca="1" si="143"/>
        <v>#N/A</v>
      </c>
      <c r="BK609" s="56" t="e">
        <f t="shared" ca="1" si="143"/>
        <v>#N/A</v>
      </c>
      <c r="BL609" s="56" t="e">
        <f t="shared" ca="1" si="129"/>
        <v>#N/A</v>
      </c>
      <c r="BM609" s="56" t="e">
        <f t="shared" ca="1" si="130"/>
        <v>#N/A</v>
      </c>
    </row>
    <row r="610" spans="2:65">
      <c r="B610" s="56" t="str">
        <f t="shared" si="132"/>
        <v>eso</v>
      </c>
      <c r="C610" s="56" t="str">
        <f t="shared" si="133"/>
        <v>sdl</v>
      </c>
      <c r="D610" s="56" t="str">
        <f t="shared" si="134"/>
        <v>tas412</v>
      </c>
      <c r="E610" s="47" t="str">
        <f>IF(ISERROR(VLOOKUP($D610,SITES!$A:$E,2,0)),"",VLOOKUP($D610,SITES!$A:$E,2,0))</f>
        <v>St. Helens Island Kelp Bed</v>
      </c>
      <c r="F610" s="48">
        <f>IF(ISERROR(VLOOKUP($D610,SITES!$A:$E,3,0)),"",VLOOKUP($D610,SITES!$A:$E,3,0))</f>
        <v>-41.343859999999999</v>
      </c>
      <c r="G610" s="49">
        <f>IF(ISERROR(VLOOKUP($D610,SITES!$A:$E,4,0)),"",VLOOKUP($D610,SITES!$A:$E,4,0))</f>
        <v>148.34277</v>
      </c>
      <c r="H610" s="50">
        <f t="shared" si="135"/>
        <v>43564</v>
      </c>
      <c r="I610" s="56">
        <f t="shared" si="136"/>
        <v>10</v>
      </c>
      <c r="J610" s="56" t="str">
        <f t="shared" si="137"/>
        <v>E</v>
      </c>
      <c r="K610" s="86">
        <f t="shared" si="138"/>
        <v>0.60416666666666696</v>
      </c>
      <c r="L610" s="56" t="str">
        <f t="shared" si="140"/>
        <v>SDL</v>
      </c>
      <c r="M610" s="56">
        <f t="shared" si="139"/>
        <v>10</v>
      </c>
      <c r="N610" s="56">
        <f t="shared" si="142"/>
        <v>2</v>
      </c>
      <c r="O610" s="56">
        <f t="shared" si="141"/>
        <v>1</v>
      </c>
      <c r="Q610" s="47" t="str">
        <f>IF($N610=1,IF(ISERROR(VLOOKUP($P610,'M1'!$A:$C,Q$2,0)),"NOT PRESENT",VLOOKUP($P610,'M1'!$A:$C,Q$2,0)),IF($N610=2,IF(ISERROR(VLOOKUP(main!$P610,'M2'!$A:$C,Q$2,0)),"NOT PRESENT",VLOOKUP(main!$P610,'M2'!$A:$C,Q$2,0)),IF($N610=0,IF(ISERROR(VLOOKUP($P610,'M1'!$A:$C,Q$2,0)),IF(ISERROR(VLOOKUP(main!$P610,'M2'!$A:$C,Q$2,0)),"NOT PRESENT",VLOOKUP(main!$P610,'M2'!$A:$C,Q$2,0)),VLOOKUP($P610,'M1'!$A:$C,Q$2,0)),"SPECIFY METHOD")))</f>
        <v>NOT PRESENT</v>
      </c>
      <c r="R610" s="47" t="str">
        <f>IF($N610=1,IF(ISERROR(VLOOKUP($P610,'M1'!$A:$C,R$2,0)),"NOT PRESENT",VLOOKUP($P610,'M1'!$A:$C,R$2,0)),IF($N610=2,IF(ISERROR(VLOOKUP(main!$P610,'M2'!$A:$C,R$2,0)),"NOT PRESENT",VLOOKUP(main!$P610,'M2'!$A:$C,R$2,0)),IF($N610=0,IF(ISERROR(VLOOKUP($P610,'M1'!$A:$C,R$2,0)),IF(ISERROR(VLOOKUP(main!$P610,'M2'!$A:$C,R$2,0)),"NOT PRESENT",VLOOKUP(main!$P610,'M2'!$A:$C,R$2,0)),VLOOKUP($P610,'M1'!$A:$C,R$2,0)),"SPECIFY METHOD")))</f>
        <v>NOT PRESENT</v>
      </c>
      <c r="S610" s="55">
        <f t="shared" si="128"/>
        <v>0</v>
      </c>
      <c r="T610" s="56">
        <v>0</v>
      </c>
      <c r="BI610" s="56" t="e">
        <f t="shared" ca="1" si="143"/>
        <v>#N/A</v>
      </c>
      <c r="BJ610" s="56" t="e">
        <f t="shared" ca="1" si="143"/>
        <v>#N/A</v>
      </c>
      <c r="BK610" s="56" t="e">
        <f t="shared" ca="1" si="143"/>
        <v>#N/A</v>
      </c>
      <c r="BL610" s="56" t="e">
        <f t="shared" ca="1" si="129"/>
        <v>#N/A</v>
      </c>
      <c r="BM610" s="56" t="e">
        <f t="shared" ca="1" si="130"/>
        <v>#N/A</v>
      </c>
    </row>
    <row r="611" spans="2:65">
      <c r="B611" s="56" t="str">
        <f t="shared" si="132"/>
        <v>eso</v>
      </c>
      <c r="C611" s="56" t="str">
        <f t="shared" si="133"/>
        <v>sdl</v>
      </c>
      <c r="D611" s="56" t="str">
        <f t="shared" si="134"/>
        <v>tas412</v>
      </c>
      <c r="E611" s="47" t="str">
        <f>IF(ISERROR(VLOOKUP($D611,SITES!$A:$E,2,0)),"",VLOOKUP($D611,SITES!$A:$E,2,0))</f>
        <v>St. Helens Island Kelp Bed</v>
      </c>
      <c r="F611" s="48">
        <f>IF(ISERROR(VLOOKUP($D611,SITES!$A:$E,3,0)),"",VLOOKUP($D611,SITES!$A:$E,3,0))</f>
        <v>-41.343859999999999</v>
      </c>
      <c r="G611" s="49">
        <f>IF(ISERROR(VLOOKUP($D611,SITES!$A:$E,4,0)),"",VLOOKUP($D611,SITES!$A:$E,4,0))</f>
        <v>148.34277</v>
      </c>
      <c r="H611" s="50">
        <f t="shared" si="135"/>
        <v>43564</v>
      </c>
      <c r="I611" s="56">
        <f t="shared" si="136"/>
        <v>10</v>
      </c>
      <c r="J611" s="56" t="str">
        <f t="shared" si="137"/>
        <v>E</v>
      </c>
      <c r="K611" s="86">
        <f t="shared" si="138"/>
        <v>0.60416666666666696</v>
      </c>
      <c r="L611" s="56" t="str">
        <f t="shared" si="140"/>
        <v>SDL</v>
      </c>
      <c r="M611" s="56">
        <f t="shared" si="139"/>
        <v>10</v>
      </c>
      <c r="N611" s="56">
        <f t="shared" si="142"/>
        <v>2</v>
      </c>
      <c r="O611" s="56">
        <f t="shared" si="141"/>
        <v>1</v>
      </c>
      <c r="Q611" s="47" t="str">
        <f>IF($N611=1,IF(ISERROR(VLOOKUP($P611,'M1'!$A:$C,Q$2,0)),"NOT PRESENT",VLOOKUP($P611,'M1'!$A:$C,Q$2,0)),IF($N611=2,IF(ISERROR(VLOOKUP(main!$P611,'M2'!$A:$C,Q$2,0)),"NOT PRESENT",VLOOKUP(main!$P611,'M2'!$A:$C,Q$2,0)),IF($N611=0,IF(ISERROR(VLOOKUP($P611,'M1'!$A:$C,Q$2,0)),IF(ISERROR(VLOOKUP(main!$P611,'M2'!$A:$C,Q$2,0)),"NOT PRESENT",VLOOKUP(main!$P611,'M2'!$A:$C,Q$2,0)),VLOOKUP($P611,'M1'!$A:$C,Q$2,0)),"SPECIFY METHOD")))</f>
        <v>NOT PRESENT</v>
      </c>
      <c r="R611" s="47" t="str">
        <f>IF($N611=1,IF(ISERROR(VLOOKUP($P611,'M1'!$A:$C,R$2,0)),"NOT PRESENT",VLOOKUP($P611,'M1'!$A:$C,R$2,0)),IF($N611=2,IF(ISERROR(VLOOKUP(main!$P611,'M2'!$A:$C,R$2,0)),"NOT PRESENT",VLOOKUP(main!$P611,'M2'!$A:$C,R$2,0)),IF($N611=0,IF(ISERROR(VLOOKUP($P611,'M1'!$A:$C,R$2,0)),IF(ISERROR(VLOOKUP(main!$P611,'M2'!$A:$C,R$2,0)),"NOT PRESENT",VLOOKUP(main!$P611,'M2'!$A:$C,R$2,0)),VLOOKUP($P611,'M1'!$A:$C,R$2,0)),"SPECIFY METHOD")))</f>
        <v>NOT PRESENT</v>
      </c>
      <c r="S611" s="55">
        <f t="shared" si="128"/>
        <v>0</v>
      </c>
      <c r="T611" s="56">
        <v>0</v>
      </c>
      <c r="BI611" s="56" t="e">
        <f t="shared" ca="1" si="143"/>
        <v>#N/A</v>
      </c>
      <c r="BJ611" s="56" t="e">
        <f t="shared" ca="1" si="143"/>
        <v>#N/A</v>
      </c>
      <c r="BK611" s="56" t="e">
        <f t="shared" ca="1" si="143"/>
        <v>#N/A</v>
      </c>
      <c r="BL611" s="56" t="e">
        <f t="shared" ca="1" si="129"/>
        <v>#N/A</v>
      </c>
      <c r="BM611" s="56" t="e">
        <f t="shared" ca="1" si="130"/>
        <v>#N/A</v>
      </c>
    </row>
    <row r="612" spans="2:65">
      <c r="B612" s="56" t="str">
        <f t="shared" si="132"/>
        <v>eso</v>
      </c>
      <c r="C612" s="56" t="str">
        <f t="shared" si="133"/>
        <v>sdl</v>
      </c>
      <c r="D612" s="56" t="str">
        <f t="shared" si="134"/>
        <v>tas412</v>
      </c>
      <c r="E612" s="47" t="str">
        <f>IF(ISERROR(VLOOKUP($D612,SITES!$A:$E,2,0)),"",VLOOKUP($D612,SITES!$A:$E,2,0))</f>
        <v>St. Helens Island Kelp Bed</v>
      </c>
      <c r="F612" s="48">
        <f>IF(ISERROR(VLOOKUP($D612,SITES!$A:$E,3,0)),"",VLOOKUP($D612,SITES!$A:$E,3,0))</f>
        <v>-41.343859999999999</v>
      </c>
      <c r="G612" s="49">
        <f>IF(ISERROR(VLOOKUP($D612,SITES!$A:$E,4,0)),"",VLOOKUP($D612,SITES!$A:$E,4,0))</f>
        <v>148.34277</v>
      </c>
      <c r="H612" s="50">
        <f t="shared" si="135"/>
        <v>43564</v>
      </c>
      <c r="I612" s="56">
        <f t="shared" si="136"/>
        <v>10</v>
      </c>
      <c r="J612" s="56" t="str">
        <f t="shared" si="137"/>
        <v>E</v>
      </c>
      <c r="K612" s="86">
        <f t="shared" si="138"/>
        <v>0.60416666666666696</v>
      </c>
      <c r="L612" s="56" t="str">
        <f t="shared" si="140"/>
        <v>SDL</v>
      </c>
      <c r="M612" s="56">
        <f t="shared" si="139"/>
        <v>10</v>
      </c>
      <c r="N612" s="56">
        <f t="shared" si="142"/>
        <v>2</v>
      </c>
      <c r="O612" s="56">
        <f t="shared" si="141"/>
        <v>1</v>
      </c>
      <c r="Q612" s="47" t="str">
        <f>IF($N612=1,IF(ISERROR(VLOOKUP($P612,'M1'!$A:$C,Q$2,0)),"NOT PRESENT",VLOOKUP($P612,'M1'!$A:$C,Q$2,0)),IF($N612=2,IF(ISERROR(VLOOKUP(main!$P612,'M2'!$A:$C,Q$2,0)),"NOT PRESENT",VLOOKUP(main!$P612,'M2'!$A:$C,Q$2,0)),IF($N612=0,IF(ISERROR(VLOOKUP($P612,'M1'!$A:$C,Q$2,0)),IF(ISERROR(VLOOKUP(main!$P612,'M2'!$A:$C,Q$2,0)),"NOT PRESENT",VLOOKUP(main!$P612,'M2'!$A:$C,Q$2,0)),VLOOKUP($P612,'M1'!$A:$C,Q$2,0)),"SPECIFY METHOD")))</f>
        <v>NOT PRESENT</v>
      </c>
      <c r="R612" s="47" t="str">
        <f>IF($N612=1,IF(ISERROR(VLOOKUP($P612,'M1'!$A:$C,R$2,0)),"NOT PRESENT",VLOOKUP($P612,'M1'!$A:$C,R$2,0)),IF($N612=2,IF(ISERROR(VLOOKUP(main!$P612,'M2'!$A:$C,R$2,0)),"NOT PRESENT",VLOOKUP(main!$P612,'M2'!$A:$C,R$2,0)),IF($N612=0,IF(ISERROR(VLOOKUP($P612,'M1'!$A:$C,R$2,0)),IF(ISERROR(VLOOKUP(main!$P612,'M2'!$A:$C,R$2,0)),"NOT PRESENT",VLOOKUP(main!$P612,'M2'!$A:$C,R$2,0)),VLOOKUP($P612,'M1'!$A:$C,R$2,0)),"SPECIFY METHOD")))</f>
        <v>NOT PRESENT</v>
      </c>
      <c r="S612" s="55">
        <f t="shared" si="128"/>
        <v>0</v>
      </c>
      <c r="T612" s="56">
        <v>0</v>
      </c>
      <c r="BI612" s="56" t="e">
        <f t="shared" ca="1" si="143"/>
        <v>#N/A</v>
      </c>
      <c r="BJ612" s="56" t="e">
        <f t="shared" ca="1" si="143"/>
        <v>#N/A</v>
      </c>
      <c r="BK612" s="56" t="e">
        <f t="shared" ca="1" si="143"/>
        <v>#N/A</v>
      </c>
      <c r="BL612" s="56" t="e">
        <f t="shared" ca="1" si="129"/>
        <v>#N/A</v>
      </c>
      <c r="BM612" s="56" t="e">
        <f t="shared" ca="1" si="130"/>
        <v>#N/A</v>
      </c>
    </row>
    <row r="613" spans="2:65">
      <c r="B613" s="56" t="str">
        <f t="shared" si="132"/>
        <v>eso</v>
      </c>
      <c r="C613" s="56" t="str">
        <f t="shared" si="133"/>
        <v>sdl</v>
      </c>
      <c r="D613" s="56" t="str">
        <f t="shared" si="134"/>
        <v>tas412</v>
      </c>
      <c r="E613" s="47" t="str">
        <f>IF(ISERROR(VLOOKUP($D613,SITES!$A:$E,2,0)),"",VLOOKUP($D613,SITES!$A:$E,2,0))</f>
        <v>St. Helens Island Kelp Bed</v>
      </c>
      <c r="F613" s="48">
        <f>IF(ISERROR(VLOOKUP($D613,SITES!$A:$E,3,0)),"",VLOOKUP($D613,SITES!$A:$E,3,0))</f>
        <v>-41.343859999999999</v>
      </c>
      <c r="G613" s="49">
        <f>IF(ISERROR(VLOOKUP($D613,SITES!$A:$E,4,0)),"",VLOOKUP($D613,SITES!$A:$E,4,0))</f>
        <v>148.34277</v>
      </c>
      <c r="H613" s="50">
        <f t="shared" si="135"/>
        <v>43564</v>
      </c>
      <c r="I613" s="56">
        <f t="shared" si="136"/>
        <v>10</v>
      </c>
      <c r="J613" s="56" t="str">
        <f t="shared" si="137"/>
        <v>E</v>
      </c>
      <c r="K613" s="86">
        <f t="shared" si="138"/>
        <v>0.60416666666666696</v>
      </c>
      <c r="L613" s="56" t="str">
        <f t="shared" si="140"/>
        <v>SDL</v>
      </c>
      <c r="M613" s="56">
        <f t="shared" si="139"/>
        <v>10</v>
      </c>
      <c r="N613" s="56">
        <f t="shared" si="142"/>
        <v>2</v>
      </c>
      <c r="O613" s="56">
        <f t="shared" si="141"/>
        <v>1</v>
      </c>
      <c r="Q613" s="47" t="str">
        <f>IF($N613=1,IF(ISERROR(VLOOKUP($P613,'M1'!$A:$C,Q$2,0)),"NOT PRESENT",VLOOKUP($P613,'M1'!$A:$C,Q$2,0)),IF($N613=2,IF(ISERROR(VLOOKUP(main!$P613,'M2'!$A:$C,Q$2,0)),"NOT PRESENT",VLOOKUP(main!$P613,'M2'!$A:$C,Q$2,0)),IF($N613=0,IF(ISERROR(VLOOKUP($P613,'M1'!$A:$C,Q$2,0)),IF(ISERROR(VLOOKUP(main!$P613,'M2'!$A:$C,Q$2,0)),"NOT PRESENT",VLOOKUP(main!$P613,'M2'!$A:$C,Q$2,0)),VLOOKUP($P613,'M1'!$A:$C,Q$2,0)),"SPECIFY METHOD")))</f>
        <v>NOT PRESENT</v>
      </c>
      <c r="R613" s="47" t="str">
        <f>IF($N613=1,IF(ISERROR(VLOOKUP($P613,'M1'!$A:$C,R$2,0)),"NOT PRESENT",VLOOKUP($P613,'M1'!$A:$C,R$2,0)),IF($N613=2,IF(ISERROR(VLOOKUP(main!$P613,'M2'!$A:$C,R$2,0)),"NOT PRESENT",VLOOKUP(main!$P613,'M2'!$A:$C,R$2,0)),IF($N613=0,IF(ISERROR(VLOOKUP($P613,'M1'!$A:$C,R$2,0)),IF(ISERROR(VLOOKUP(main!$P613,'M2'!$A:$C,R$2,0)),"NOT PRESENT",VLOOKUP(main!$P613,'M2'!$A:$C,R$2,0)),VLOOKUP($P613,'M1'!$A:$C,R$2,0)),"SPECIFY METHOD")))</f>
        <v>NOT PRESENT</v>
      </c>
      <c r="S613" s="55">
        <f t="shared" si="128"/>
        <v>0</v>
      </c>
      <c r="T613" s="56">
        <v>0</v>
      </c>
      <c r="BI613" s="56" t="e">
        <f t="shared" ca="1" si="143"/>
        <v>#N/A</v>
      </c>
      <c r="BJ613" s="56" t="e">
        <f t="shared" ca="1" si="143"/>
        <v>#N/A</v>
      </c>
      <c r="BK613" s="56" t="e">
        <f t="shared" ca="1" si="143"/>
        <v>#N/A</v>
      </c>
      <c r="BL613" s="56" t="e">
        <f t="shared" ca="1" si="129"/>
        <v>#N/A</v>
      </c>
      <c r="BM613" s="56" t="e">
        <f t="shared" ca="1" si="130"/>
        <v>#N/A</v>
      </c>
    </row>
    <row r="614" spans="2:65">
      <c r="B614" s="56" t="str">
        <f t="shared" si="132"/>
        <v>eso</v>
      </c>
      <c r="C614" s="56" t="str">
        <f t="shared" si="133"/>
        <v>sdl</v>
      </c>
      <c r="D614" s="56" t="str">
        <f t="shared" si="134"/>
        <v>tas412</v>
      </c>
      <c r="E614" s="47" t="str">
        <f>IF(ISERROR(VLOOKUP($D614,SITES!$A:$E,2,0)),"",VLOOKUP($D614,SITES!$A:$E,2,0))</f>
        <v>St. Helens Island Kelp Bed</v>
      </c>
      <c r="F614" s="48">
        <f>IF(ISERROR(VLOOKUP($D614,SITES!$A:$E,3,0)),"",VLOOKUP($D614,SITES!$A:$E,3,0))</f>
        <v>-41.343859999999999</v>
      </c>
      <c r="G614" s="49">
        <f>IF(ISERROR(VLOOKUP($D614,SITES!$A:$E,4,0)),"",VLOOKUP($D614,SITES!$A:$E,4,0))</f>
        <v>148.34277</v>
      </c>
      <c r="H614" s="50">
        <f t="shared" si="135"/>
        <v>43564</v>
      </c>
      <c r="I614" s="56">
        <f t="shared" si="136"/>
        <v>10</v>
      </c>
      <c r="J614" s="56" t="str">
        <f t="shared" si="137"/>
        <v>E</v>
      </c>
      <c r="K614" s="86">
        <f t="shared" si="138"/>
        <v>0.60416666666666696</v>
      </c>
      <c r="L614" s="56" t="str">
        <f t="shared" si="140"/>
        <v>SDL</v>
      </c>
      <c r="M614" s="56">
        <f t="shared" si="139"/>
        <v>10</v>
      </c>
      <c r="N614" s="56">
        <f t="shared" si="142"/>
        <v>2</v>
      </c>
      <c r="O614" s="56">
        <f t="shared" si="141"/>
        <v>1</v>
      </c>
      <c r="Q614" s="47" t="str">
        <f>IF($N614=1,IF(ISERROR(VLOOKUP($P614,'M1'!$A:$C,Q$2,0)),"NOT PRESENT",VLOOKUP($P614,'M1'!$A:$C,Q$2,0)),IF($N614=2,IF(ISERROR(VLOOKUP(main!$P614,'M2'!$A:$C,Q$2,0)),"NOT PRESENT",VLOOKUP(main!$P614,'M2'!$A:$C,Q$2,0)),IF($N614=0,IF(ISERROR(VLOOKUP($P614,'M1'!$A:$C,Q$2,0)),IF(ISERROR(VLOOKUP(main!$P614,'M2'!$A:$C,Q$2,0)),"NOT PRESENT",VLOOKUP(main!$P614,'M2'!$A:$C,Q$2,0)),VLOOKUP($P614,'M1'!$A:$C,Q$2,0)),"SPECIFY METHOD")))</f>
        <v>NOT PRESENT</v>
      </c>
      <c r="R614" s="47" t="str">
        <f>IF($N614=1,IF(ISERROR(VLOOKUP($P614,'M1'!$A:$C,R$2,0)),"NOT PRESENT",VLOOKUP($P614,'M1'!$A:$C,R$2,0)),IF($N614=2,IF(ISERROR(VLOOKUP(main!$P614,'M2'!$A:$C,R$2,0)),"NOT PRESENT",VLOOKUP(main!$P614,'M2'!$A:$C,R$2,0)),IF($N614=0,IF(ISERROR(VLOOKUP($P614,'M1'!$A:$C,R$2,0)),IF(ISERROR(VLOOKUP(main!$P614,'M2'!$A:$C,R$2,0)),"NOT PRESENT",VLOOKUP(main!$P614,'M2'!$A:$C,R$2,0)),VLOOKUP($P614,'M1'!$A:$C,R$2,0)),"SPECIFY METHOD")))</f>
        <v>NOT PRESENT</v>
      </c>
      <c r="S614" s="55">
        <f t="shared" si="128"/>
        <v>0</v>
      </c>
      <c r="T614" s="56">
        <v>0</v>
      </c>
      <c r="BI614" s="56" t="e">
        <f t="shared" ca="1" si="143"/>
        <v>#N/A</v>
      </c>
      <c r="BJ614" s="56" t="e">
        <f t="shared" ca="1" si="143"/>
        <v>#N/A</v>
      </c>
      <c r="BK614" s="56" t="e">
        <f t="shared" ca="1" si="143"/>
        <v>#N/A</v>
      </c>
      <c r="BL614" s="56" t="e">
        <f t="shared" ca="1" si="129"/>
        <v>#N/A</v>
      </c>
      <c r="BM614" s="56" t="e">
        <f t="shared" ca="1" si="130"/>
        <v>#N/A</v>
      </c>
    </row>
    <row r="615" spans="2:65">
      <c r="B615" s="56" t="str">
        <f t="shared" si="132"/>
        <v>eso</v>
      </c>
      <c r="C615" s="56" t="str">
        <f t="shared" si="133"/>
        <v>sdl</v>
      </c>
      <c r="D615" s="56" t="str">
        <f t="shared" si="134"/>
        <v>tas412</v>
      </c>
      <c r="E615" s="47" t="str">
        <f>IF(ISERROR(VLOOKUP($D615,SITES!$A:$E,2,0)),"",VLOOKUP($D615,SITES!$A:$E,2,0))</f>
        <v>St. Helens Island Kelp Bed</v>
      </c>
      <c r="F615" s="48">
        <f>IF(ISERROR(VLOOKUP($D615,SITES!$A:$E,3,0)),"",VLOOKUP($D615,SITES!$A:$E,3,0))</f>
        <v>-41.343859999999999</v>
      </c>
      <c r="G615" s="49">
        <f>IF(ISERROR(VLOOKUP($D615,SITES!$A:$E,4,0)),"",VLOOKUP($D615,SITES!$A:$E,4,0))</f>
        <v>148.34277</v>
      </c>
      <c r="H615" s="50">
        <f t="shared" si="135"/>
        <v>43564</v>
      </c>
      <c r="I615" s="56">
        <f t="shared" si="136"/>
        <v>10</v>
      </c>
      <c r="J615" s="56" t="str">
        <f t="shared" si="137"/>
        <v>E</v>
      </c>
      <c r="K615" s="86">
        <f t="shared" si="138"/>
        <v>0.60416666666666696</v>
      </c>
      <c r="L615" s="56" t="str">
        <f t="shared" si="140"/>
        <v>SDL</v>
      </c>
      <c r="M615" s="56">
        <f t="shared" si="139"/>
        <v>10</v>
      </c>
      <c r="N615" s="56">
        <f t="shared" si="142"/>
        <v>2</v>
      </c>
      <c r="O615" s="56">
        <f t="shared" si="141"/>
        <v>1</v>
      </c>
      <c r="Q615" s="47" t="str">
        <f>IF($N615=1,IF(ISERROR(VLOOKUP($P615,'M1'!$A:$C,Q$2,0)),"NOT PRESENT",VLOOKUP($P615,'M1'!$A:$C,Q$2,0)),IF($N615=2,IF(ISERROR(VLOOKUP(main!$P615,'M2'!$A:$C,Q$2,0)),"NOT PRESENT",VLOOKUP(main!$P615,'M2'!$A:$C,Q$2,0)),IF($N615=0,IF(ISERROR(VLOOKUP($P615,'M1'!$A:$C,Q$2,0)),IF(ISERROR(VLOOKUP(main!$P615,'M2'!$A:$C,Q$2,0)),"NOT PRESENT",VLOOKUP(main!$P615,'M2'!$A:$C,Q$2,0)),VLOOKUP($P615,'M1'!$A:$C,Q$2,0)),"SPECIFY METHOD")))</f>
        <v>NOT PRESENT</v>
      </c>
      <c r="R615" s="47" t="str">
        <f>IF($N615=1,IF(ISERROR(VLOOKUP($P615,'M1'!$A:$C,R$2,0)),"NOT PRESENT",VLOOKUP($P615,'M1'!$A:$C,R$2,0)),IF($N615=2,IF(ISERROR(VLOOKUP(main!$P615,'M2'!$A:$C,R$2,0)),"NOT PRESENT",VLOOKUP(main!$P615,'M2'!$A:$C,R$2,0)),IF($N615=0,IF(ISERROR(VLOOKUP($P615,'M1'!$A:$C,R$2,0)),IF(ISERROR(VLOOKUP(main!$P615,'M2'!$A:$C,R$2,0)),"NOT PRESENT",VLOOKUP(main!$P615,'M2'!$A:$C,R$2,0)),VLOOKUP($P615,'M1'!$A:$C,R$2,0)),"SPECIFY METHOD")))</f>
        <v>NOT PRESENT</v>
      </c>
      <c r="S615" s="55">
        <f t="shared" si="128"/>
        <v>0</v>
      </c>
      <c r="T615" s="56">
        <v>0</v>
      </c>
      <c r="BI615" s="56" t="e">
        <f t="shared" ca="1" si="143"/>
        <v>#N/A</v>
      </c>
      <c r="BJ615" s="56" t="e">
        <f t="shared" ca="1" si="143"/>
        <v>#N/A</v>
      </c>
      <c r="BK615" s="56" t="e">
        <f t="shared" ca="1" si="143"/>
        <v>#N/A</v>
      </c>
      <c r="BL615" s="56" t="e">
        <f t="shared" ca="1" si="129"/>
        <v>#N/A</v>
      </c>
      <c r="BM615" s="56" t="e">
        <f t="shared" ca="1" si="130"/>
        <v>#N/A</v>
      </c>
    </row>
    <row r="616" spans="2:65">
      <c r="BI616" s="56" t="e">
        <f t="shared" ca="1" si="143"/>
        <v>#REF!</v>
      </c>
      <c r="BJ616" s="56" t="e">
        <f t="shared" ca="1" si="143"/>
        <v>#REF!</v>
      </c>
      <c r="BK616" s="56" t="e">
        <f t="shared" ca="1" si="143"/>
        <v>#REF!</v>
      </c>
      <c r="BL616" s="56" t="e">
        <f t="shared" ca="1" si="129"/>
        <v>#REF!</v>
      </c>
      <c r="BM616" s="56" t="e">
        <f t="shared" ca="1" si="130"/>
        <v>#REF!</v>
      </c>
    </row>
    <row r="617" spans="2:65">
      <c r="BI617" s="56" t="e">
        <f t="shared" ca="1" si="143"/>
        <v>#REF!</v>
      </c>
      <c r="BJ617" s="56" t="e">
        <f t="shared" ca="1" si="143"/>
        <v>#REF!</v>
      </c>
      <c r="BK617" s="56" t="e">
        <f t="shared" ca="1" si="143"/>
        <v>#REF!</v>
      </c>
      <c r="BL617" s="56" t="e">
        <f t="shared" ca="1" si="129"/>
        <v>#REF!</v>
      </c>
      <c r="BM617" s="56" t="e">
        <f t="shared" ca="1" si="130"/>
        <v>#REF!</v>
      </c>
    </row>
    <row r="618" spans="2:65">
      <c r="BI618" s="56" t="e">
        <f t="shared" ca="1" si="143"/>
        <v>#REF!</v>
      </c>
      <c r="BJ618" s="56" t="e">
        <f t="shared" ca="1" si="143"/>
        <v>#REF!</v>
      </c>
      <c r="BK618" s="56" t="e">
        <f t="shared" ca="1" si="143"/>
        <v>#REF!</v>
      </c>
      <c r="BL618" s="56" t="e">
        <f t="shared" ca="1" si="129"/>
        <v>#REF!</v>
      </c>
      <c r="BM618" s="56" t="e">
        <f t="shared" ca="1" si="130"/>
        <v>#REF!</v>
      </c>
    </row>
    <row r="619" spans="2:65">
      <c r="BI619" s="56" t="e">
        <f t="shared" ca="1" si="143"/>
        <v>#REF!</v>
      </c>
      <c r="BJ619" s="56" t="e">
        <f t="shared" ca="1" si="143"/>
        <v>#REF!</v>
      </c>
      <c r="BK619" s="56" t="e">
        <f t="shared" ca="1" si="143"/>
        <v>#REF!</v>
      </c>
      <c r="BL619" s="56" t="e">
        <f t="shared" ca="1" si="129"/>
        <v>#REF!</v>
      </c>
      <c r="BM619" s="56" t="e">
        <f t="shared" ca="1" si="130"/>
        <v>#REF!</v>
      </c>
    </row>
    <row r="620" spans="2:65">
      <c r="BI620" s="56" t="e">
        <f t="shared" ca="1" si="143"/>
        <v>#REF!</v>
      </c>
      <c r="BJ620" s="56" t="e">
        <f t="shared" ca="1" si="143"/>
        <v>#REF!</v>
      </c>
      <c r="BK620" s="56" t="e">
        <f t="shared" ca="1" si="143"/>
        <v>#REF!</v>
      </c>
      <c r="BL620" s="56" t="e">
        <f t="shared" ca="1" si="129"/>
        <v>#REF!</v>
      </c>
      <c r="BM620" s="56" t="e">
        <f t="shared" ca="1" si="130"/>
        <v>#REF!</v>
      </c>
    </row>
    <row r="621" spans="2:65">
      <c r="BI621" s="56" t="e">
        <f t="shared" ca="1" si="143"/>
        <v>#REF!</v>
      </c>
      <c r="BJ621" s="56" t="e">
        <f t="shared" ca="1" si="143"/>
        <v>#REF!</v>
      </c>
      <c r="BK621" s="56" t="e">
        <f t="shared" ca="1" si="143"/>
        <v>#REF!</v>
      </c>
      <c r="BL621" s="56" t="e">
        <f t="shared" ca="1" si="129"/>
        <v>#REF!</v>
      </c>
      <c r="BM621" s="56" t="e">
        <f t="shared" ca="1" si="130"/>
        <v>#REF!</v>
      </c>
    </row>
    <row r="622" spans="2:65">
      <c r="BI622" s="56" t="e">
        <f t="shared" ca="1" si="143"/>
        <v>#REF!</v>
      </c>
      <c r="BJ622" s="56" t="e">
        <f t="shared" ca="1" si="143"/>
        <v>#REF!</v>
      </c>
      <c r="BK622" s="56" t="e">
        <f t="shared" ca="1" si="143"/>
        <v>#REF!</v>
      </c>
      <c r="BL622" s="56" t="e">
        <f t="shared" ca="1" si="129"/>
        <v>#REF!</v>
      </c>
      <c r="BM622" s="56" t="e">
        <f t="shared" ca="1" si="130"/>
        <v>#REF!</v>
      </c>
    </row>
    <row r="623" spans="2:65">
      <c r="BI623" s="56" t="e">
        <f t="shared" ref="BI623:BK642" ca="1" si="144">VLOOKUP($P623,INDIRECT("'M" &amp; $N623 &amp; "'!$A:$G"),BI$2,0)</f>
        <v>#REF!</v>
      </c>
      <c r="BJ623" s="56" t="e">
        <f t="shared" ca="1" si="144"/>
        <v>#REF!</v>
      </c>
      <c r="BK623" s="56" t="e">
        <f t="shared" ca="1" si="144"/>
        <v>#REF!</v>
      </c>
      <c r="BL623" s="56" t="e">
        <f t="shared" ca="1" si="129"/>
        <v>#REF!</v>
      </c>
      <c r="BM623" s="56" t="e">
        <f t="shared" ca="1" si="130"/>
        <v>#REF!</v>
      </c>
    </row>
    <row r="624" spans="2:65">
      <c r="BI624" s="56" t="e">
        <f t="shared" ca="1" si="144"/>
        <v>#REF!</v>
      </c>
      <c r="BJ624" s="56" t="e">
        <f t="shared" ca="1" si="144"/>
        <v>#REF!</v>
      </c>
      <c r="BK624" s="56" t="e">
        <f t="shared" ca="1" si="144"/>
        <v>#REF!</v>
      </c>
      <c r="BL624" s="56" t="e">
        <f t="shared" ca="1" si="129"/>
        <v>#REF!</v>
      </c>
      <c r="BM624" s="56" t="e">
        <f t="shared" ca="1" si="130"/>
        <v>#REF!</v>
      </c>
    </row>
    <row r="625" spans="61:65">
      <c r="BI625" s="56" t="e">
        <f t="shared" ca="1" si="144"/>
        <v>#REF!</v>
      </c>
      <c r="BJ625" s="56" t="e">
        <f t="shared" ca="1" si="144"/>
        <v>#REF!</v>
      </c>
      <c r="BK625" s="56" t="e">
        <f t="shared" ca="1" si="144"/>
        <v>#REF!</v>
      </c>
      <c r="BL625" s="56" t="e">
        <f t="shared" ca="1" si="129"/>
        <v>#REF!</v>
      </c>
      <c r="BM625" s="56" t="e">
        <f t="shared" ca="1" si="130"/>
        <v>#REF!</v>
      </c>
    </row>
    <row r="626" spans="61:65">
      <c r="BI626" s="56" t="e">
        <f t="shared" ca="1" si="144"/>
        <v>#REF!</v>
      </c>
      <c r="BJ626" s="56" t="e">
        <f t="shared" ca="1" si="144"/>
        <v>#REF!</v>
      </c>
      <c r="BK626" s="56" t="e">
        <f t="shared" ca="1" si="144"/>
        <v>#REF!</v>
      </c>
      <c r="BL626" s="56" t="e">
        <f t="shared" ca="1" si="129"/>
        <v>#REF!</v>
      </c>
      <c r="BM626" s="56" t="e">
        <f t="shared" ca="1" si="130"/>
        <v>#REF!</v>
      </c>
    </row>
    <row r="627" spans="61:65">
      <c r="BI627" s="56" t="e">
        <f t="shared" ca="1" si="144"/>
        <v>#REF!</v>
      </c>
      <c r="BJ627" s="56" t="e">
        <f t="shared" ca="1" si="144"/>
        <v>#REF!</v>
      </c>
      <c r="BK627" s="56" t="e">
        <f t="shared" ca="1" si="144"/>
        <v>#REF!</v>
      </c>
      <c r="BL627" s="56" t="e">
        <f t="shared" ca="1" si="129"/>
        <v>#REF!</v>
      </c>
      <c r="BM627" s="56" t="e">
        <f t="shared" ca="1" si="130"/>
        <v>#REF!</v>
      </c>
    </row>
    <row r="628" spans="61:65">
      <c r="BI628" s="56" t="e">
        <f t="shared" ca="1" si="144"/>
        <v>#REF!</v>
      </c>
      <c r="BJ628" s="56" t="e">
        <f t="shared" ca="1" si="144"/>
        <v>#REF!</v>
      </c>
      <c r="BK628" s="56" t="e">
        <f t="shared" ca="1" si="144"/>
        <v>#REF!</v>
      </c>
      <c r="BL628" s="56" t="e">
        <f t="shared" ca="1" si="129"/>
        <v>#REF!</v>
      </c>
      <c r="BM628" s="56" t="e">
        <f t="shared" ca="1" si="130"/>
        <v>#REF!</v>
      </c>
    </row>
    <row r="629" spans="61:65">
      <c r="BI629" s="56" t="e">
        <f t="shared" ca="1" si="144"/>
        <v>#REF!</v>
      </c>
      <c r="BJ629" s="56" t="e">
        <f t="shared" ca="1" si="144"/>
        <v>#REF!</v>
      </c>
      <c r="BK629" s="56" t="e">
        <f t="shared" ca="1" si="144"/>
        <v>#REF!</v>
      </c>
      <c r="BL629" s="56" t="e">
        <f t="shared" ca="1" si="129"/>
        <v>#REF!</v>
      </c>
      <c r="BM629" s="56" t="e">
        <f t="shared" ca="1" si="130"/>
        <v>#REF!</v>
      </c>
    </row>
    <row r="630" spans="61:65">
      <c r="BI630" s="56" t="e">
        <f t="shared" ca="1" si="144"/>
        <v>#REF!</v>
      </c>
      <c r="BJ630" s="56" t="e">
        <f t="shared" ca="1" si="144"/>
        <v>#REF!</v>
      </c>
      <c r="BK630" s="56" t="e">
        <f t="shared" ca="1" si="144"/>
        <v>#REF!</v>
      </c>
      <c r="BL630" s="56" t="e">
        <f t="shared" ca="1" si="129"/>
        <v>#REF!</v>
      </c>
      <c r="BM630" s="56" t="e">
        <f t="shared" ca="1" si="130"/>
        <v>#REF!</v>
      </c>
    </row>
    <row r="631" spans="61:65">
      <c r="BI631" s="56" t="e">
        <f t="shared" ca="1" si="144"/>
        <v>#REF!</v>
      </c>
      <c r="BJ631" s="56" t="e">
        <f t="shared" ca="1" si="144"/>
        <v>#REF!</v>
      </c>
      <c r="BK631" s="56" t="e">
        <f t="shared" ca="1" si="144"/>
        <v>#REF!</v>
      </c>
      <c r="BL631" s="56" t="e">
        <f t="shared" ca="1" si="129"/>
        <v>#REF!</v>
      </c>
      <c r="BM631" s="56" t="e">
        <f t="shared" ca="1" si="130"/>
        <v>#REF!</v>
      </c>
    </row>
    <row r="632" spans="61:65">
      <c r="BI632" s="56" t="e">
        <f t="shared" ca="1" si="144"/>
        <v>#REF!</v>
      </c>
      <c r="BJ632" s="56" t="e">
        <f t="shared" ca="1" si="144"/>
        <v>#REF!</v>
      </c>
      <c r="BK632" s="56" t="e">
        <f t="shared" ca="1" si="144"/>
        <v>#REF!</v>
      </c>
      <c r="BL632" s="56" t="e">
        <f t="shared" ca="1" si="129"/>
        <v>#REF!</v>
      </c>
      <c r="BM632" s="56" t="e">
        <f t="shared" ca="1" si="130"/>
        <v>#REF!</v>
      </c>
    </row>
    <row r="633" spans="61:65">
      <c r="BI633" s="56" t="e">
        <f t="shared" ca="1" si="144"/>
        <v>#REF!</v>
      </c>
      <c r="BJ633" s="56" t="e">
        <f t="shared" ca="1" si="144"/>
        <v>#REF!</v>
      </c>
      <c r="BK633" s="56" t="e">
        <f t="shared" ca="1" si="144"/>
        <v>#REF!</v>
      </c>
      <c r="BL633" s="56" t="e">
        <f t="shared" ca="1" si="129"/>
        <v>#REF!</v>
      </c>
      <c r="BM633" s="56" t="e">
        <f t="shared" ca="1" si="130"/>
        <v>#REF!</v>
      </c>
    </row>
    <row r="634" spans="61:65">
      <c r="BI634" s="56" t="e">
        <f t="shared" ca="1" si="144"/>
        <v>#REF!</v>
      </c>
      <c r="BJ634" s="56" t="e">
        <f t="shared" ca="1" si="144"/>
        <v>#REF!</v>
      </c>
      <c r="BK634" s="56" t="e">
        <f t="shared" ca="1" si="144"/>
        <v>#REF!</v>
      </c>
      <c r="BL634" s="56" t="e">
        <f t="shared" ca="1" si="129"/>
        <v>#REF!</v>
      </c>
      <c r="BM634" s="56" t="e">
        <f t="shared" ca="1" si="130"/>
        <v>#REF!</v>
      </c>
    </row>
    <row r="635" spans="61:65">
      <c r="BI635" s="56" t="e">
        <f t="shared" ca="1" si="144"/>
        <v>#REF!</v>
      </c>
      <c r="BJ635" s="56" t="e">
        <f t="shared" ca="1" si="144"/>
        <v>#REF!</v>
      </c>
      <c r="BK635" s="56" t="e">
        <f t="shared" ca="1" si="144"/>
        <v>#REF!</v>
      </c>
      <c r="BL635" s="56" t="e">
        <f t="shared" ca="1" si="129"/>
        <v>#REF!</v>
      </c>
      <c r="BM635" s="56" t="e">
        <f t="shared" ca="1" si="130"/>
        <v>#REF!</v>
      </c>
    </row>
    <row r="636" spans="61:65">
      <c r="BI636" s="56" t="e">
        <f t="shared" ca="1" si="144"/>
        <v>#REF!</v>
      </c>
      <c r="BJ636" s="56" t="e">
        <f t="shared" ca="1" si="144"/>
        <v>#REF!</v>
      </c>
      <c r="BK636" s="56" t="e">
        <f t="shared" ca="1" si="144"/>
        <v>#REF!</v>
      </c>
      <c r="BL636" s="56" t="e">
        <f t="shared" ca="1" si="129"/>
        <v>#REF!</v>
      </c>
      <c r="BM636" s="56" t="e">
        <f t="shared" ca="1" si="130"/>
        <v>#REF!</v>
      </c>
    </row>
    <row r="637" spans="61:65">
      <c r="BI637" s="56" t="e">
        <f t="shared" ca="1" si="144"/>
        <v>#REF!</v>
      </c>
      <c r="BJ637" s="56" t="e">
        <f t="shared" ca="1" si="144"/>
        <v>#REF!</v>
      </c>
      <c r="BK637" s="56" t="e">
        <f t="shared" ca="1" si="144"/>
        <v>#REF!</v>
      </c>
      <c r="BL637" s="56" t="e">
        <f t="shared" ca="1" si="129"/>
        <v>#REF!</v>
      </c>
      <c r="BM637" s="56" t="e">
        <f t="shared" ca="1" si="130"/>
        <v>#REF!</v>
      </c>
    </row>
    <row r="638" spans="61:65">
      <c r="BI638" s="56" t="e">
        <f t="shared" ca="1" si="144"/>
        <v>#REF!</v>
      </c>
      <c r="BJ638" s="56" t="e">
        <f t="shared" ca="1" si="144"/>
        <v>#REF!</v>
      </c>
      <c r="BK638" s="56" t="e">
        <f t="shared" ca="1" si="144"/>
        <v>#REF!</v>
      </c>
      <c r="BL638" s="56" t="e">
        <f t="shared" ca="1" si="129"/>
        <v>#REF!</v>
      </c>
      <c r="BM638" s="56" t="e">
        <f t="shared" ca="1" si="130"/>
        <v>#REF!</v>
      </c>
    </row>
    <row r="639" spans="61:65">
      <c r="BI639" s="56" t="e">
        <f t="shared" ca="1" si="144"/>
        <v>#REF!</v>
      </c>
      <c r="BJ639" s="56" t="e">
        <f t="shared" ca="1" si="144"/>
        <v>#REF!</v>
      </c>
      <c r="BK639" s="56" t="e">
        <f t="shared" ca="1" si="144"/>
        <v>#REF!</v>
      </c>
      <c r="BL639" s="56" t="e">
        <f t="shared" ca="1" si="129"/>
        <v>#REF!</v>
      </c>
      <c r="BM639" s="56" t="e">
        <f t="shared" ca="1" si="130"/>
        <v>#REF!</v>
      </c>
    </row>
    <row r="640" spans="61:65">
      <c r="BI640" s="56" t="e">
        <f t="shared" ca="1" si="144"/>
        <v>#REF!</v>
      </c>
      <c r="BJ640" s="56" t="e">
        <f t="shared" ca="1" si="144"/>
        <v>#REF!</v>
      </c>
      <c r="BK640" s="56" t="e">
        <f t="shared" ca="1" si="144"/>
        <v>#REF!</v>
      </c>
      <c r="BL640" s="56" t="e">
        <f t="shared" ca="1" si="129"/>
        <v>#REF!</v>
      </c>
      <c r="BM640" s="56" t="e">
        <f t="shared" ca="1" si="130"/>
        <v>#REF!</v>
      </c>
    </row>
    <row r="641" spans="61:65">
      <c r="BI641" s="56" t="e">
        <f t="shared" ca="1" si="144"/>
        <v>#REF!</v>
      </c>
      <c r="BJ641" s="56" t="e">
        <f t="shared" ca="1" si="144"/>
        <v>#REF!</v>
      </c>
      <c r="BK641" s="56" t="e">
        <f t="shared" ca="1" si="144"/>
        <v>#REF!</v>
      </c>
      <c r="BL641" s="56" t="e">
        <f t="shared" ca="1" si="129"/>
        <v>#REF!</v>
      </c>
      <c r="BM641" s="56" t="e">
        <f t="shared" ca="1" si="130"/>
        <v>#REF!</v>
      </c>
    </row>
    <row r="642" spans="61:65">
      <c r="BI642" s="56" t="e">
        <f t="shared" ca="1" si="144"/>
        <v>#REF!</v>
      </c>
      <c r="BJ642" s="56" t="e">
        <f t="shared" ca="1" si="144"/>
        <v>#REF!</v>
      </c>
      <c r="BK642" s="56" t="e">
        <f t="shared" ca="1" si="144"/>
        <v>#REF!</v>
      </c>
      <c r="BL642" s="56" t="e">
        <f t="shared" ca="1" si="129"/>
        <v>#REF!</v>
      </c>
      <c r="BM642" s="56" t="e">
        <f t="shared" ca="1" si="130"/>
        <v>#REF!</v>
      </c>
    </row>
    <row r="643" spans="61:65">
      <c r="BI643" s="56" t="e">
        <f t="shared" ref="BI643:BK662" ca="1" si="145">VLOOKUP($P643,INDIRECT("'M" &amp; $N643 &amp; "'!$A:$G"),BI$2,0)</f>
        <v>#REF!</v>
      </c>
      <c r="BJ643" s="56" t="e">
        <f t="shared" ca="1" si="145"/>
        <v>#REF!</v>
      </c>
      <c r="BK643" s="56" t="e">
        <f t="shared" ca="1" si="145"/>
        <v>#REF!</v>
      </c>
      <c r="BL643" s="56" t="e">
        <f t="shared" ref="BL643:BL706" ca="1" si="146">IF(AND($BI643="Yes", $N643=2), "Yes", IF(ISBLANK(BI643), "", "No"))</f>
        <v>#REF!</v>
      </c>
      <c r="BM643" s="56" t="e">
        <f t="shared" ref="BM643:BM706" ca="1" si="147">VLOOKUP($P643,INDIRECT("'M" &amp; $N643 &amp; "'!$A:$G"),BM$2,0)</f>
        <v>#REF!</v>
      </c>
    </row>
    <row r="644" spans="61:65">
      <c r="BI644" s="56" t="e">
        <f t="shared" ca="1" si="145"/>
        <v>#REF!</v>
      </c>
      <c r="BJ644" s="56" t="e">
        <f t="shared" ca="1" si="145"/>
        <v>#REF!</v>
      </c>
      <c r="BK644" s="56" t="e">
        <f t="shared" ca="1" si="145"/>
        <v>#REF!</v>
      </c>
      <c r="BL644" s="56" t="e">
        <f t="shared" ca="1" si="146"/>
        <v>#REF!</v>
      </c>
      <c r="BM644" s="56" t="e">
        <f t="shared" ca="1" si="147"/>
        <v>#REF!</v>
      </c>
    </row>
    <row r="645" spans="61:65">
      <c r="BI645" s="56" t="e">
        <f t="shared" ca="1" si="145"/>
        <v>#REF!</v>
      </c>
      <c r="BJ645" s="56" t="e">
        <f t="shared" ca="1" si="145"/>
        <v>#REF!</v>
      </c>
      <c r="BK645" s="56" t="e">
        <f t="shared" ca="1" si="145"/>
        <v>#REF!</v>
      </c>
      <c r="BL645" s="56" t="e">
        <f t="shared" ca="1" si="146"/>
        <v>#REF!</v>
      </c>
      <c r="BM645" s="56" t="e">
        <f t="shared" ca="1" si="147"/>
        <v>#REF!</v>
      </c>
    </row>
    <row r="646" spans="61:65">
      <c r="BI646" s="56" t="e">
        <f t="shared" ca="1" si="145"/>
        <v>#REF!</v>
      </c>
      <c r="BJ646" s="56" t="e">
        <f t="shared" ca="1" si="145"/>
        <v>#REF!</v>
      </c>
      <c r="BK646" s="56" t="e">
        <f t="shared" ca="1" si="145"/>
        <v>#REF!</v>
      </c>
      <c r="BL646" s="56" t="e">
        <f t="shared" ca="1" si="146"/>
        <v>#REF!</v>
      </c>
      <c r="BM646" s="56" t="e">
        <f t="shared" ca="1" si="147"/>
        <v>#REF!</v>
      </c>
    </row>
    <row r="647" spans="61:65">
      <c r="BI647" s="56" t="e">
        <f t="shared" ca="1" si="145"/>
        <v>#REF!</v>
      </c>
      <c r="BJ647" s="56" t="e">
        <f t="shared" ca="1" si="145"/>
        <v>#REF!</v>
      </c>
      <c r="BK647" s="56" t="e">
        <f t="shared" ca="1" si="145"/>
        <v>#REF!</v>
      </c>
      <c r="BL647" s="56" t="e">
        <f t="shared" ca="1" si="146"/>
        <v>#REF!</v>
      </c>
      <c r="BM647" s="56" t="e">
        <f t="shared" ca="1" si="147"/>
        <v>#REF!</v>
      </c>
    </row>
    <row r="648" spans="61:65">
      <c r="BI648" s="56" t="e">
        <f t="shared" ca="1" si="145"/>
        <v>#REF!</v>
      </c>
      <c r="BJ648" s="56" t="e">
        <f t="shared" ca="1" si="145"/>
        <v>#REF!</v>
      </c>
      <c r="BK648" s="56" t="e">
        <f t="shared" ca="1" si="145"/>
        <v>#REF!</v>
      </c>
      <c r="BL648" s="56" t="e">
        <f t="shared" ca="1" si="146"/>
        <v>#REF!</v>
      </c>
      <c r="BM648" s="56" t="e">
        <f t="shared" ca="1" si="147"/>
        <v>#REF!</v>
      </c>
    </row>
    <row r="649" spans="61:65">
      <c r="BI649" s="56" t="e">
        <f t="shared" ca="1" si="145"/>
        <v>#REF!</v>
      </c>
      <c r="BJ649" s="56" t="e">
        <f t="shared" ca="1" si="145"/>
        <v>#REF!</v>
      </c>
      <c r="BK649" s="56" t="e">
        <f t="shared" ca="1" si="145"/>
        <v>#REF!</v>
      </c>
      <c r="BL649" s="56" t="e">
        <f t="shared" ca="1" si="146"/>
        <v>#REF!</v>
      </c>
      <c r="BM649" s="56" t="e">
        <f t="shared" ca="1" si="147"/>
        <v>#REF!</v>
      </c>
    </row>
    <row r="650" spans="61:65">
      <c r="BI650" s="56" t="e">
        <f t="shared" ca="1" si="145"/>
        <v>#REF!</v>
      </c>
      <c r="BJ650" s="56" t="e">
        <f t="shared" ca="1" si="145"/>
        <v>#REF!</v>
      </c>
      <c r="BK650" s="56" t="e">
        <f t="shared" ca="1" si="145"/>
        <v>#REF!</v>
      </c>
      <c r="BL650" s="56" t="e">
        <f t="shared" ca="1" si="146"/>
        <v>#REF!</v>
      </c>
      <c r="BM650" s="56" t="e">
        <f t="shared" ca="1" si="147"/>
        <v>#REF!</v>
      </c>
    </row>
    <row r="651" spans="61:65">
      <c r="BI651" s="56" t="e">
        <f t="shared" ca="1" si="145"/>
        <v>#REF!</v>
      </c>
      <c r="BJ651" s="56" t="e">
        <f t="shared" ca="1" si="145"/>
        <v>#REF!</v>
      </c>
      <c r="BK651" s="56" t="e">
        <f t="shared" ca="1" si="145"/>
        <v>#REF!</v>
      </c>
      <c r="BL651" s="56" t="e">
        <f t="shared" ca="1" si="146"/>
        <v>#REF!</v>
      </c>
      <c r="BM651" s="56" t="e">
        <f t="shared" ca="1" si="147"/>
        <v>#REF!</v>
      </c>
    </row>
    <row r="652" spans="61:65">
      <c r="BI652" s="56" t="e">
        <f t="shared" ca="1" si="145"/>
        <v>#REF!</v>
      </c>
      <c r="BJ652" s="56" t="e">
        <f t="shared" ca="1" si="145"/>
        <v>#REF!</v>
      </c>
      <c r="BK652" s="56" t="e">
        <f t="shared" ca="1" si="145"/>
        <v>#REF!</v>
      </c>
      <c r="BL652" s="56" t="e">
        <f t="shared" ca="1" si="146"/>
        <v>#REF!</v>
      </c>
      <c r="BM652" s="56" t="e">
        <f t="shared" ca="1" si="147"/>
        <v>#REF!</v>
      </c>
    </row>
    <row r="653" spans="61:65">
      <c r="BI653" s="56" t="e">
        <f t="shared" ca="1" si="145"/>
        <v>#REF!</v>
      </c>
      <c r="BJ653" s="56" t="e">
        <f t="shared" ca="1" si="145"/>
        <v>#REF!</v>
      </c>
      <c r="BK653" s="56" t="e">
        <f t="shared" ca="1" si="145"/>
        <v>#REF!</v>
      </c>
      <c r="BL653" s="56" t="e">
        <f t="shared" ca="1" si="146"/>
        <v>#REF!</v>
      </c>
      <c r="BM653" s="56" t="e">
        <f t="shared" ca="1" si="147"/>
        <v>#REF!</v>
      </c>
    </row>
    <row r="654" spans="61:65">
      <c r="BI654" s="56" t="e">
        <f t="shared" ca="1" si="145"/>
        <v>#REF!</v>
      </c>
      <c r="BJ654" s="56" t="e">
        <f t="shared" ca="1" si="145"/>
        <v>#REF!</v>
      </c>
      <c r="BK654" s="56" t="e">
        <f t="shared" ca="1" si="145"/>
        <v>#REF!</v>
      </c>
      <c r="BL654" s="56" t="e">
        <f t="shared" ca="1" si="146"/>
        <v>#REF!</v>
      </c>
      <c r="BM654" s="56" t="e">
        <f t="shared" ca="1" si="147"/>
        <v>#REF!</v>
      </c>
    </row>
    <row r="655" spans="61:65">
      <c r="BI655" s="56" t="e">
        <f t="shared" ca="1" si="145"/>
        <v>#REF!</v>
      </c>
      <c r="BJ655" s="56" t="e">
        <f t="shared" ca="1" si="145"/>
        <v>#REF!</v>
      </c>
      <c r="BK655" s="56" t="e">
        <f t="shared" ca="1" si="145"/>
        <v>#REF!</v>
      </c>
      <c r="BL655" s="56" t="e">
        <f t="shared" ca="1" si="146"/>
        <v>#REF!</v>
      </c>
      <c r="BM655" s="56" t="e">
        <f t="shared" ca="1" si="147"/>
        <v>#REF!</v>
      </c>
    </row>
    <row r="656" spans="61:65">
      <c r="BI656" s="56" t="e">
        <f t="shared" ca="1" si="145"/>
        <v>#REF!</v>
      </c>
      <c r="BJ656" s="56" t="e">
        <f t="shared" ca="1" si="145"/>
        <v>#REF!</v>
      </c>
      <c r="BK656" s="56" t="e">
        <f t="shared" ca="1" si="145"/>
        <v>#REF!</v>
      </c>
      <c r="BL656" s="56" t="e">
        <f t="shared" ca="1" si="146"/>
        <v>#REF!</v>
      </c>
      <c r="BM656" s="56" t="e">
        <f t="shared" ca="1" si="147"/>
        <v>#REF!</v>
      </c>
    </row>
    <row r="657" spans="61:65">
      <c r="BI657" s="56" t="e">
        <f t="shared" ca="1" si="145"/>
        <v>#REF!</v>
      </c>
      <c r="BJ657" s="56" t="e">
        <f t="shared" ca="1" si="145"/>
        <v>#REF!</v>
      </c>
      <c r="BK657" s="56" t="e">
        <f t="shared" ca="1" si="145"/>
        <v>#REF!</v>
      </c>
      <c r="BL657" s="56" t="e">
        <f t="shared" ca="1" si="146"/>
        <v>#REF!</v>
      </c>
      <c r="BM657" s="56" t="e">
        <f t="shared" ca="1" si="147"/>
        <v>#REF!</v>
      </c>
    </row>
    <row r="658" spans="61:65">
      <c r="BI658" s="56" t="e">
        <f t="shared" ca="1" si="145"/>
        <v>#REF!</v>
      </c>
      <c r="BJ658" s="56" t="e">
        <f t="shared" ca="1" si="145"/>
        <v>#REF!</v>
      </c>
      <c r="BK658" s="56" t="e">
        <f t="shared" ca="1" si="145"/>
        <v>#REF!</v>
      </c>
      <c r="BL658" s="56" t="e">
        <f t="shared" ca="1" si="146"/>
        <v>#REF!</v>
      </c>
      <c r="BM658" s="56" t="e">
        <f t="shared" ca="1" si="147"/>
        <v>#REF!</v>
      </c>
    </row>
    <row r="659" spans="61:65">
      <c r="BI659" s="56" t="e">
        <f t="shared" ca="1" si="145"/>
        <v>#REF!</v>
      </c>
      <c r="BJ659" s="56" t="e">
        <f t="shared" ca="1" si="145"/>
        <v>#REF!</v>
      </c>
      <c r="BK659" s="56" t="e">
        <f t="shared" ca="1" si="145"/>
        <v>#REF!</v>
      </c>
      <c r="BL659" s="56" t="e">
        <f t="shared" ca="1" si="146"/>
        <v>#REF!</v>
      </c>
      <c r="BM659" s="56" t="e">
        <f t="shared" ca="1" si="147"/>
        <v>#REF!</v>
      </c>
    </row>
    <row r="660" spans="61:65">
      <c r="BI660" s="56" t="e">
        <f t="shared" ca="1" si="145"/>
        <v>#REF!</v>
      </c>
      <c r="BJ660" s="56" t="e">
        <f t="shared" ca="1" si="145"/>
        <v>#REF!</v>
      </c>
      <c r="BK660" s="56" t="e">
        <f t="shared" ca="1" si="145"/>
        <v>#REF!</v>
      </c>
      <c r="BL660" s="56" t="e">
        <f t="shared" ca="1" si="146"/>
        <v>#REF!</v>
      </c>
      <c r="BM660" s="56" t="e">
        <f t="shared" ca="1" si="147"/>
        <v>#REF!</v>
      </c>
    </row>
    <row r="661" spans="61:65">
      <c r="BI661" s="56" t="e">
        <f t="shared" ca="1" si="145"/>
        <v>#REF!</v>
      </c>
      <c r="BJ661" s="56" t="e">
        <f t="shared" ca="1" si="145"/>
        <v>#REF!</v>
      </c>
      <c r="BK661" s="56" t="e">
        <f t="shared" ca="1" si="145"/>
        <v>#REF!</v>
      </c>
      <c r="BL661" s="56" t="e">
        <f t="shared" ca="1" si="146"/>
        <v>#REF!</v>
      </c>
      <c r="BM661" s="56" t="e">
        <f t="shared" ca="1" si="147"/>
        <v>#REF!</v>
      </c>
    </row>
    <row r="662" spans="61:65">
      <c r="BI662" s="56" t="e">
        <f t="shared" ca="1" si="145"/>
        <v>#REF!</v>
      </c>
      <c r="BJ662" s="56" t="e">
        <f t="shared" ca="1" si="145"/>
        <v>#REF!</v>
      </c>
      <c r="BK662" s="56" t="e">
        <f t="shared" ca="1" si="145"/>
        <v>#REF!</v>
      </c>
      <c r="BL662" s="56" t="e">
        <f t="shared" ca="1" si="146"/>
        <v>#REF!</v>
      </c>
      <c r="BM662" s="56" t="e">
        <f t="shared" ca="1" si="147"/>
        <v>#REF!</v>
      </c>
    </row>
    <row r="663" spans="61:65">
      <c r="BI663" s="56" t="e">
        <f t="shared" ref="BI663:BK682" ca="1" si="148">VLOOKUP($P663,INDIRECT("'M" &amp; $N663 &amp; "'!$A:$G"),BI$2,0)</f>
        <v>#REF!</v>
      </c>
      <c r="BJ663" s="56" t="e">
        <f t="shared" ca="1" si="148"/>
        <v>#REF!</v>
      </c>
      <c r="BK663" s="56" t="e">
        <f t="shared" ca="1" si="148"/>
        <v>#REF!</v>
      </c>
      <c r="BL663" s="56" t="e">
        <f t="shared" ca="1" si="146"/>
        <v>#REF!</v>
      </c>
      <c r="BM663" s="56" t="e">
        <f t="shared" ca="1" si="147"/>
        <v>#REF!</v>
      </c>
    </row>
    <row r="664" spans="61:65">
      <c r="BI664" s="56" t="e">
        <f t="shared" ca="1" si="148"/>
        <v>#REF!</v>
      </c>
      <c r="BJ664" s="56" t="e">
        <f t="shared" ca="1" si="148"/>
        <v>#REF!</v>
      </c>
      <c r="BK664" s="56" t="e">
        <f t="shared" ca="1" si="148"/>
        <v>#REF!</v>
      </c>
      <c r="BL664" s="56" t="e">
        <f t="shared" ca="1" si="146"/>
        <v>#REF!</v>
      </c>
      <c r="BM664" s="56" t="e">
        <f t="shared" ca="1" si="147"/>
        <v>#REF!</v>
      </c>
    </row>
    <row r="665" spans="61:65">
      <c r="BI665" s="56" t="e">
        <f t="shared" ca="1" si="148"/>
        <v>#REF!</v>
      </c>
      <c r="BJ665" s="56" t="e">
        <f t="shared" ca="1" si="148"/>
        <v>#REF!</v>
      </c>
      <c r="BK665" s="56" t="e">
        <f t="shared" ca="1" si="148"/>
        <v>#REF!</v>
      </c>
      <c r="BL665" s="56" t="e">
        <f t="shared" ca="1" si="146"/>
        <v>#REF!</v>
      </c>
      <c r="BM665" s="56" t="e">
        <f t="shared" ca="1" si="147"/>
        <v>#REF!</v>
      </c>
    </row>
    <row r="666" spans="61:65">
      <c r="BI666" s="56" t="e">
        <f t="shared" ca="1" si="148"/>
        <v>#REF!</v>
      </c>
      <c r="BJ666" s="56" t="e">
        <f t="shared" ca="1" si="148"/>
        <v>#REF!</v>
      </c>
      <c r="BK666" s="56" t="e">
        <f t="shared" ca="1" si="148"/>
        <v>#REF!</v>
      </c>
      <c r="BL666" s="56" t="e">
        <f t="shared" ca="1" si="146"/>
        <v>#REF!</v>
      </c>
      <c r="BM666" s="56" t="e">
        <f t="shared" ca="1" si="147"/>
        <v>#REF!</v>
      </c>
    </row>
    <row r="667" spans="61:65">
      <c r="BI667" s="56" t="e">
        <f t="shared" ca="1" si="148"/>
        <v>#REF!</v>
      </c>
      <c r="BJ667" s="56" t="e">
        <f t="shared" ca="1" si="148"/>
        <v>#REF!</v>
      </c>
      <c r="BK667" s="56" t="e">
        <f t="shared" ca="1" si="148"/>
        <v>#REF!</v>
      </c>
      <c r="BL667" s="56" t="e">
        <f t="shared" ca="1" si="146"/>
        <v>#REF!</v>
      </c>
      <c r="BM667" s="56" t="e">
        <f t="shared" ca="1" si="147"/>
        <v>#REF!</v>
      </c>
    </row>
    <row r="668" spans="61:65">
      <c r="BI668" s="56" t="e">
        <f t="shared" ca="1" si="148"/>
        <v>#REF!</v>
      </c>
      <c r="BJ668" s="56" t="e">
        <f t="shared" ca="1" si="148"/>
        <v>#REF!</v>
      </c>
      <c r="BK668" s="56" t="e">
        <f t="shared" ca="1" si="148"/>
        <v>#REF!</v>
      </c>
      <c r="BL668" s="56" t="e">
        <f t="shared" ca="1" si="146"/>
        <v>#REF!</v>
      </c>
      <c r="BM668" s="56" t="e">
        <f t="shared" ca="1" si="147"/>
        <v>#REF!</v>
      </c>
    </row>
    <row r="669" spans="61:65">
      <c r="BI669" s="56" t="e">
        <f t="shared" ca="1" si="148"/>
        <v>#REF!</v>
      </c>
      <c r="BJ669" s="56" t="e">
        <f t="shared" ca="1" si="148"/>
        <v>#REF!</v>
      </c>
      <c r="BK669" s="56" t="e">
        <f t="shared" ca="1" si="148"/>
        <v>#REF!</v>
      </c>
      <c r="BL669" s="56" t="e">
        <f t="shared" ca="1" si="146"/>
        <v>#REF!</v>
      </c>
      <c r="BM669" s="56" t="e">
        <f t="shared" ca="1" si="147"/>
        <v>#REF!</v>
      </c>
    </row>
    <row r="670" spans="61:65">
      <c r="BI670" s="56" t="e">
        <f t="shared" ca="1" si="148"/>
        <v>#REF!</v>
      </c>
      <c r="BJ670" s="56" t="e">
        <f t="shared" ca="1" si="148"/>
        <v>#REF!</v>
      </c>
      <c r="BK670" s="56" t="e">
        <f t="shared" ca="1" si="148"/>
        <v>#REF!</v>
      </c>
      <c r="BL670" s="56" t="e">
        <f t="shared" ca="1" si="146"/>
        <v>#REF!</v>
      </c>
      <c r="BM670" s="56" t="e">
        <f t="shared" ca="1" si="147"/>
        <v>#REF!</v>
      </c>
    </row>
    <row r="671" spans="61:65">
      <c r="BI671" s="56" t="e">
        <f t="shared" ca="1" si="148"/>
        <v>#REF!</v>
      </c>
      <c r="BJ671" s="56" t="e">
        <f t="shared" ca="1" si="148"/>
        <v>#REF!</v>
      </c>
      <c r="BK671" s="56" t="e">
        <f t="shared" ca="1" si="148"/>
        <v>#REF!</v>
      </c>
      <c r="BL671" s="56" t="e">
        <f t="shared" ca="1" si="146"/>
        <v>#REF!</v>
      </c>
      <c r="BM671" s="56" t="e">
        <f t="shared" ca="1" si="147"/>
        <v>#REF!</v>
      </c>
    </row>
    <row r="672" spans="61:65">
      <c r="BI672" s="56" t="e">
        <f t="shared" ca="1" si="148"/>
        <v>#REF!</v>
      </c>
      <c r="BJ672" s="56" t="e">
        <f t="shared" ca="1" si="148"/>
        <v>#REF!</v>
      </c>
      <c r="BK672" s="56" t="e">
        <f t="shared" ca="1" si="148"/>
        <v>#REF!</v>
      </c>
      <c r="BL672" s="56" t="e">
        <f t="shared" ca="1" si="146"/>
        <v>#REF!</v>
      </c>
      <c r="BM672" s="56" t="e">
        <f t="shared" ca="1" si="147"/>
        <v>#REF!</v>
      </c>
    </row>
    <row r="673" spans="61:65">
      <c r="BI673" s="56" t="e">
        <f t="shared" ca="1" si="148"/>
        <v>#REF!</v>
      </c>
      <c r="BJ673" s="56" t="e">
        <f t="shared" ca="1" si="148"/>
        <v>#REF!</v>
      </c>
      <c r="BK673" s="56" t="e">
        <f t="shared" ca="1" si="148"/>
        <v>#REF!</v>
      </c>
      <c r="BL673" s="56" t="e">
        <f t="shared" ca="1" si="146"/>
        <v>#REF!</v>
      </c>
      <c r="BM673" s="56" t="e">
        <f t="shared" ca="1" si="147"/>
        <v>#REF!</v>
      </c>
    </row>
    <row r="674" spans="61:65">
      <c r="BI674" s="56" t="e">
        <f t="shared" ca="1" si="148"/>
        <v>#REF!</v>
      </c>
      <c r="BJ674" s="56" t="e">
        <f t="shared" ca="1" si="148"/>
        <v>#REF!</v>
      </c>
      <c r="BK674" s="56" t="e">
        <f t="shared" ca="1" si="148"/>
        <v>#REF!</v>
      </c>
      <c r="BL674" s="56" t="e">
        <f t="shared" ca="1" si="146"/>
        <v>#REF!</v>
      </c>
      <c r="BM674" s="56" t="e">
        <f t="shared" ca="1" si="147"/>
        <v>#REF!</v>
      </c>
    </row>
    <row r="675" spans="61:65">
      <c r="BI675" s="56" t="e">
        <f t="shared" ca="1" si="148"/>
        <v>#REF!</v>
      </c>
      <c r="BJ675" s="56" t="e">
        <f t="shared" ca="1" si="148"/>
        <v>#REF!</v>
      </c>
      <c r="BK675" s="56" t="e">
        <f t="shared" ca="1" si="148"/>
        <v>#REF!</v>
      </c>
      <c r="BL675" s="56" t="e">
        <f t="shared" ca="1" si="146"/>
        <v>#REF!</v>
      </c>
      <c r="BM675" s="56" t="e">
        <f t="shared" ca="1" si="147"/>
        <v>#REF!</v>
      </c>
    </row>
    <row r="676" spans="61:65">
      <c r="BI676" s="56" t="e">
        <f t="shared" ca="1" si="148"/>
        <v>#REF!</v>
      </c>
      <c r="BJ676" s="56" t="e">
        <f t="shared" ca="1" si="148"/>
        <v>#REF!</v>
      </c>
      <c r="BK676" s="56" t="e">
        <f t="shared" ca="1" si="148"/>
        <v>#REF!</v>
      </c>
      <c r="BL676" s="56" t="e">
        <f t="shared" ca="1" si="146"/>
        <v>#REF!</v>
      </c>
      <c r="BM676" s="56" t="e">
        <f t="shared" ca="1" si="147"/>
        <v>#REF!</v>
      </c>
    </row>
    <row r="677" spans="61:65">
      <c r="BI677" s="56" t="e">
        <f t="shared" ca="1" si="148"/>
        <v>#REF!</v>
      </c>
      <c r="BJ677" s="56" t="e">
        <f t="shared" ca="1" si="148"/>
        <v>#REF!</v>
      </c>
      <c r="BK677" s="56" t="e">
        <f t="shared" ca="1" si="148"/>
        <v>#REF!</v>
      </c>
      <c r="BL677" s="56" t="e">
        <f t="shared" ca="1" si="146"/>
        <v>#REF!</v>
      </c>
      <c r="BM677" s="56" t="e">
        <f t="shared" ca="1" si="147"/>
        <v>#REF!</v>
      </c>
    </row>
    <row r="678" spans="61:65">
      <c r="BI678" s="56" t="e">
        <f t="shared" ca="1" si="148"/>
        <v>#REF!</v>
      </c>
      <c r="BJ678" s="56" t="e">
        <f t="shared" ca="1" si="148"/>
        <v>#REF!</v>
      </c>
      <c r="BK678" s="56" t="e">
        <f t="shared" ca="1" si="148"/>
        <v>#REF!</v>
      </c>
      <c r="BL678" s="56" t="e">
        <f t="shared" ca="1" si="146"/>
        <v>#REF!</v>
      </c>
      <c r="BM678" s="56" t="e">
        <f t="shared" ca="1" si="147"/>
        <v>#REF!</v>
      </c>
    </row>
    <row r="679" spans="61:65">
      <c r="BI679" s="56" t="e">
        <f t="shared" ca="1" si="148"/>
        <v>#REF!</v>
      </c>
      <c r="BJ679" s="56" t="e">
        <f t="shared" ca="1" si="148"/>
        <v>#REF!</v>
      </c>
      <c r="BK679" s="56" t="e">
        <f t="shared" ca="1" si="148"/>
        <v>#REF!</v>
      </c>
      <c r="BL679" s="56" t="e">
        <f t="shared" ca="1" si="146"/>
        <v>#REF!</v>
      </c>
      <c r="BM679" s="56" t="e">
        <f t="shared" ca="1" si="147"/>
        <v>#REF!</v>
      </c>
    </row>
    <row r="680" spans="61:65">
      <c r="BI680" s="56" t="e">
        <f t="shared" ca="1" si="148"/>
        <v>#REF!</v>
      </c>
      <c r="BJ680" s="56" t="e">
        <f t="shared" ca="1" si="148"/>
        <v>#REF!</v>
      </c>
      <c r="BK680" s="56" t="e">
        <f t="shared" ca="1" si="148"/>
        <v>#REF!</v>
      </c>
      <c r="BL680" s="56" t="e">
        <f t="shared" ca="1" si="146"/>
        <v>#REF!</v>
      </c>
      <c r="BM680" s="56" t="e">
        <f t="shared" ca="1" si="147"/>
        <v>#REF!</v>
      </c>
    </row>
    <row r="681" spans="61:65">
      <c r="BI681" s="56" t="e">
        <f t="shared" ca="1" si="148"/>
        <v>#REF!</v>
      </c>
      <c r="BJ681" s="56" t="e">
        <f t="shared" ca="1" si="148"/>
        <v>#REF!</v>
      </c>
      <c r="BK681" s="56" t="e">
        <f t="shared" ca="1" si="148"/>
        <v>#REF!</v>
      </c>
      <c r="BL681" s="56" t="e">
        <f t="shared" ca="1" si="146"/>
        <v>#REF!</v>
      </c>
      <c r="BM681" s="56" t="e">
        <f t="shared" ca="1" si="147"/>
        <v>#REF!</v>
      </c>
    </row>
    <row r="682" spans="61:65">
      <c r="BI682" s="56" t="e">
        <f t="shared" ca="1" si="148"/>
        <v>#REF!</v>
      </c>
      <c r="BJ682" s="56" t="e">
        <f t="shared" ca="1" si="148"/>
        <v>#REF!</v>
      </c>
      <c r="BK682" s="56" t="e">
        <f t="shared" ca="1" si="148"/>
        <v>#REF!</v>
      </c>
      <c r="BL682" s="56" t="e">
        <f t="shared" ca="1" si="146"/>
        <v>#REF!</v>
      </c>
      <c r="BM682" s="56" t="e">
        <f t="shared" ca="1" si="147"/>
        <v>#REF!</v>
      </c>
    </row>
    <row r="683" spans="61:65">
      <c r="BI683" s="56" t="e">
        <f t="shared" ref="BI683:BK702" ca="1" si="149">VLOOKUP($P683,INDIRECT("'M" &amp; $N683 &amp; "'!$A:$G"),BI$2,0)</f>
        <v>#REF!</v>
      </c>
      <c r="BJ683" s="56" t="e">
        <f t="shared" ca="1" si="149"/>
        <v>#REF!</v>
      </c>
      <c r="BK683" s="56" t="e">
        <f t="shared" ca="1" si="149"/>
        <v>#REF!</v>
      </c>
      <c r="BL683" s="56" t="e">
        <f t="shared" ca="1" si="146"/>
        <v>#REF!</v>
      </c>
      <c r="BM683" s="56" t="e">
        <f t="shared" ca="1" si="147"/>
        <v>#REF!</v>
      </c>
    </row>
    <row r="684" spans="61:65">
      <c r="BI684" s="56" t="e">
        <f t="shared" ca="1" si="149"/>
        <v>#REF!</v>
      </c>
      <c r="BJ684" s="56" t="e">
        <f t="shared" ca="1" si="149"/>
        <v>#REF!</v>
      </c>
      <c r="BK684" s="56" t="e">
        <f t="shared" ca="1" si="149"/>
        <v>#REF!</v>
      </c>
      <c r="BL684" s="56" t="e">
        <f t="shared" ca="1" si="146"/>
        <v>#REF!</v>
      </c>
      <c r="BM684" s="56" t="e">
        <f t="shared" ca="1" si="147"/>
        <v>#REF!</v>
      </c>
    </row>
    <row r="685" spans="61:65">
      <c r="BI685" s="56" t="e">
        <f t="shared" ca="1" si="149"/>
        <v>#REF!</v>
      </c>
      <c r="BJ685" s="56" t="e">
        <f t="shared" ca="1" si="149"/>
        <v>#REF!</v>
      </c>
      <c r="BK685" s="56" t="e">
        <f t="shared" ca="1" si="149"/>
        <v>#REF!</v>
      </c>
      <c r="BL685" s="56" t="e">
        <f t="shared" ca="1" si="146"/>
        <v>#REF!</v>
      </c>
      <c r="BM685" s="56" t="e">
        <f t="shared" ca="1" si="147"/>
        <v>#REF!</v>
      </c>
    </row>
    <row r="686" spans="61:65">
      <c r="BI686" s="56" t="e">
        <f t="shared" ca="1" si="149"/>
        <v>#REF!</v>
      </c>
      <c r="BJ686" s="56" t="e">
        <f t="shared" ca="1" si="149"/>
        <v>#REF!</v>
      </c>
      <c r="BK686" s="56" t="e">
        <f t="shared" ca="1" si="149"/>
        <v>#REF!</v>
      </c>
      <c r="BL686" s="56" t="e">
        <f t="shared" ca="1" si="146"/>
        <v>#REF!</v>
      </c>
      <c r="BM686" s="56" t="e">
        <f t="shared" ca="1" si="147"/>
        <v>#REF!</v>
      </c>
    </row>
    <row r="687" spans="61:65">
      <c r="BI687" s="56" t="e">
        <f t="shared" ca="1" si="149"/>
        <v>#REF!</v>
      </c>
      <c r="BJ687" s="56" t="e">
        <f t="shared" ca="1" si="149"/>
        <v>#REF!</v>
      </c>
      <c r="BK687" s="56" t="e">
        <f t="shared" ca="1" si="149"/>
        <v>#REF!</v>
      </c>
      <c r="BL687" s="56" t="e">
        <f t="shared" ca="1" si="146"/>
        <v>#REF!</v>
      </c>
      <c r="BM687" s="56" t="e">
        <f t="shared" ca="1" si="147"/>
        <v>#REF!</v>
      </c>
    </row>
    <row r="688" spans="61:65">
      <c r="BI688" s="56" t="e">
        <f t="shared" ca="1" si="149"/>
        <v>#REF!</v>
      </c>
      <c r="BJ688" s="56" t="e">
        <f t="shared" ca="1" si="149"/>
        <v>#REF!</v>
      </c>
      <c r="BK688" s="56" t="e">
        <f t="shared" ca="1" si="149"/>
        <v>#REF!</v>
      </c>
      <c r="BL688" s="56" t="e">
        <f t="shared" ca="1" si="146"/>
        <v>#REF!</v>
      </c>
      <c r="BM688" s="56" t="e">
        <f t="shared" ca="1" si="147"/>
        <v>#REF!</v>
      </c>
    </row>
    <row r="689" spans="61:65">
      <c r="BI689" s="56" t="e">
        <f t="shared" ca="1" si="149"/>
        <v>#REF!</v>
      </c>
      <c r="BJ689" s="56" t="e">
        <f t="shared" ca="1" si="149"/>
        <v>#REF!</v>
      </c>
      <c r="BK689" s="56" t="e">
        <f t="shared" ca="1" si="149"/>
        <v>#REF!</v>
      </c>
      <c r="BL689" s="56" t="e">
        <f t="shared" ca="1" si="146"/>
        <v>#REF!</v>
      </c>
      <c r="BM689" s="56" t="e">
        <f t="shared" ca="1" si="147"/>
        <v>#REF!</v>
      </c>
    </row>
    <row r="690" spans="61:65">
      <c r="BI690" s="56" t="e">
        <f t="shared" ca="1" si="149"/>
        <v>#REF!</v>
      </c>
      <c r="BJ690" s="56" t="e">
        <f t="shared" ca="1" si="149"/>
        <v>#REF!</v>
      </c>
      <c r="BK690" s="56" t="e">
        <f t="shared" ca="1" si="149"/>
        <v>#REF!</v>
      </c>
      <c r="BL690" s="56" t="e">
        <f t="shared" ca="1" si="146"/>
        <v>#REF!</v>
      </c>
      <c r="BM690" s="56" t="e">
        <f t="shared" ca="1" si="147"/>
        <v>#REF!</v>
      </c>
    </row>
    <row r="691" spans="61:65">
      <c r="BI691" s="56" t="e">
        <f t="shared" ca="1" si="149"/>
        <v>#REF!</v>
      </c>
      <c r="BJ691" s="56" t="e">
        <f t="shared" ca="1" si="149"/>
        <v>#REF!</v>
      </c>
      <c r="BK691" s="56" t="e">
        <f t="shared" ca="1" si="149"/>
        <v>#REF!</v>
      </c>
      <c r="BL691" s="56" t="e">
        <f t="shared" ca="1" si="146"/>
        <v>#REF!</v>
      </c>
      <c r="BM691" s="56" t="e">
        <f t="shared" ca="1" si="147"/>
        <v>#REF!</v>
      </c>
    </row>
    <row r="692" spans="61:65">
      <c r="BI692" s="56" t="e">
        <f t="shared" ca="1" si="149"/>
        <v>#REF!</v>
      </c>
      <c r="BJ692" s="56" t="e">
        <f t="shared" ca="1" si="149"/>
        <v>#REF!</v>
      </c>
      <c r="BK692" s="56" t="e">
        <f t="shared" ca="1" si="149"/>
        <v>#REF!</v>
      </c>
      <c r="BL692" s="56" t="e">
        <f t="shared" ca="1" si="146"/>
        <v>#REF!</v>
      </c>
      <c r="BM692" s="56" t="e">
        <f t="shared" ca="1" si="147"/>
        <v>#REF!</v>
      </c>
    </row>
    <row r="693" spans="61:65">
      <c r="BI693" s="56" t="e">
        <f t="shared" ca="1" si="149"/>
        <v>#REF!</v>
      </c>
      <c r="BJ693" s="56" t="e">
        <f t="shared" ca="1" si="149"/>
        <v>#REF!</v>
      </c>
      <c r="BK693" s="56" t="e">
        <f t="shared" ca="1" si="149"/>
        <v>#REF!</v>
      </c>
      <c r="BL693" s="56" t="e">
        <f t="shared" ca="1" si="146"/>
        <v>#REF!</v>
      </c>
      <c r="BM693" s="56" t="e">
        <f t="shared" ca="1" si="147"/>
        <v>#REF!</v>
      </c>
    </row>
    <row r="694" spans="61:65">
      <c r="BI694" s="56" t="e">
        <f t="shared" ca="1" si="149"/>
        <v>#REF!</v>
      </c>
      <c r="BJ694" s="56" t="e">
        <f t="shared" ca="1" si="149"/>
        <v>#REF!</v>
      </c>
      <c r="BK694" s="56" t="e">
        <f t="shared" ca="1" si="149"/>
        <v>#REF!</v>
      </c>
      <c r="BL694" s="56" t="e">
        <f t="shared" ca="1" si="146"/>
        <v>#REF!</v>
      </c>
      <c r="BM694" s="56" t="e">
        <f t="shared" ca="1" si="147"/>
        <v>#REF!</v>
      </c>
    </row>
    <row r="695" spans="61:65">
      <c r="BI695" s="56" t="e">
        <f t="shared" ca="1" si="149"/>
        <v>#REF!</v>
      </c>
      <c r="BJ695" s="56" t="e">
        <f t="shared" ca="1" si="149"/>
        <v>#REF!</v>
      </c>
      <c r="BK695" s="56" t="e">
        <f t="shared" ca="1" si="149"/>
        <v>#REF!</v>
      </c>
      <c r="BL695" s="56" t="e">
        <f t="shared" ca="1" si="146"/>
        <v>#REF!</v>
      </c>
      <c r="BM695" s="56" t="e">
        <f t="shared" ca="1" si="147"/>
        <v>#REF!</v>
      </c>
    </row>
    <row r="696" spans="61:65">
      <c r="BI696" s="56" t="e">
        <f t="shared" ca="1" si="149"/>
        <v>#REF!</v>
      </c>
      <c r="BJ696" s="56" t="e">
        <f t="shared" ca="1" si="149"/>
        <v>#REF!</v>
      </c>
      <c r="BK696" s="56" t="e">
        <f t="shared" ca="1" si="149"/>
        <v>#REF!</v>
      </c>
      <c r="BL696" s="56" t="e">
        <f t="shared" ca="1" si="146"/>
        <v>#REF!</v>
      </c>
      <c r="BM696" s="56" t="e">
        <f t="shared" ca="1" si="147"/>
        <v>#REF!</v>
      </c>
    </row>
    <row r="697" spans="61:65">
      <c r="BI697" s="56" t="e">
        <f t="shared" ca="1" si="149"/>
        <v>#REF!</v>
      </c>
      <c r="BJ697" s="56" t="e">
        <f t="shared" ca="1" si="149"/>
        <v>#REF!</v>
      </c>
      <c r="BK697" s="56" t="e">
        <f t="shared" ca="1" si="149"/>
        <v>#REF!</v>
      </c>
      <c r="BL697" s="56" t="e">
        <f t="shared" ca="1" si="146"/>
        <v>#REF!</v>
      </c>
      <c r="BM697" s="56" t="e">
        <f t="shared" ca="1" si="147"/>
        <v>#REF!</v>
      </c>
    </row>
    <row r="698" spans="61:65">
      <c r="BI698" s="56" t="e">
        <f t="shared" ca="1" si="149"/>
        <v>#REF!</v>
      </c>
      <c r="BJ698" s="56" t="e">
        <f t="shared" ca="1" si="149"/>
        <v>#REF!</v>
      </c>
      <c r="BK698" s="56" t="e">
        <f t="shared" ca="1" si="149"/>
        <v>#REF!</v>
      </c>
      <c r="BL698" s="56" t="e">
        <f t="shared" ca="1" si="146"/>
        <v>#REF!</v>
      </c>
      <c r="BM698" s="56" t="e">
        <f t="shared" ca="1" si="147"/>
        <v>#REF!</v>
      </c>
    </row>
    <row r="699" spans="61:65">
      <c r="BI699" s="56" t="e">
        <f t="shared" ca="1" si="149"/>
        <v>#REF!</v>
      </c>
      <c r="BJ699" s="56" t="e">
        <f t="shared" ca="1" si="149"/>
        <v>#REF!</v>
      </c>
      <c r="BK699" s="56" t="e">
        <f t="shared" ca="1" si="149"/>
        <v>#REF!</v>
      </c>
      <c r="BL699" s="56" t="e">
        <f t="shared" ca="1" si="146"/>
        <v>#REF!</v>
      </c>
      <c r="BM699" s="56" t="e">
        <f t="shared" ca="1" si="147"/>
        <v>#REF!</v>
      </c>
    </row>
    <row r="700" spans="61:65">
      <c r="BI700" s="56" t="e">
        <f t="shared" ca="1" si="149"/>
        <v>#REF!</v>
      </c>
      <c r="BJ700" s="56" t="e">
        <f t="shared" ca="1" si="149"/>
        <v>#REF!</v>
      </c>
      <c r="BK700" s="56" t="e">
        <f t="shared" ca="1" si="149"/>
        <v>#REF!</v>
      </c>
      <c r="BL700" s="56" t="e">
        <f t="shared" ca="1" si="146"/>
        <v>#REF!</v>
      </c>
      <c r="BM700" s="56" t="e">
        <f t="shared" ca="1" si="147"/>
        <v>#REF!</v>
      </c>
    </row>
    <row r="701" spans="61:65">
      <c r="BI701" s="56" t="e">
        <f t="shared" ca="1" si="149"/>
        <v>#REF!</v>
      </c>
      <c r="BJ701" s="56" t="e">
        <f t="shared" ca="1" si="149"/>
        <v>#REF!</v>
      </c>
      <c r="BK701" s="56" t="e">
        <f t="shared" ca="1" si="149"/>
        <v>#REF!</v>
      </c>
      <c r="BL701" s="56" t="e">
        <f t="shared" ca="1" si="146"/>
        <v>#REF!</v>
      </c>
      <c r="BM701" s="56" t="e">
        <f t="shared" ca="1" si="147"/>
        <v>#REF!</v>
      </c>
    </row>
    <row r="702" spans="61:65">
      <c r="BI702" s="56" t="e">
        <f t="shared" ca="1" si="149"/>
        <v>#REF!</v>
      </c>
      <c r="BJ702" s="56" t="e">
        <f t="shared" ca="1" si="149"/>
        <v>#REF!</v>
      </c>
      <c r="BK702" s="56" t="e">
        <f t="shared" ca="1" si="149"/>
        <v>#REF!</v>
      </c>
      <c r="BL702" s="56" t="e">
        <f t="shared" ca="1" si="146"/>
        <v>#REF!</v>
      </c>
      <c r="BM702" s="56" t="e">
        <f t="shared" ca="1" si="147"/>
        <v>#REF!</v>
      </c>
    </row>
    <row r="703" spans="61:65">
      <c r="BI703" s="56" t="e">
        <f t="shared" ref="BI703:BK722" ca="1" si="150">VLOOKUP($P703,INDIRECT("'M" &amp; $N703 &amp; "'!$A:$G"),BI$2,0)</f>
        <v>#REF!</v>
      </c>
      <c r="BJ703" s="56" t="e">
        <f t="shared" ca="1" si="150"/>
        <v>#REF!</v>
      </c>
      <c r="BK703" s="56" t="e">
        <f t="shared" ca="1" si="150"/>
        <v>#REF!</v>
      </c>
      <c r="BL703" s="56" t="e">
        <f t="shared" ca="1" si="146"/>
        <v>#REF!</v>
      </c>
      <c r="BM703" s="56" t="e">
        <f t="shared" ca="1" si="147"/>
        <v>#REF!</v>
      </c>
    </row>
    <row r="704" spans="61:65">
      <c r="BI704" s="56" t="e">
        <f t="shared" ca="1" si="150"/>
        <v>#REF!</v>
      </c>
      <c r="BJ704" s="56" t="e">
        <f t="shared" ca="1" si="150"/>
        <v>#REF!</v>
      </c>
      <c r="BK704" s="56" t="e">
        <f t="shared" ca="1" si="150"/>
        <v>#REF!</v>
      </c>
      <c r="BL704" s="56" t="e">
        <f t="shared" ca="1" si="146"/>
        <v>#REF!</v>
      </c>
      <c r="BM704" s="56" t="e">
        <f t="shared" ca="1" si="147"/>
        <v>#REF!</v>
      </c>
    </row>
    <row r="705" spans="61:65">
      <c r="BI705" s="56" t="e">
        <f t="shared" ca="1" si="150"/>
        <v>#REF!</v>
      </c>
      <c r="BJ705" s="56" t="e">
        <f t="shared" ca="1" si="150"/>
        <v>#REF!</v>
      </c>
      <c r="BK705" s="56" t="e">
        <f t="shared" ca="1" si="150"/>
        <v>#REF!</v>
      </c>
      <c r="BL705" s="56" t="e">
        <f t="shared" ca="1" si="146"/>
        <v>#REF!</v>
      </c>
      <c r="BM705" s="56" t="e">
        <f t="shared" ca="1" si="147"/>
        <v>#REF!</v>
      </c>
    </row>
    <row r="706" spans="61:65">
      <c r="BI706" s="56" t="e">
        <f t="shared" ca="1" si="150"/>
        <v>#REF!</v>
      </c>
      <c r="BJ706" s="56" t="e">
        <f t="shared" ca="1" si="150"/>
        <v>#REF!</v>
      </c>
      <c r="BK706" s="56" t="e">
        <f t="shared" ca="1" si="150"/>
        <v>#REF!</v>
      </c>
      <c r="BL706" s="56" t="e">
        <f t="shared" ca="1" si="146"/>
        <v>#REF!</v>
      </c>
      <c r="BM706" s="56" t="e">
        <f t="shared" ca="1" si="147"/>
        <v>#REF!</v>
      </c>
    </row>
    <row r="707" spans="61:65">
      <c r="BI707" s="56" t="e">
        <f t="shared" ca="1" si="150"/>
        <v>#REF!</v>
      </c>
      <c r="BJ707" s="56" t="e">
        <f t="shared" ca="1" si="150"/>
        <v>#REF!</v>
      </c>
      <c r="BK707" s="56" t="e">
        <f t="shared" ca="1" si="150"/>
        <v>#REF!</v>
      </c>
      <c r="BL707" s="56" t="e">
        <f t="shared" ref="BL707:BL770" ca="1" si="151">IF(AND($BI707="Yes", $N707=2), "Yes", IF(ISBLANK(BI707), "", "No"))</f>
        <v>#REF!</v>
      </c>
      <c r="BM707" s="56" t="e">
        <f t="shared" ref="BM707:BM770" ca="1" si="152">VLOOKUP($P707,INDIRECT("'M" &amp; $N707 &amp; "'!$A:$G"),BM$2,0)</f>
        <v>#REF!</v>
      </c>
    </row>
    <row r="708" spans="61:65">
      <c r="BI708" s="56" t="e">
        <f t="shared" ca="1" si="150"/>
        <v>#REF!</v>
      </c>
      <c r="BJ708" s="56" t="e">
        <f t="shared" ca="1" si="150"/>
        <v>#REF!</v>
      </c>
      <c r="BK708" s="56" t="e">
        <f t="shared" ca="1" si="150"/>
        <v>#REF!</v>
      </c>
      <c r="BL708" s="56" t="e">
        <f t="shared" ca="1" si="151"/>
        <v>#REF!</v>
      </c>
      <c r="BM708" s="56" t="e">
        <f t="shared" ca="1" si="152"/>
        <v>#REF!</v>
      </c>
    </row>
    <row r="709" spans="61:65">
      <c r="BI709" s="56" t="e">
        <f t="shared" ca="1" si="150"/>
        <v>#REF!</v>
      </c>
      <c r="BJ709" s="56" t="e">
        <f t="shared" ca="1" si="150"/>
        <v>#REF!</v>
      </c>
      <c r="BK709" s="56" t="e">
        <f t="shared" ca="1" si="150"/>
        <v>#REF!</v>
      </c>
      <c r="BL709" s="56" t="e">
        <f t="shared" ca="1" si="151"/>
        <v>#REF!</v>
      </c>
      <c r="BM709" s="56" t="e">
        <f t="shared" ca="1" si="152"/>
        <v>#REF!</v>
      </c>
    </row>
    <row r="710" spans="61:65">
      <c r="BI710" s="56" t="e">
        <f t="shared" ca="1" si="150"/>
        <v>#REF!</v>
      </c>
      <c r="BJ710" s="56" t="e">
        <f t="shared" ca="1" si="150"/>
        <v>#REF!</v>
      </c>
      <c r="BK710" s="56" t="e">
        <f t="shared" ca="1" si="150"/>
        <v>#REF!</v>
      </c>
      <c r="BL710" s="56" t="e">
        <f t="shared" ca="1" si="151"/>
        <v>#REF!</v>
      </c>
      <c r="BM710" s="56" t="e">
        <f t="shared" ca="1" si="152"/>
        <v>#REF!</v>
      </c>
    </row>
    <row r="711" spans="61:65">
      <c r="BI711" s="56" t="e">
        <f t="shared" ca="1" si="150"/>
        <v>#REF!</v>
      </c>
      <c r="BJ711" s="56" t="e">
        <f t="shared" ca="1" si="150"/>
        <v>#REF!</v>
      </c>
      <c r="BK711" s="56" t="e">
        <f t="shared" ca="1" si="150"/>
        <v>#REF!</v>
      </c>
      <c r="BL711" s="56" t="e">
        <f t="shared" ca="1" si="151"/>
        <v>#REF!</v>
      </c>
      <c r="BM711" s="56" t="e">
        <f t="shared" ca="1" si="152"/>
        <v>#REF!</v>
      </c>
    </row>
    <row r="712" spans="61:65">
      <c r="BI712" s="56" t="e">
        <f t="shared" ca="1" si="150"/>
        <v>#REF!</v>
      </c>
      <c r="BJ712" s="56" t="e">
        <f t="shared" ca="1" si="150"/>
        <v>#REF!</v>
      </c>
      <c r="BK712" s="56" t="e">
        <f t="shared" ca="1" si="150"/>
        <v>#REF!</v>
      </c>
      <c r="BL712" s="56" t="e">
        <f t="shared" ca="1" si="151"/>
        <v>#REF!</v>
      </c>
      <c r="BM712" s="56" t="e">
        <f t="shared" ca="1" si="152"/>
        <v>#REF!</v>
      </c>
    </row>
    <row r="713" spans="61:65">
      <c r="BI713" s="56" t="e">
        <f t="shared" ca="1" si="150"/>
        <v>#REF!</v>
      </c>
      <c r="BJ713" s="56" t="e">
        <f t="shared" ca="1" si="150"/>
        <v>#REF!</v>
      </c>
      <c r="BK713" s="56" t="e">
        <f t="shared" ca="1" si="150"/>
        <v>#REF!</v>
      </c>
      <c r="BL713" s="56" t="e">
        <f t="shared" ca="1" si="151"/>
        <v>#REF!</v>
      </c>
      <c r="BM713" s="56" t="e">
        <f t="shared" ca="1" si="152"/>
        <v>#REF!</v>
      </c>
    </row>
    <row r="714" spans="61:65">
      <c r="BI714" s="56" t="e">
        <f t="shared" ca="1" si="150"/>
        <v>#REF!</v>
      </c>
      <c r="BJ714" s="56" t="e">
        <f t="shared" ca="1" si="150"/>
        <v>#REF!</v>
      </c>
      <c r="BK714" s="56" t="e">
        <f t="shared" ca="1" si="150"/>
        <v>#REF!</v>
      </c>
      <c r="BL714" s="56" t="e">
        <f t="shared" ca="1" si="151"/>
        <v>#REF!</v>
      </c>
      <c r="BM714" s="56" t="e">
        <f t="shared" ca="1" si="152"/>
        <v>#REF!</v>
      </c>
    </row>
    <row r="715" spans="61:65">
      <c r="BI715" s="56" t="e">
        <f t="shared" ca="1" si="150"/>
        <v>#REF!</v>
      </c>
      <c r="BJ715" s="56" t="e">
        <f t="shared" ca="1" si="150"/>
        <v>#REF!</v>
      </c>
      <c r="BK715" s="56" t="e">
        <f t="shared" ca="1" si="150"/>
        <v>#REF!</v>
      </c>
      <c r="BL715" s="56" t="e">
        <f t="shared" ca="1" si="151"/>
        <v>#REF!</v>
      </c>
      <c r="BM715" s="56" t="e">
        <f t="shared" ca="1" si="152"/>
        <v>#REF!</v>
      </c>
    </row>
    <row r="716" spans="61:65">
      <c r="BI716" s="56" t="e">
        <f t="shared" ca="1" si="150"/>
        <v>#REF!</v>
      </c>
      <c r="BJ716" s="56" t="e">
        <f t="shared" ca="1" si="150"/>
        <v>#REF!</v>
      </c>
      <c r="BK716" s="56" t="e">
        <f t="shared" ca="1" si="150"/>
        <v>#REF!</v>
      </c>
      <c r="BL716" s="56" t="e">
        <f t="shared" ca="1" si="151"/>
        <v>#REF!</v>
      </c>
      <c r="BM716" s="56" t="e">
        <f t="shared" ca="1" si="152"/>
        <v>#REF!</v>
      </c>
    </row>
    <row r="717" spans="61:65">
      <c r="BI717" s="56" t="e">
        <f t="shared" ca="1" si="150"/>
        <v>#REF!</v>
      </c>
      <c r="BJ717" s="56" t="e">
        <f t="shared" ca="1" si="150"/>
        <v>#REF!</v>
      </c>
      <c r="BK717" s="56" t="e">
        <f t="shared" ca="1" si="150"/>
        <v>#REF!</v>
      </c>
      <c r="BL717" s="56" t="e">
        <f t="shared" ca="1" si="151"/>
        <v>#REF!</v>
      </c>
      <c r="BM717" s="56" t="e">
        <f t="shared" ca="1" si="152"/>
        <v>#REF!</v>
      </c>
    </row>
    <row r="718" spans="61:65">
      <c r="BI718" s="56" t="e">
        <f t="shared" ca="1" si="150"/>
        <v>#REF!</v>
      </c>
      <c r="BJ718" s="56" t="e">
        <f t="shared" ca="1" si="150"/>
        <v>#REF!</v>
      </c>
      <c r="BK718" s="56" t="e">
        <f t="shared" ca="1" si="150"/>
        <v>#REF!</v>
      </c>
      <c r="BL718" s="56" t="e">
        <f t="shared" ca="1" si="151"/>
        <v>#REF!</v>
      </c>
      <c r="BM718" s="56" t="e">
        <f t="shared" ca="1" si="152"/>
        <v>#REF!</v>
      </c>
    </row>
    <row r="719" spans="61:65">
      <c r="BI719" s="56" t="e">
        <f t="shared" ca="1" si="150"/>
        <v>#REF!</v>
      </c>
      <c r="BJ719" s="56" t="e">
        <f t="shared" ca="1" si="150"/>
        <v>#REF!</v>
      </c>
      <c r="BK719" s="56" t="e">
        <f t="shared" ca="1" si="150"/>
        <v>#REF!</v>
      </c>
      <c r="BL719" s="56" t="e">
        <f t="shared" ca="1" si="151"/>
        <v>#REF!</v>
      </c>
      <c r="BM719" s="56" t="e">
        <f t="shared" ca="1" si="152"/>
        <v>#REF!</v>
      </c>
    </row>
    <row r="720" spans="61:65">
      <c r="BI720" s="56" t="e">
        <f t="shared" ca="1" si="150"/>
        <v>#REF!</v>
      </c>
      <c r="BJ720" s="56" t="e">
        <f t="shared" ca="1" si="150"/>
        <v>#REF!</v>
      </c>
      <c r="BK720" s="56" t="e">
        <f t="shared" ca="1" si="150"/>
        <v>#REF!</v>
      </c>
      <c r="BL720" s="56" t="e">
        <f t="shared" ca="1" si="151"/>
        <v>#REF!</v>
      </c>
      <c r="BM720" s="56" t="e">
        <f t="shared" ca="1" si="152"/>
        <v>#REF!</v>
      </c>
    </row>
    <row r="721" spans="61:65">
      <c r="BI721" s="56" t="e">
        <f t="shared" ca="1" si="150"/>
        <v>#REF!</v>
      </c>
      <c r="BJ721" s="56" t="e">
        <f t="shared" ca="1" si="150"/>
        <v>#REF!</v>
      </c>
      <c r="BK721" s="56" t="e">
        <f t="shared" ca="1" si="150"/>
        <v>#REF!</v>
      </c>
      <c r="BL721" s="56" t="e">
        <f t="shared" ca="1" si="151"/>
        <v>#REF!</v>
      </c>
      <c r="BM721" s="56" t="e">
        <f t="shared" ca="1" si="152"/>
        <v>#REF!</v>
      </c>
    </row>
    <row r="722" spans="61:65">
      <c r="BI722" s="56" t="e">
        <f t="shared" ca="1" si="150"/>
        <v>#REF!</v>
      </c>
      <c r="BJ722" s="56" t="e">
        <f t="shared" ca="1" si="150"/>
        <v>#REF!</v>
      </c>
      <c r="BK722" s="56" t="e">
        <f t="shared" ca="1" si="150"/>
        <v>#REF!</v>
      </c>
      <c r="BL722" s="56" t="e">
        <f t="shared" ca="1" si="151"/>
        <v>#REF!</v>
      </c>
      <c r="BM722" s="56" t="e">
        <f t="shared" ca="1" si="152"/>
        <v>#REF!</v>
      </c>
    </row>
    <row r="723" spans="61:65">
      <c r="BI723" s="56" t="e">
        <f t="shared" ref="BI723:BK742" ca="1" si="153">VLOOKUP($P723,INDIRECT("'M" &amp; $N723 &amp; "'!$A:$G"),BI$2,0)</f>
        <v>#REF!</v>
      </c>
      <c r="BJ723" s="56" t="e">
        <f t="shared" ca="1" si="153"/>
        <v>#REF!</v>
      </c>
      <c r="BK723" s="56" t="e">
        <f t="shared" ca="1" si="153"/>
        <v>#REF!</v>
      </c>
      <c r="BL723" s="56" t="e">
        <f t="shared" ca="1" si="151"/>
        <v>#REF!</v>
      </c>
      <c r="BM723" s="56" t="e">
        <f t="shared" ca="1" si="152"/>
        <v>#REF!</v>
      </c>
    </row>
    <row r="724" spans="61:65">
      <c r="BI724" s="56" t="e">
        <f t="shared" ca="1" si="153"/>
        <v>#REF!</v>
      </c>
      <c r="BJ724" s="56" t="e">
        <f t="shared" ca="1" si="153"/>
        <v>#REF!</v>
      </c>
      <c r="BK724" s="56" t="e">
        <f t="shared" ca="1" si="153"/>
        <v>#REF!</v>
      </c>
      <c r="BL724" s="56" t="e">
        <f t="shared" ca="1" si="151"/>
        <v>#REF!</v>
      </c>
      <c r="BM724" s="56" t="e">
        <f t="shared" ca="1" si="152"/>
        <v>#REF!</v>
      </c>
    </row>
    <row r="725" spans="61:65">
      <c r="BI725" s="56" t="e">
        <f t="shared" ca="1" si="153"/>
        <v>#REF!</v>
      </c>
      <c r="BJ725" s="56" t="e">
        <f t="shared" ca="1" si="153"/>
        <v>#REF!</v>
      </c>
      <c r="BK725" s="56" t="e">
        <f t="shared" ca="1" si="153"/>
        <v>#REF!</v>
      </c>
      <c r="BL725" s="56" t="e">
        <f t="shared" ca="1" si="151"/>
        <v>#REF!</v>
      </c>
      <c r="BM725" s="56" t="e">
        <f t="shared" ca="1" si="152"/>
        <v>#REF!</v>
      </c>
    </row>
    <row r="726" spans="61:65">
      <c r="BI726" s="56" t="e">
        <f t="shared" ca="1" si="153"/>
        <v>#REF!</v>
      </c>
      <c r="BJ726" s="56" t="e">
        <f t="shared" ca="1" si="153"/>
        <v>#REF!</v>
      </c>
      <c r="BK726" s="56" t="e">
        <f t="shared" ca="1" si="153"/>
        <v>#REF!</v>
      </c>
      <c r="BL726" s="56" t="e">
        <f t="shared" ca="1" si="151"/>
        <v>#REF!</v>
      </c>
      <c r="BM726" s="56" t="e">
        <f t="shared" ca="1" si="152"/>
        <v>#REF!</v>
      </c>
    </row>
    <row r="727" spans="61:65">
      <c r="BI727" s="56" t="e">
        <f t="shared" ca="1" si="153"/>
        <v>#REF!</v>
      </c>
      <c r="BJ727" s="56" t="e">
        <f t="shared" ca="1" si="153"/>
        <v>#REF!</v>
      </c>
      <c r="BK727" s="56" t="e">
        <f t="shared" ca="1" si="153"/>
        <v>#REF!</v>
      </c>
      <c r="BL727" s="56" t="e">
        <f t="shared" ca="1" si="151"/>
        <v>#REF!</v>
      </c>
      <c r="BM727" s="56" t="e">
        <f t="shared" ca="1" si="152"/>
        <v>#REF!</v>
      </c>
    </row>
    <row r="728" spans="61:65">
      <c r="BI728" s="56" t="e">
        <f t="shared" ca="1" si="153"/>
        <v>#REF!</v>
      </c>
      <c r="BJ728" s="56" t="e">
        <f t="shared" ca="1" si="153"/>
        <v>#REF!</v>
      </c>
      <c r="BK728" s="56" t="e">
        <f t="shared" ca="1" si="153"/>
        <v>#REF!</v>
      </c>
      <c r="BL728" s="56" t="e">
        <f t="shared" ca="1" si="151"/>
        <v>#REF!</v>
      </c>
      <c r="BM728" s="56" t="e">
        <f t="shared" ca="1" si="152"/>
        <v>#REF!</v>
      </c>
    </row>
    <row r="729" spans="61:65">
      <c r="BI729" s="56" t="e">
        <f t="shared" ca="1" si="153"/>
        <v>#REF!</v>
      </c>
      <c r="BJ729" s="56" t="e">
        <f t="shared" ca="1" si="153"/>
        <v>#REF!</v>
      </c>
      <c r="BK729" s="56" t="e">
        <f t="shared" ca="1" si="153"/>
        <v>#REF!</v>
      </c>
      <c r="BL729" s="56" t="e">
        <f t="shared" ca="1" si="151"/>
        <v>#REF!</v>
      </c>
      <c r="BM729" s="56" t="e">
        <f t="shared" ca="1" si="152"/>
        <v>#REF!</v>
      </c>
    </row>
    <row r="730" spans="61:65">
      <c r="BI730" s="56" t="e">
        <f t="shared" ca="1" si="153"/>
        <v>#REF!</v>
      </c>
      <c r="BJ730" s="56" t="e">
        <f t="shared" ca="1" si="153"/>
        <v>#REF!</v>
      </c>
      <c r="BK730" s="56" t="e">
        <f t="shared" ca="1" si="153"/>
        <v>#REF!</v>
      </c>
      <c r="BL730" s="56" t="e">
        <f t="shared" ca="1" si="151"/>
        <v>#REF!</v>
      </c>
      <c r="BM730" s="56" t="e">
        <f t="shared" ca="1" si="152"/>
        <v>#REF!</v>
      </c>
    </row>
    <row r="731" spans="61:65">
      <c r="BI731" s="56" t="e">
        <f t="shared" ca="1" si="153"/>
        <v>#REF!</v>
      </c>
      <c r="BJ731" s="56" t="e">
        <f t="shared" ca="1" si="153"/>
        <v>#REF!</v>
      </c>
      <c r="BK731" s="56" t="e">
        <f t="shared" ca="1" si="153"/>
        <v>#REF!</v>
      </c>
      <c r="BL731" s="56" t="e">
        <f t="shared" ca="1" si="151"/>
        <v>#REF!</v>
      </c>
      <c r="BM731" s="56" t="e">
        <f t="shared" ca="1" si="152"/>
        <v>#REF!</v>
      </c>
    </row>
    <row r="732" spans="61:65">
      <c r="BI732" s="56" t="e">
        <f t="shared" ca="1" si="153"/>
        <v>#REF!</v>
      </c>
      <c r="BJ732" s="56" t="e">
        <f t="shared" ca="1" si="153"/>
        <v>#REF!</v>
      </c>
      <c r="BK732" s="56" t="e">
        <f t="shared" ca="1" si="153"/>
        <v>#REF!</v>
      </c>
      <c r="BL732" s="56" t="e">
        <f t="shared" ca="1" si="151"/>
        <v>#REF!</v>
      </c>
      <c r="BM732" s="56" t="e">
        <f t="shared" ca="1" si="152"/>
        <v>#REF!</v>
      </c>
    </row>
    <row r="733" spans="61:65">
      <c r="BI733" s="56" t="e">
        <f t="shared" ca="1" si="153"/>
        <v>#REF!</v>
      </c>
      <c r="BJ733" s="56" t="e">
        <f t="shared" ca="1" si="153"/>
        <v>#REF!</v>
      </c>
      <c r="BK733" s="56" t="e">
        <f t="shared" ca="1" si="153"/>
        <v>#REF!</v>
      </c>
      <c r="BL733" s="56" t="e">
        <f t="shared" ca="1" si="151"/>
        <v>#REF!</v>
      </c>
      <c r="BM733" s="56" t="e">
        <f t="shared" ca="1" si="152"/>
        <v>#REF!</v>
      </c>
    </row>
    <row r="734" spans="61:65">
      <c r="BI734" s="56" t="e">
        <f t="shared" ca="1" si="153"/>
        <v>#REF!</v>
      </c>
      <c r="BJ734" s="56" t="e">
        <f t="shared" ca="1" si="153"/>
        <v>#REF!</v>
      </c>
      <c r="BK734" s="56" t="e">
        <f t="shared" ca="1" si="153"/>
        <v>#REF!</v>
      </c>
      <c r="BL734" s="56" t="e">
        <f t="shared" ca="1" si="151"/>
        <v>#REF!</v>
      </c>
      <c r="BM734" s="56" t="e">
        <f t="shared" ca="1" si="152"/>
        <v>#REF!</v>
      </c>
    </row>
    <row r="735" spans="61:65">
      <c r="BI735" s="56" t="e">
        <f t="shared" ca="1" si="153"/>
        <v>#REF!</v>
      </c>
      <c r="BJ735" s="56" t="e">
        <f t="shared" ca="1" si="153"/>
        <v>#REF!</v>
      </c>
      <c r="BK735" s="56" t="e">
        <f t="shared" ca="1" si="153"/>
        <v>#REF!</v>
      </c>
      <c r="BL735" s="56" t="e">
        <f t="shared" ca="1" si="151"/>
        <v>#REF!</v>
      </c>
      <c r="BM735" s="56" t="e">
        <f t="shared" ca="1" si="152"/>
        <v>#REF!</v>
      </c>
    </row>
    <row r="736" spans="61:65">
      <c r="BI736" s="56" t="e">
        <f t="shared" ca="1" si="153"/>
        <v>#REF!</v>
      </c>
      <c r="BJ736" s="56" t="e">
        <f t="shared" ca="1" si="153"/>
        <v>#REF!</v>
      </c>
      <c r="BK736" s="56" t="e">
        <f t="shared" ca="1" si="153"/>
        <v>#REF!</v>
      </c>
      <c r="BL736" s="56" t="e">
        <f t="shared" ca="1" si="151"/>
        <v>#REF!</v>
      </c>
      <c r="BM736" s="56" t="e">
        <f t="shared" ca="1" si="152"/>
        <v>#REF!</v>
      </c>
    </row>
    <row r="737" spans="61:65">
      <c r="BI737" s="56" t="e">
        <f t="shared" ca="1" si="153"/>
        <v>#REF!</v>
      </c>
      <c r="BJ737" s="56" t="e">
        <f t="shared" ca="1" si="153"/>
        <v>#REF!</v>
      </c>
      <c r="BK737" s="56" t="e">
        <f t="shared" ca="1" si="153"/>
        <v>#REF!</v>
      </c>
      <c r="BL737" s="56" t="e">
        <f t="shared" ca="1" si="151"/>
        <v>#REF!</v>
      </c>
      <c r="BM737" s="56" t="e">
        <f t="shared" ca="1" si="152"/>
        <v>#REF!</v>
      </c>
    </row>
    <row r="738" spans="61:65">
      <c r="BI738" s="56" t="e">
        <f t="shared" ca="1" si="153"/>
        <v>#REF!</v>
      </c>
      <c r="BJ738" s="56" t="e">
        <f t="shared" ca="1" si="153"/>
        <v>#REF!</v>
      </c>
      <c r="BK738" s="56" t="e">
        <f t="shared" ca="1" si="153"/>
        <v>#REF!</v>
      </c>
      <c r="BL738" s="56" t="e">
        <f t="shared" ca="1" si="151"/>
        <v>#REF!</v>
      </c>
      <c r="BM738" s="56" t="e">
        <f t="shared" ca="1" si="152"/>
        <v>#REF!</v>
      </c>
    </row>
    <row r="739" spans="61:65">
      <c r="BI739" s="56" t="e">
        <f t="shared" ca="1" si="153"/>
        <v>#REF!</v>
      </c>
      <c r="BJ739" s="56" t="e">
        <f t="shared" ca="1" si="153"/>
        <v>#REF!</v>
      </c>
      <c r="BK739" s="56" t="e">
        <f t="shared" ca="1" si="153"/>
        <v>#REF!</v>
      </c>
      <c r="BL739" s="56" t="e">
        <f t="shared" ca="1" si="151"/>
        <v>#REF!</v>
      </c>
      <c r="BM739" s="56" t="e">
        <f t="shared" ca="1" si="152"/>
        <v>#REF!</v>
      </c>
    </row>
    <row r="740" spans="61:65">
      <c r="BI740" s="56" t="e">
        <f t="shared" ca="1" si="153"/>
        <v>#REF!</v>
      </c>
      <c r="BJ740" s="56" t="e">
        <f t="shared" ca="1" si="153"/>
        <v>#REF!</v>
      </c>
      <c r="BK740" s="56" t="e">
        <f t="shared" ca="1" si="153"/>
        <v>#REF!</v>
      </c>
      <c r="BL740" s="56" t="e">
        <f t="shared" ca="1" si="151"/>
        <v>#REF!</v>
      </c>
      <c r="BM740" s="56" t="e">
        <f t="shared" ca="1" si="152"/>
        <v>#REF!</v>
      </c>
    </row>
    <row r="741" spans="61:65">
      <c r="BI741" s="56" t="e">
        <f t="shared" ca="1" si="153"/>
        <v>#REF!</v>
      </c>
      <c r="BJ741" s="56" t="e">
        <f t="shared" ca="1" si="153"/>
        <v>#REF!</v>
      </c>
      <c r="BK741" s="56" t="e">
        <f t="shared" ca="1" si="153"/>
        <v>#REF!</v>
      </c>
      <c r="BL741" s="56" t="e">
        <f t="shared" ca="1" si="151"/>
        <v>#REF!</v>
      </c>
      <c r="BM741" s="56" t="e">
        <f t="shared" ca="1" si="152"/>
        <v>#REF!</v>
      </c>
    </row>
    <row r="742" spans="61:65">
      <c r="BI742" s="56" t="e">
        <f t="shared" ca="1" si="153"/>
        <v>#REF!</v>
      </c>
      <c r="BJ742" s="56" t="e">
        <f t="shared" ca="1" si="153"/>
        <v>#REF!</v>
      </c>
      <c r="BK742" s="56" t="e">
        <f t="shared" ca="1" si="153"/>
        <v>#REF!</v>
      </c>
      <c r="BL742" s="56" t="e">
        <f t="shared" ca="1" si="151"/>
        <v>#REF!</v>
      </c>
      <c r="BM742" s="56" t="e">
        <f t="shared" ca="1" si="152"/>
        <v>#REF!</v>
      </c>
    </row>
    <row r="743" spans="61:65">
      <c r="BI743" s="56" t="e">
        <f t="shared" ref="BI743:BK762" ca="1" si="154">VLOOKUP($P743,INDIRECT("'M" &amp; $N743 &amp; "'!$A:$G"),BI$2,0)</f>
        <v>#REF!</v>
      </c>
      <c r="BJ743" s="56" t="e">
        <f t="shared" ca="1" si="154"/>
        <v>#REF!</v>
      </c>
      <c r="BK743" s="56" t="e">
        <f t="shared" ca="1" si="154"/>
        <v>#REF!</v>
      </c>
      <c r="BL743" s="56" t="e">
        <f t="shared" ca="1" si="151"/>
        <v>#REF!</v>
      </c>
      <c r="BM743" s="56" t="e">
        <f t="shared" ca="1" si="152"/>
        <v>#REF!</v>
      </c>
    </row>
    <row r="744" spans="61:65">
      <c r="BI744" s="56" t="e">
        <f t="shared" ca="1" si="154"/>
        <v>#REF!</v>
      </c>
      <c r="BJ744" s="56" t="e">
        <f t="shared" ca="1" si="154"/>
        <v>#REF!</v>
      </c>
      <c r="BK744" s="56" t="e">
        <f t="shared" ca="1" si="154"/>
        <v>#REF!</v>
      </c>
      <c r="BL744" s="56" t="e">
        <f t="shared" ca="1" si="151"/>
        <v>#REF!</v>
      </c>
      <c r="BM744" s="56" t="e">
        <f t="shared" ca="1" si="152"/>
        <v>#REF!</v>
      </c>
    </row>
    <row r="745" spans="61:65">
      <c r="BI745" s="56" t="e">
        <f t="shared" ca="1" si="154"/>
        <v>#REF!</v>
      </c>
      <c r="BJ745" s="56" t="e">
        <f t="shared" ca="1" si="154"/>
        <v>#REF!</v>
      </c>
      <c r="BK745" s="56" t="e">
        <f t="shared" ca="1" si="154"/>
        <v>#REF!</v>
      </c>
      <c r="BL745" s="56" t="e">
        <f t="shared" ca="1" si="151"/>
        <v>#REF!</v>
      </c>
      <c r="BM745" s="56" t="e">
        <f t="shared" ca="1" si="152"/>
        <v>#REF!</v>
      </c>
    </row>
    <row r="746" spans="61:65">
      <c r="BI746" s="56" t="e">
        <f t="shared" ca="1" si="154"/>
        <v>#REF!</v>
      </c>
      <c r="BJ746" s="56" t="e">
        <f t="shared" ca="1" si="154"/>
        <v>#REF!</v>
      </c>
      <c r="BK746" s="56" t="e">
        <f t="shared" ca="1" si="154"/>
        <v>#REF!</v>
      </c>
      <c r="BL746" s="56" t="e">
        <f t="shared" ca="1" si="151"/>
        <v>#REF!</v>
      </c>
      <c r="BM746" s="56" t="e">
        <f t="shared" ca="1" si="152"/>
        <v>#REF!</v>
      </c>
    </row>
    <row r="747" spans="61:65">
      <c r="BI747" s="56" t="e">
        <f t="shared" ca="1" si="154"/>
        <v>#REF!</v>
      </c>
      <c r="BJ747" s="56" t="e">
        <f t="shared" ca="1" si="154"/>
        <v>#REF!</v>
      </c>
      <c r="BK747" s="56" t="e">
        <f t="shared" ca="1" si="154"/>
        <v>#REF!</v>
      </c>
      <c r="BL747" s="56" t="e">
        <f t="shared" ca="1" si="151"/>
        <v>#REF!</v>
      </c>
      <c r="BM747" s="56" t="e">
        <f t="shared" ca="1" si="152"/>
        <v>#REF!</v>
      </c>
    </row>
    <row r="748" spans="61:65">
      <c r="BI748" s="56" t="e">
        <f t="shared" ca="1" si="154"/>
        <v>#REF!</v>
      </c>
      <c r="BJ748" s="56" t="e">
        <f t="shared" ca="1" si="154"/>
        <v>#REF!</v>
      </c>
      <c r="BK748" s="56" t="e">
        <f t="shared" ca="1" si="154"/>
        <v>#REF!</v>
      </c>
      <c r="BL748" s="56" t="e">
        <f t="shared" ca="1" si="151"/>
        <v>#REF!</v>
      </c>
      <c r="BM748" s="56" t="e">
        <f t="shared" ca="1" si="152"/>
        <v>#REF!</v>
      </c>
    </row>
    <row r="749" spans="61:65">
      <c r="BI749" s="56" t="e">
        <f t="shared" ca="1" si="154"/>
        <v>#REF!</v>
      </c>
      <c r="BJ749" s="56" t="e">
        <f t="shared" ca="1" si="154"/>
        <v>#REF!</v>
      </c>
      <c r="BK749" s="56" t="e">
        <f t="shared" ca="1" si="154"/>
        <v>#REF!</v>
      </c>
      <c r="BL749" s="56" t="e">
        <f t="shared" ca="1" si="151"/>
        <v>#REF!</v>
      </c>
      <c r="BM749" s="56" t="e">
        <f t="shared" ca="1" si="152"/>
        <v>#REF!</v>
      </c>
    </row>
    <row r="750" spans="61:65">
      <c r="BI750" s="56" t="e">
        <f t="shared" ca="1" si="154"/>
        <v>#REF!</v>
      </c>
      <c r="BJ750" s="56" t="e">
        <f t="shared" ca="1" si="154"/>
        <v>#REF!</v>
      </c>
      <c r="BK750" s="56" t="e">
        <f t="shared" ca="1" si="154"/>
        <v>#REF!</v>
      </c>
      <c r="BL750" s="56" t="e">
        <f t="shared" ca="1" si="151"/>
        <v>#REF!</v>
      </c>
      <c r="BM750" s="56" t="e">
        <f t="shared" ca="1" si="152"/>
        <v>#REF!</v>
      </c>
    </row>
    <row r="751" spans="61:65">
      <c r="BI751" s="56" t="e">
        <f t="shared" ca="1" si="154"/>
        <v>#REF!</v>
      </c>
      <c r="BJ751" s="56" t="e">
        <f t="shared" ca="1" si="154"/>
        <v>#REF!</v>
      </c>
      <c r="BK751" s="56" t="e">
        <f t="shared" ca="1" si="154"/>
        <v>#REF!</v>
      </c>
      <c r="BL751" s="56" t="e">
        <f t="shared" ca="1" si="151"/>
        <v>#REF!</v>
      </c>
      <c r="BM751" s="56" t="e">
        <f t="shared" ca="1" si="152"/>
        <v>#REF!</v>
      </c>
    </row>
    <row r="752" spans="61:65">
      <c r="BI752" s="56" t="e">
        <f t="shared" ca="1" si="154"/>
        <v>#REF!</v>
      </c>
      <c r="BJ752" s="56" t="e">
        <f t="shared" ca="1" si="154"/>
        <v>#REF!</v>
      </c>
      <c r="BK752" s="56" t="e">
        <f t="shared" ca="1" si="154"/>
        <v>#REF!</v>
      </c>
      <c r="BL752" s="56" t="e">
        <f t="shared" ca="1" si="151"/>
        <v>#REF!</v>
      </c>
      <c r="BM752" s="56" t="e">
        <f t="shared" ca="1" si="152"/>
        <v>#REF!</v>
      </c>
    </row>
    <row r="753" spans="61:65">
      <c r="BI753" s="56" t="e">
        <f t="shared" ca="1" si="154"/>
        <v>#REF!</v>
      </c>
      <c r="BJ753" s="56" t="e">
        <f t="shared" ca="1" si="154"/>
        <v>#REF!</v>
      </c>
      <c r="BK753" s="56" t="e">
        <f t="shared" ca="1" si="154"/>
        <v>#REF!</v>
      </c>
      <c r="BL753" s="56" t="e">
        <f t="shared" ca="1" si="151"/>
        <v>#REF!</v>
      </c>
      <c r="BM753" s="56" t="e">
        <f t="shared" ca="1" si="152"/>
        <v>#REF!</v>
      </c>
    </row>
    <row r="754" spans="61:65">
      <c r="BI754" s="56" t="e">
        <f t="shared" ca="1" si="154"/>
        <v>#REF!</v>
      </c>
      <c r="BJ754" s="56" t="e">
        <f t="shared" ca="1" si="154"/>
        <v>#REF!</v>
      </c>
      <c r="BK754" s="56" t="e">
        <f t="shared" ca="1" si="154"/>
        <v>#REF!</v>
      </c>
      <c r="BL754" s="56" t="e">
        <f t="shared" ca="1" si="151"/>
        <v>#REF!</v>
      </c>
      <c r="BM754" s="56" t="e">
        <f t="shared" ca="1" si="152"/>
        <v>#REF!</v>
      </c>
    </row>
    <row r="755" spans="61:65">
      <c r="BI755" s="56" t="e">
        <f t="shared" ca="1" si="154"/>
        <v>#REF!</v>
      </c>
      <c r="BJ755" s="56" t="e">
        <f t="shared" ca="1" si="154"/>
        <v>#REF!</v>
      </c>
      <c r="BK755" s="56" t="e">
        <f t="shared" ca="1" si="154"/>
        <v>#REF!</v>
      </c>
      <c r="BL755" s="56" t="e">
        <f t="shared" ca="1" si="151"/>
        <v>#REF!</v>
      </c>
      <c r="BM755" s="56" t="e">
        <f t="shared" ca="1" si="152"/>
        <v>#REF!</v>
      </c>
    </row>
    <row r="756" spans="61:65">
      <c r="BI756" s="56" t="e">
        <f t="shared" ca="1" si="154"/>
        <v>#REF!</v>
      </c>
      <c r="BJ756" s="56" t="e">
        <f t="shared" ca="1" si="154"/>
        <v>#REF!</v>
      </c>
      <c r="BK756" s="56" t="e">
        <f t="shared" ca="1" si="154"/>
        <v>#REF!</v>
      </c>
      <c r="BL756" s="56" t="e">
        <f t="shared" ca="1" si="151"/>
        <v>#REF!</v>
      </c>
      <c r="BM756" s="56" t="e">
        <f t="shared" ca="1" si="152"/>
        <v>#REF!</v>
      </c>
    </row>
    <row r="757" spans="61:65">
      <c r="BI757" s="56" t="e">
        <f t="shared" ca="1" si="154"/>
        <v>#REF!</v>
      </c>
      <c r="BJ757" s="56" t="e">
        <f t="shared" ca="1" si="154"/>
        <v>#REF!</v>
      </c>
      <c r="BK757" s="56" t="e">
        <f t="shared" ca="1" si="154"/>
        <v>#REF!</v>
      </c>
      <c r="BL757" s="56" t="e">
        <f t="shared" ca="1" si="151"/>
        <v>#REF!</v>
      </c>
      <c r="BM757" s="56" t="e">
        <f t="shared" ca="1" si="152"/>
        <v>#REF!</v>
      </c>
    </row>
    <row r="758" spans="61:65">
      <c r="BI758" s="56" t="e">
        <f t="shared" ca="1" si="154"/>
        <v>#REF!</v>
      </c>
      <c r="BJ758" s="56" t="e">
        <f t="shared" ca="1" si="154"/>
        <v>#REF!</v>
      </c>
      <c r="BK758" s="56" t="e">
        <f t="shared" ca="1" si="154"/>
        <v>#REF!</v>
      </c>
      <c r="BL758" s="56" t="e">
        <f t="shared" ca="1" si="151"/>
        <v>#REF!</v>
      </c>
      <c r="BM758" s="56" t="e">
        <f t="shared" ca="1" si="152"/>
        <v>#REF!</v>
      </c>
    </row>
    <row r="759" spans="61:65">
      <c r="BI759" s="56" t="e">
        <f t="shared" ca="1" si="154"/>
        <v>#REF!</v>
      </c>
      <c r="BJ759" s="56" t="e">
        <f t="shared" ca="1" si="154"/>
        <v>#REF!</v>
      </c>
      <c r="BK759" s="56" t="e">
        <f t="shared" ca="1" si="154"/>
        <v>#REF!</v>
      </c>
      <c r="BL759" s="56" t="e">
        <f t="shared" ca="1" si="151"/>
        <v>#REF!</v>
      </c>
      <c r="BM759" s="56" t="e">
        <f t="shared" ca="1" si="152"/>
        <v>#REF!</v>
      </c>
    </row>
    <row r="760" spans="61:65">
      <c r="BI760" s="56" t="e">
        <f t="shared" ca="1" si="154"/>
        <v>#REF!</v>
      </c>
      <c r="BJ760" s="56" t="e">
        <f t="shared" ca="1" si="154"/>
        <v>#REF!</v>
      </c>
      <c r="BK760" s="56" t="e">
        <f t="shared" ca="1" si="154"/>
        <v>#REF!</v>
      </c>
      <c r="BL760" s="56" t="e">
        <f t="shared" ca="1" si="151"/>
        <v>#REF!</v>
      </c>
      <c r="BM760" s="56" t="e">
        <f t="shared" ca="1" si="152"/>
        <v>#REF!</v>
      </c>
    </row>
    <row r="761" spans="61:65">
      <c r="BI761" s="56" t="e">
        <f t="shared" ca="1" si="154"/>
        <v>#REF!</v>
      </c>
      <c r="BJ761" s="56" t="e">
        <f t="shared" ca="1" si="154"/>
        <v>#REF!</v>
      </c>
      <c r="BK761" s="56" t="e">
        <f t="shared" ca="1" si="154"/>
        <v>#REF!</v>
      </c>
      <c r="BL761" s="56" t="e">
        <f t="shared" ca="1" si="151"/>
        <v>#REF!</v>
      </c>
      <c r="BM761" s="56" t="e">
        <f t="shared" ca="1" si="152"/>
        <v>#REF!</v>
      </c>
    </row>
    <row r="762" spans="61:65">
      <c r="BI762" s="56" t="e">
        <f t="shared" ca="1" si="154"/>
        <v>#REF!</v>
      </c>
      <c r="BJ762" s="56" t="e">
        <f t="shared" ca="1" si="154"/>
        <v>#REF!</v>
      </c>
      <c r="BK762" s="56" t="e">
        <f t="shared" ca="1" si="154"/>
        <v>#REF!</v>
      </c>
      <c r="BL762" s="56" t="e">
        <f t="shared" ca="1" si="151"/>
        <v>#REF!</v>
      </c>
      <c r="BM762" s="56" t="e">
        <f t="shared" ca="1" si="152"/>
        <v>#REF!</v>
      </c>
    </row>
    <row r="763" spans="61:65">
      <c r="BI763" s="56" t="e">
        <f t="shared" ref="BI763:BK782" ca="1" si="155">VLOOKUP($P763,INDIRECT("'M" &amp; $N763 &amp; "'!$A:$G"),BI$2,0)</f>
        <v>#REF!</v>
      </c>
      <c r="BJ763" s="56" t="e">
        <f t="shared" ca="1" si="155"/>
        <v>#REF!</v>
      </c>
      <c r="BK763" s="56" t="e">
        <f t="shared" ca="1" si="155"/>
        <v>#REF!</v>
      </c>
      <c r="BL763" s="56" t="e">
        <f t="shared" ca="1" si="151"/>
        <v>#REF!</v>
      </c>
      <c r="BM763" s="56" t="e">
        <f t="shared" ca="1" si="152"/>
        <v>#REF!</v>
      </c>
    </row>
    <row r="764" spans="61:65">
      <c r="BI764" s="56" t="e">
        <f t="shared" ca="1" si="155"/>
        <v>#REF!</v>
      </c>
      <c r="BJ764" s="56" t="e">
        <f t="shared" ca="1" si="155"/>
        <v>#REF!</v>
      </c>
      <c r="BK764" s="56" t="e">
        <f t="shared" ca="1" si="155"/>
        <v>#REF!</v>
      </c>
      <c r="BL764" s="56" t="e">
        <f t="shared" ca="1" si="151"/>
        <v>#REF!</v>
      </c>
      <c r="BM764" s="56" t="e">
        <f t="shared" ca="1" si="152"/>
        <v>#REF!</v>
      </c>
    </row>
    <row r="765" spans="61:65">
      <c r="BI765" s="56" t="e">
        <f t="shared" ca="1" si="155"/>
        <v>#REF!</v>
      </c>
      <c r="BJ765" s="56" t="e">
        <f t="shared" ca="1" si="155"/>
        <v>#REF!</v>
      </c>
      <c r="BK765" s="56" t="e">
        <f t="shared" ca="1" si="155"/>
        <v>#REF!</v>
      </c>
      <c r="BL765" s="56" t="e">
        <f t="shared" ca="1" si="151"/>
        <v>#REF!</v>
      </c>
      <c r="BM765" s="56" t="e">
        <f t="shared" ca="1" si="152"/>
        <v>#REF!</v>
      </c>
    </row>
    <row r="766" spans="61:65">
      <c r="BI766" s="56" t="e">
        <f t="shared" ca="1" si="155"/>
        <v>#REF!</v>
      </c>
      <c r="BJ766" s="56" t="e">
        <f t="shared" ca="1" si="155"/>
        <v>#REF!</v>
      </c>
      <c r="BK766" s="56" t="e">
        <f t="shared" ca="1" si="155"/>
        <v>#REF!</v>
      </c>
      <c r="BL766" s="56" t="e">
        <f t="shared" ca="1" si="151"/>
        <v>#REF!</v>
      </c>
      <c r="BM766" s="56" t="e">
        <f t="shared" ca="1" si="152"/>
        <v>#REF!</v>
      </c>
    </row>
    <row r="767" spans="61:65">
      <c r="BI767" s="56" t="e">
        <f t="shared" ca="1" si="155"/>
        <v>#REF!</v>
      </c>
      <c r="BJ767" s="56" t="e">
        <f t="shared" ca="1" si="155"/>
        <v>#REF!</v>
      </c>
      <c r="BK767" s="56" t="e">
        <f t="shared" ca="1" si="155"/>
        <v>#REF!</v>
      </c>
      <c r="BL767" s="56" t="e">
        <f t="shared" ca="1" si="151"/>
        <v>#REF!</v>
      </c>
      <c r="BM767" s="56" t="e">
        <f t="shared" ca="1" si="152"/>
        <v>#REF!</v>
      </c>
    </row>
    <row r="768" spans="61:65">
      <c r="BI768" s="56" t="e">
        <f t="shared" ca="1" si="155"/>
        <v>#REF!</v>
      </c>
      <c r="BJ768" s="56" t="e">
        <f t="shared" ca="1" si="155"/>
        <v>#REF!</v>
      </c>
      <c r="BK768" s="56" t="e">
        <f t="shared" ca="1" si="155"/>
        <v>#REF!</v>
      </c>
      <c r="BL768" s="56" t="e">
        <f t="shared" ca="1" si="151"/>
        <v>#REF!</v>
      </c>
      <c r="BM768" s="56" t="e">
        <f t="shared" ca="1" si="152"/>
        <v>#REF!</v>
      </c>
    </row>
    <row r="769" spans="61:65">
      <c r="BI769" s="56" t="e">
        <f t="shared" ca="1" si="155"/>
        <v>#REF!</v>
      </c>
      <c r="BJ769" s="56" t="e">
        <f t="shared" ca="1" si="155"/>
        <v>#REF!</v>
      </c>
      <c r="BK769" s="56" t="e">
        <f t="shared" ca="1" si="155"/>
        <v>#REF!</v>
      </c>
      <c r="BL769" s="56" t="e">
        <f t="shared" ca="1" si="151"/>
        <v>#REF!</v>
      </c>
      <c r="BM769" s="56" t="e">
        <f t="shared" ca="1" si="152"/>
        <v>#REF!</v>
      </c>
    </row>
    <row r="770" spans="61:65">
      <c r="BI770" s="56" t="e">
        <f t="shared" ca="1" si="155"/>
        <v>#REF!</v>
      </c>
      <c r="BJ770" s="56" t="e">
        <f t="shared" ca="1" si="155"/>
        <v>#REF!</v>
      </c>
      <c r="BK770" s="56" t="e">
        <f t="shared" ca="1" si="155"/>
        <v>#REF!</v>
      </c>
      <c r="BL770" s="56" t="e">
        <f t="shared" ca="1" si="151"/>
        <v>#REF!</v>
      </c>
      <c r="BM770" s="56" t="e">
        <f t="shared" ca="1" si="152"/>
        <v>#REF!</v>
      </c>
    </row>
    <row r="771" spans="61:65">
      <c r="BI771" s="56" t="e">
        <f t="shared" ca="1" si="155"/>
        <v>#REF!</v>
      </c>
      <c r="BJ771" s="56" t="e">
        <f t="shared" ca="1" si="155"/>
        <v>#REF!</v>
      </c>
      <c r="BK771" s="56" t="e">
        <f t="shared" ca="1" si="155"/>
        <v>#REF!</v>
      </c>
      <c r="BL771" s="56" t="e">
        <f t="shared" ref="BL771:BL834" ca="1" si="156">IF(AND($BI771="Yes", $N771=2), "Yes", IF(ISBLANK(BI771), "", "No"))</f>
        <v>#REF!</v>
      </c>
      <c r="BM771" s="56" t="e">
        <f t="shared" ref="BM771:BM834" ca="1" si="157">VLOOKUP($P771,INDIRECT("'M" &amp; $N771 &amp; "'!$A:$G"),BM$2,0)</f>
        <v>#REF!</v>
      </c>
    </row>
    <row r="772" spans="61:65">
      <c r="BI772" s="56" t="e">
        <f t="shared" ca="1" si="155"/>
        <v>#REF!</v>
      </c>
      <c r="BJ772" s="56" t="e">
        <f t="shared" ca="1" si="155"/>
        <v>#REF!</v>
      </c>
      <c r="BK772" s="56" t="e">
        <f t="shared" ca="1" si="155"/>
        <v>#REF!</v>
      </c>
      <c r="BL772" s="56" t="e">
        <f t="shared" ca="1" si="156"/>
        <v>#REF!</v>
      </c>
      <c r="BM772" s="56" t="e">
        <f t="shared" ca="1" si="157"/>
        <v>#REF!</v>
      </c>
    </row>
    <row r="773" spans="61:65">
      <c r="BI773" s="56" t="e">
        <f t="shared" ca="1" si="155"/>
        <v>#REF!</v>
      </c>
      <c r="BJ773" s="56" t="e">
        <f t="shared" ca="1" si="155"/>
        <v>#REF!</v>
      </c>
      <c r="BK773" s="56" t="e">
        <f t="shared" ca="1" si="155"/>
        <v>#REF!</v>
      </c>
      <c r="BL773" s="56" t="e">
        <f t="shared" ca="1" si="156"/>
        <v>#REF!</v>
      </c>
      <c r="BM773" s="56" t="e">
        <f t="shared" ca="1" si="157"/>
        <v>#REF!</v>
      </c>
    </row>
    <row r="774" spans="61:65">
      <c r="BI774" s="56" t="e">
        <f t="shared" ca="1" si="155"/>
        <v>#REF!</v>
      </c>
      <c r="BJ774" s="56" t="e">
        <f t="shared" ca="1" si="155"/>
        <v>#REF!</v>
      </c>
      <c r="BK774" s="56" t="e">
        <f t="shared" ca="1" si="155"/>
        <v>#REF!</v>
      </c>
      <c r="BL774" s="56" t="e">
        <f t="shared" ca="1" si="156"/>
        <v>#REF!</v>
      </c>
      <c r="BM774" s="56" t="e">
        <f t="shared" ca="1" si="157"/>
        <v>#REF!</v>
      </c>
    </row>
    <row r="775" spans="61:65">
      <c r="BI775" s="56" t="e">
        <f t="shared" ca="1" si="155"/>
        <v>#REF!</v>
      </c>
      <c r="BJ775" s="56" t="e">
        <f t="shared" ca="1" si="155"/>
        <v>#REF!</v>
      </c>
      <c r="BK775" s="56" t="e">
        <f t="shared" ca="1" si="155"/>
        <v>#REF!</v>
      </c>
      <c r="BL775" s="56" t="e">
        <f t="shared" ca="1" si="156"/>
        <v>#REF!</v>
      </c>
      <c r="BM775" s="56" t="e">
        <f t="shared" ca="1" si="157"/>
        <v>#REF!</v>
      </c>
    </row>
    <row r="776" spans="61:65">
      <c r="BI776" s="56" t="e">
        <f t="shared" ca="1" si="155"/>
        <v>#REF!</v>
      </c>
      <c r="BJ776" s="56" t="e">
        <f t="shared" ca="1" si="155"/>
        <v>#REF!</v>
      </c>
      <c r="BK776" s="56" t="e">
        <f t="shared" ca="1" si="155"/>
        <v>#REF!</v>
      </c>
      <c r="BL776" s="56" t="e">
        <f t="shared" ca="1" si="156"/>
        <v>#REF!</v>
      </c>
      <c r="BM776" s="56" t="e">
        <f t="shared" ca="1" si="157"/>
        <v>#REF!</v>
      </c>
    </row>
    <row r="777" spans="61:65">
      <c r="BI777" s="56" t="e">
        <f t="shared" ca="1" si="155"/>
        <v>#REF!</v>
      </c>
      <c r="BJ777" s="56" t="e">
        <f t="shared" ca="1" si="155"/>
        <v>#REF!</v>
      </c>
      <c r="BK777" s="56" t="e">
        <f t="shared" ca="1" si="155"/>
        <v>#REF!</v>
      </c>
      <c r="BL777" s="56" t="e">
        <f t="shared" ca="1" si="156"/>
        <v>#REF!</v>
      </c>
      <c r="BM777" s="56" t="e">
        <f t="shared" ca="1" si="157"/>
        <v>#REF!</v>
      </c>
    </row>
    <row r="778" spans="61:65">
      <c r="BI778" s="56" t="e">
        <f t="shared" ca="1" si="155"/>
        <v>#REF!</v>
      </c>
      <c r="BJ778" s="56" t="e">
        <f t="shared" ca="1" si="155"/>
        <v>#REF!</v>
      </c>
      <c r="BK778" s="56" t="e">
        <f t="shared" ca="1" si="155"/>
        <v>#REF!</v>
      </c>
      <c r="BL778" s="56" t="e">
        <f t="shared" ca="1" si="156"/>
        <v>#REF!</v>
      </c>
      <c r="BM778" s="56" t="e">
        <f t="shared" ca="1" si="157"/>
        <v>#REF!</v>
      </c>
    </row>
    <row r="779" spans="61:65">
      <c r="BI779" s="56" t="e">
        <f t="shared" ca="1" si="155"/>
        <v>#REF!</v>
      </c>
      <c r="BJ779" s="56" t="e">
        <f t="shared" ca="1" si="155"/>
        <v>#REF!</v>
      </c>
      <c r="BK779" s="56" t="e">
        <f t="shared" ca="1" si="155"/>
        <v>#REF!</v>
      </c>
      <c r="BL779" s="56" t="e">
        <f t="shared" ca="1" si="156"/>
        <v>#REF!</v>
      </c>
      <c r="BM779" s="56" t="e">
        <f t="shared" ca="1" si="157"/>
        <v>#REF!</v>
      </c>
    </row>
    <row r="780" spans="61:65">
      <c r="BI780" s="56" t="e">
        <f t="shared" ca="1" si="155"/>
        <v>#REF!</v>
      </c>
      <c r="BJ780" s="56" t="e">
        <f t="shared" ca="1" si="155"/>
        <v>#REF!</v>
      </c>
      <c r="BK780" s="56" t="e">
        <f t="shared" ca="1" si="155"/>
        <v>#REF!</v>
      </c>
      <c r="BL780" s="56" t="e">
        <f t="shared" ca="1" si="156"/>
        <v>#REF!</v>
      </c>
      <c r="BM780" s="56" t="e">
        <f t="shared" ca="1" si="157"/>
        <v>#REF!</v>
      </c>
    </row>
    <row r="781" spans="61:65">
      <c r="BI781" s="56" t="e">
        <f t="shared" ca="1" si="155"/>
        <v>#REF!</v>
      </c>
      <c r="BJ781" s="56" t="e">
        <f t="shared" ca="1" si="155"/>
        <v>#REF!</v>
      </c>
      <c r="BK781" s="56" t="e">
        <f t="shared" ca="1" si="155"/>
        <v>#REF!</v>
      </c>
      <c r="BL781" s="56" t="e">
        <f t="shared" ca="1" si="156"/>
        <v>#REF!</v>
      </c>
      <c r="BM781" s="56" t="e">
        <f t="shared" ca="1" si="157"/>
        <v>#REF!</v>
      </c>
    </row>
    <row r="782" spans="61:65">
      <c r="BI782" s="56" t="e">
        <f t="shared" ca="1" si="155"/>
        <v>#REF!</v>
      </c>
      <c r="BJ782" s="56" t="e">
        <f t="shared" ca="1" si="155"/>
        <v>#REF!</v>
      </c>
      <c r="BK782" s="56" t="e">
        <f t="shared" ca="1" si="155"/>
        <v>#REF!</v>
      </c>
      <c r="BL782" s="56" t="e">
        <f t="shared" ca="1" si="156"/>
        <v>#REF!</v>
      </c>
      <c r="BM782" s="56" t="e">
        <f t="shared" ca="1" si="157"/>
        <v>#REF!</v>
      </c>
    </row>
    <row r="783" spans="61:65">
      <c r="BI783" s="56" t="e">
        <f t="shared" ref="BI783:BK802" ca="1" si="158">VLOOKUP($P783,INDIRECT("'M" &amp; $N783 &amp; "'!$A:$G"),BI$2,0)</f>
        <v>#REF!</v>
      </c>
      <c r="BJ783" s="56" t="e">
        <f t="shared" ca="1" si="158"/>
        <v>#REF!</v>
      </c>
      <c r="BK783" s="56" t="e">
        <f t="shared" ca="1" si="158"/>
        <v>#REF!</v>
      </c>
      <c r="BL783" s="56" t="e">
        <f t="shared" ca="1" si="156"/>
        <v>#REF!</v>
      </c>
      <c r="BM783" s="56" t="e">
        <f t="shared" ca="1" si="157"/>
        <v>#REF!</v>
      </c>
    </row>
    <row r="784" spans="61:65">
      <c r="BI784" s="56" t="e">
        <f t="shared" ca="1" si="158"/>
        <v>#REF!</v>
      </c>
      <c r="BJ784" s="56" t="e">
        <f t="shared" ca="1" si="158"/>
        <v>#REF!</v>
      </c>
      <c r="BK784" s="56" t="e">
        <f t="shared" ca="1" si="158"/>
        <v>#REF!</v>
      </c>
      <c r="BL784" s="56" t="e">
        <f t="shared" ca="1" si="156"/>
        <v>#REF!</v>
      </c>
      <c r="BM784" s="56" t="e">
        <f t="shared" ca="1" si="157"/>
        <v>#REF!</v>
      </c>
    </row>
    <row r="785" spans="61:65">
      <c r="BI785" s="56" t="e">
        <f t="shared" ca="1" si="158"/>
        <v>#REF!</v>
      </c>
      <c r="BJ785" s="56" t="e">
        <f t="shared" ca="1" si="158"/>
        <v>#REF!</v>
      </c>
      <c r="BK785" s="56" t="e">
        <f t="shared" ca="1" si="158"/>
        <v>#REF!</v>
      </c>
      <c r="BL785" s="56" t="e">
        <f t="shared" ca="1" si="156"/>
        <v>#REF!</v>
      </c>
      <c r="BM785" s="56" t="e">
        <f t="shared" ca="1" si="157"/>
        <v>#REF!</v>
      </c>
    </row>
    <row r="786" spans="61:65">
      <c r="BI786" s="56" t="e">
        <f t="shared" ca="1" si="158"/>
        <v>#REF!</v>
      </c>
      <c r="BJ786" s="56" t="e">
        <f t="shared" ca="1" si="158"/>
        <v>#REF!</v>
      </c>
      <c r="BK786" s="56" t="e">
        <f t="shared" ca="1" si="158"/>
        <v>#REF!</v>
      </c>
      <c r="BL786" s="56" t="e">
        <f t="shared" ca="1" si="156"/>
        <v>#REF!</v>
      </c>
      <c r="BM786" s="56" t="e">
        <f t="shared" ca="1" si="157"/>
        <v>#REF!</v>
      </c>
    </row>
    <row r="787" spans="61:65">
      <c r="BI787" s="56" t="e">
        <f t="shared" ca="1" si="158"/>
        <v>#REF!</v>
      </c>
      <c r="BJ787" s="56" t="e">
        <f t="shared" ca="1" si="158"/>
        <v>#REF!</v>
      </c>
      <c r="BK787" s="56" t="e">
        <f t="shared" ca="1" si="158"/>
        <v>#REF!</v>
      </c>
      <c r="BL787" s="56" t="e">
        <f t="shared" ca="1" si="156"/>
        <v>#REF!</v>
      </c>
      <c r="BM787" s="56" t="e">
        <f t="shared" ca="1" si="157"/>
        <v>#REF!</v>
      </c>
    </row>
    <row r="788" spans="61:65">
      <c r="BI788" s="56" t="e">
        <f t="shared" ca="1" si="158"/>
        <v>#REF!</v>
      </c>
      <c r="BJ788" s="56" t="e">
        <f t="shared" ca="1" si="158"/>
        <v>#REF!</v>
      </c>
      <c r="BK788" s="56" t="e">
        <f t="shared" ca="1" si="158"/>
        <v>#REF!</v>
      </c>
      <c r="BL788" s="56" t="e">
        <f t="shared" ca="1" si="156"/>
        <v>#REF!</v>
      </c>
      <c r="BM788" s="56" t="e">
        <f t="shared" ca="1" si="157"/>
        <v>#REF!</v>
      </c>
    </row>
    <row r="789" spans="61:65">
      <c r="BI789" s="56" t="e">
        <f t="shared" ca="1" si="158"/>
        <v>#REF!</v>
      </c>
      <c r="BJ789" s="56" t="e">
        <f t="shared" ca="1" si="158"/>
        <v>#REF!</v>
      </c>
      <c r="BK789" s="56" t="e">
        <f t="shared" ca="1" si="158"/>
        <v>#REF!</v>
      </c>
      <c r="BL789" s="56" t="e">
        <f t="shared" ca="1" si="156"/>
        <v>#REF!</v>
      </c>
      <c r="BM789" s="56" t="e">
        <f t="shared" ca="1" si="157"/>
        <v>#REF!</v>
      </c>
    </row>
    <row r="790" spans="61:65">
      <c r="BI790" s="56" t="e">
        <f t="shared" ca="1" si="158"/>
        <v>#REF!</v>
      </c>
      <c r="BJ790" s="56" t="e">
        <f t="shared" ca="1" si="158"/>
        <v>#REF!</v>
      </c>
      <c r="BK790" s="56" t="e">
        <f t="shared" ca="1" si="158"/>
        <v>#REF!</v>
      </c>
      <c r="BL790" s="56" t="e">
        <f t="shared" ca="1" si="156"/>
        <v>#REF!</v>
      </c>
      <c r="BM790" s="56" t="e">
        <f t="shared" ca="1" si="157"/>
        <v>#REF!</v>
      </c>
    </row>
    <row r="791" spans="61:65">
      <c r="BI791" s="56" t="e">
        <f t="shared" ca="1" si="158"/>
        <v>#REF!</v>
      </c>
      <c r="BJ791" s="56" t="e">
        <f t="shared" ca="1" si="158"/>
        <v>#REF!</v>
      </c>
      <c r="BK791" s="56" t="e">
        <f t="shared" ca="1" si="158"/>
        <v>#REF!</v>
      </c>
      <c r="BL791" s="56" t="e">
        <f t="shared" ca="1" si="156"/>
        <v>#REF!</v>
      </c>
      <c r="BM791" s="56" t="e">
        <f t="shared" ca="1" si="157"/>
        <v>#REF!</v>
      </c>
    </row>
    <row r="792" spans="61:65">
      <c r="BI792" s="56" t="e">
        <f t="shared" ca="1" si="158"/>
        <v>#REF!</v>
      </c>
      <c r="BJ792" s="56" t="e">
        <f t="shared" ca="1" si="158"/>
        <v>#REF!</v>
      </c>
      <c r="BK792" s="56" t="e">
        <f t="shared" ca="1" si="158"/>
        <v>#REF!</v>
      </c>
      <c r="BL792" s="56" t="e">
        <f t="shared" ca="1" si="156"/>
        <v>#REF!</v>
      </c>
      <c r="BM792" s="56" t="e">
        <f t="shared" ca="1" si="157"/>
        <v>#REF!</v>
      </c>
    </row>
    <row r="793" spans="61:65">
      <c r="BI793" s="56" t="e">
        <f t="shared" ca="1" si="158"/>
        <v>#REF!</v>
      </c>
      <c r="BJ793" s="56" t="e">
        <f t="shared" ca="1" si="158"/>
        <v>#REF!</v>
      </c>
      <c r="BK793" s="56" t="e">
        <f t="shared" ca="1" si="158"/>
        <v>#REF!</v>
      </c>
      <c r="BL793" s="56" t="e">
        <f t="shared" ca="1" si="156"/>
        <v>#REF!</v>
      </c>
      <c r="BM793" s="56" t="e">
        <f t="shared" ca="1" si="157"/>
        <v>#REF!</v>
      </c>
    </row>
    <row r="794" spans="61:65">
      <c r="BI794" s="56" t="e">
        <f t="shared" ca="1" si="158"/>
        <v>#REF!</v>
      </c>
      <c r="BJ794" s="56" t="e">
        <f t="shared" ca="1" si="158"/>
        <v>#REF!</v>
      </c>
      <c r="BK794" s="56" t="e">
        <f t="shared" ca="1" si="158"/>
        <v>#REF!</v>
      </c>
      <c r="BL794" s="56" t="e">
        <f t="shared" ca="1" si="156"/>
        <v>#REF!</v>
      </c>
      <c r="BM794" s="56" t="e">
        <f t="shared" ca="1" si="157"/>
        <v>#REF!</v>
      </c>
    </row>
    <row r="795" spans="61:65">
      <c r="BI795" s="56" t="e">
        <f t="shared" ca="1" si="158"/>
        <v>#REF!</v>
      </c>
      <c r="BJ795" s="56" t="e">
        <f t="shared" ca="1" si="158"/>
        <v>#REF!</v>
      </c>
      <c r="BK795" s="56" t="e">
        <f t="shared" ca="1" si="158"/>
        <v>#REF!</v>
      </c>
      <c r="BL795" s="56" t="e">
        <f t="shared" ca="1" si="156"/>
        <v>#REF!</v>
      </c>
      <c r="BM795" s="56" t="e">
        <f t="shared" ca="1" si="157"/>
        <v>#REF!</v>
      </c>
    </row>
    <row r="796" spans="61:65">
      <c r="BI796" s="56" t="e">
        <f t="shared" ca="1" si="158"/>
        <v>#REF!</v>
      </c>
      <c r="BJ796" s="56" t="e">
        <f t="shared" ca="1" si="158"/>
        <v>#REF!</v>
      </c>
      <c r="BK796" s="56" t="e">
        <f t="shared" ca="1" si="158"/>
        <v>#REF!</v>
      </c>
      <c r="BL796" s="56" t="e">
        <f t="shared" ca="1" si="156"/>
        <v>#REF!</v>
      </c>
      <c r="BM796" s="56" t="e">
        <f t="shared" ca="1" si="157"/>
        <v>#REF!</v>
      </c>
    </row>
    <row r="797" spans="61:65">
      <c r="BI797" s="56" t="e">
        <f t="shared" ca="1" si="158"/>
        <v>#REF!</v>
      </c>
      <c r="BJ797" s="56" t="e">
        <f t="shared" ca="1" si="158"/>
        <v>#REF!</v>
      </c>
      <c r="BK797" s="56" t="e">
        <f t="shared" ca="1" si="158"/>
        <v>#REF!</v>
      </c>
      <c r="BL797" s="56" t="e">
        <f t="shared" ca="1" si="156"/>
        <v>#REF!</v>
      </c>
      <c r="BM797" s="56" t="e">
        <f t="shared" ca="1" si="157"/>
        <v>#REF!</v>
      </c>
    </row>
    <row r="798" spans="61:65">
      <c r="BI798" s="56" t="e">
        <f t="shared" ca="1" si="158"/>
        <v>#REF!</v>
      </c>
      <c r="BJ798" s="56" t="e">
        <f t="shared" ca="1" si="158"/>
        <v>#REF!</v>
      </c>
      <c r="BK798" s="56" t="e">
        <f t="shared" ca="1" si="158"/>
        <v>#REF!</v>
      </c>
      <c r="BL798" s="56" t="e">
        <f t="shared" ca="1" si="156"/>
        <v>#REF!</v>
      </c>
      <c r="BM798" s="56" t="e">
        <f t="shared" ca="1" si="157"/>
        <v>#REF!</v>
      </c>
    </row>
    <row r="799" spans="61:65">
      <c r="BI799" s="56" t="e">
        <f t="shared" ca="1" si="158"/>
        <v>#REF!</v>
      </c>
      <c r="BJ799" s="56" t="e">
        <f t="shared" ca="1" si="158"/>
        <v>#REF!</v>
      </c>
      <c r="BK799" s="56" t="e">
        <f t="shared" ca="1" si="158"/>
        <v>#REF!</v>
      </c>
      <c r="BL799" s="56" t="e">
        <f t="shared" ca="1" si="156"/>
        <v>#REF!</v>
      </c>
      <c r="BM799" s="56" t="e">
        <f t="shared" ca="1" si="157"/>
        <v>#REF!</v>
      </c>
    </row>
    <row r="800" spans="61:65">
      <c r="BI800" s="56" t="e">
        <f t="shared" ca="1" si="158"/>
        <v>#REF!</v>
      </c>
      <c r="BJ800" s="56" t="e">
        <f t="shared" ca="1" si="158"/>
        <v>#REF!</v>
      </c>
      <c r="BK800" s="56" t="e">
        <f t="shared" ca="1" si="158"/>
        <v>#REF!</v>
      </c>
      <c r="BL800" s="56" t="e">
        <f t="shared" ca="1" si="156"/>
        <v>#REF!</v>
      </c>
      <c r="BM800" s="56" t="e">
        <f t="shared" ca="1" si="157"/>
        <v>#REF!</v>
      </c>
    </row>
    <row r="801" spans="61:65">
      <c r="BI801" s="56" t="e">
        <f t="shared" ca="1" si="158"/>
        <v>#REF!</v>
      </c>
      <c r="BJ801" s="56" t="e">
        <f t="shared" ca="1" si="158"/>
        <v>#REF!</v>
      </c>
      <c r="BK801" s="56" t="e">
        <f t="shared" ca="1" si="158"/>
        <v>#REF!</v>
      </c>
      <c r="BL801" s="56" t="e">
        <f t="shared" ca="1" si="156"/>
        <v>#REF!</v>
      </c>
      <c r="BM801" s="56" t="e">
        <f t="shared" ca="1" si="157"/>
        <v>#REF!</v>
      </c>
    </row>
    <row r="802" spans="61:65">
      <c r="BI802" s="56" t="e">
        <f t="shared" ca="1" si="158"/>
        <v>#REF!</v>
      </c>
      <c r="BJ802" s="56" t="e">
        <f t="shared" ca="1" si="158"/>
        <v>#REF!</v>
      </c>
      <c r="BK802" s="56" t="e">
        <f t="shared" ca="1" si="158"/>
        <v>#REF!</v>
      </c>
      <c r="BL802" s="56" t="e">
        <f t="shared" ca="1" si="156"/>
        <v>#REF!</v>
      </c>
      <c r="BM802" s="56" t="e">
        <f t="shared" ca="1" si="157"/>
        <v>#REF!</v>
      </c>
    </row>
    <row r="803" spans="61:65">
      <c r="BI803" s="56" t="e">
        <f t="shared" ref="BI803:BK822" ca="1" si="159">VLOOKUP($P803,INDIRECT("'M" &amp; $N803 &amp; "'!$A:$G"),BI$2,0)</f>
        <v>#REF!</v>
      </c>
      <c r="BJ803" s="56" t="e">
        <f t="shared" ca="1" si="159"/>
        <v>#REF!</v>
      </c>
      <c r="BK803" s="56" t="e">
        <f t="shared" ca="1" si="159"/>
        <v>#REF!</v>
      </c>
      <c r="BL803" s="56" t="e">
        <f t="shared" ca="1" si="156"/>
        <v>#REF!</v>
      </c>
      <c r="BM803" s="56" t="e">
        <f t="shared" ca="1" si="157"/>
        <v>#REF!</v>
      </c>
    </row>
    <row r="804" spans="61:65">
      <c r="BI804" s="56" t="e">
        <f t="shared" ca="1" si="159"/>
        <v>#REF!</v>
      </c>
      <c r="BJ804" s="56" t="e">
        <f t="shared" ca="1" si="159"/>
        <v>#REF!</v>
      </c>
      <c r="BK804" s="56" t="e">
        <f t="shared" ca="1" si="159"/>
        <v>#REF!</v>
      </c>
      <c r="BL804" s="56" t="e">
        <f t="shared" ca="1" si="156"/>
        <v>#REF!</v>
      </c>
      <c r="BM804" s="56" t="e">
        <f t="shared" ca="1" si="157"/>
        <v>#REF!</v>
      </c>
    </row>
    <row r="805" spans="61:65">
      <c r="BI805" s="56" t="e">
        <f t="shared" ca="1" si="159"/>
        <v>#REF!</v>
      </c>
      <c r="BJ805" s="56" t="e">
        <f t="shared" ca="1" si="159"/>
        <v>#REF!</v>
      </c>
      <c r="BK805" s="56" t="e">
        <f t="shared" ca="1" si="159"/>
        <v>#REF!</v>
      </c>
      <c r="BL805" s="56" t="e">
        <f t="shared" ca="1" si="156"/>
        <v>#REF!</v>
      </c>
      <c r="BM805" s="56" t="e">
        <f t="shared" ca="1" si="157"/>
        <v>#REF!</v>
      </c>
    </row>
    <row r="806" spans="61:65">
      <c r="BI806" s="56" t="e">
        <f t="shared" ca="1" si="159"/>
        <v>#REF!</v>
      </c>
      <c r="BJ806" s="56" t="e">
        <f t="shared" ca="1" si="159"/>
        <v>#REF!</v>
      </c>
      <c r="BK806" s="56" t="e">
        <f t="shared" ca="1" si="159"/>
        <v>#REF!</v>
      </c>
      <c r="BL806" s="56" t="e">
        <f t="shared" ca="1" si="156"/>
        <v>#REF!</v>
      </c>
      <c r="BM806" s="56" t="e">
        <f t="shared" ca="1" si="157"/>
        <v>#REF!</v>
      </c>
    </row>
    <row r="807" spans="61:65">
      <c r="BI807" s="56" t="e">
        <f t="shared" ca="1" si="159"/>
        <v>#REF!</v>
      </c>
      <c r="BJ807" s="56" t="e">
        <f t="shared" ca="1" si="159"/>
        <v>#REF!</v>
      </c>
      <c r="BK807" s="56" t="e">
        <f t="shared" ca="1" si="159"/>
        <v>#REF!</v>
      </c>
      <c r="BL807" s="56" t="e">
        <f t="shared" ca="1" si="156"/>
        <v>#REF!</v>
      </c>
      <c r="BM807" s="56" t="e">
        <f t="shared" ca="1" si="157"/>
        <v>#REF!</v>
      </c>
    </row>
    <row r="808" spans="61:65">
      <c r="BI808" s="56" t="e">
        <f t="shared" ca="1" si="159"/>
        <v>#REF!</v>
      </c>
      <c r="BJ808" s="56" t="e">
        <f t="shared" ca="1" si="159"/>
        <v>#REF!</v>
      </c>
      <c r="BK808" s="56" t="e">
        <f t="shared" ca="1" si="159"/>
        <v>#REF!</v>
      </c>
      <c r="BL808" s="56" t="e">
        <f t="shared" ca="1" si="156"/>
        <v>#REF!</v>
      </c>
      <c r="BM808" s="56" t="e">
        <f t="shared" ca="1" si="157"/>
        <v>#REF!</v>
      </c>
    </row>
    <row r="809" spans="61:65">
      <c r="BI809" s="56" t="e">
        <f t="shared" ca="1" si="159"/>
        <v>#REF!</v>
      </c>
      <c r="BJ809" s="56" t="e">
        <f t="shared" ca="1" si="159"/>
        <v>#REF!</v>
      </c>
      <c r="BK809" s="56" t="e">
        <f t="shared" ca="1" si="159"/>
        <v>#REF!</v>
      </c>
      <c r="BL809" s="56" t="e">
        <f t="shared" ca="1" si="156"/>
        <v>#REF!</v>
      </c>
      <c r="BM809" s="56" t="e">
        <f t="shared" ca="1" si="157"/>
        <v>#REF!</v>
      </c>
    </row>
    <row r="810" spans="61:65">
      <c r="BI810" s="56" t="e">
        <f t="shared" ca="1" si="159"/>
        <v>#REF!</v>
      </c>
      <c r="BJ810" s="56" t="e">
        <f t="shared" ca="1" si="159"/>
        <v>#REF!</v>
      </c>
      <c r="BK810" s="56" t="e">
        <f t="shared" ca="1" si="159"/>
        <v>#REF!</v>
      </c>
      <c r="BL810" s="56" t="e">
        <f t="shared" ca="1" si="156"/>
        <v>#REF!</v>
      </c>
      <c r="BM810" s="56" t="e">
        <f t="shared" ca="1" si="157"/>
        <v>#REF!</v>
      </c>
    </row>
    <row r="811" spans="61:65">
      <c r="BI811" s="56" t="e">
        <f t="shared" ca="1" si="159"/>
        <v>#REF!</v>
      </c>
      <c r="BJ811" s="56" t="e">
        <f t="shared" ca="1" si="159"/>
        <v>#REF!</v>
      </c>
      <c r="BK811" s="56" t="e">
        <f t="shared" ca="1" si="159"/>
        <v>#REF!</v>
      </c>
      <c r="BL811" s="56" t="e">
        <f t="shared" ca="1" si="156"/>
        <v>#REF!</v>
      </c>
      <c r="BM811" s="56" t="e">
        <f t="shared" ca="1" si="157"/>
        <v>#REF!</v>
      </c>
    </row>
    <row r="812" spans="61:65">
      <c r="BI812" s="56" t="e">
        <f t="shared" ca="1" si="159"/>
        <v>#REF!</v>
      </c>
      <c r="BJ812" s="56" t="e">
        <f t="shared" ca="1" si="159"/>
        <v>#REF!</v>
      </c>
      <c r="BK812" s="56" t="e">
        <f t="shared" ca="1" si="159"/>
        <v>#REF!</v>
      </c>
      <c r="BL812" s="56" t="e">
        <f t="shared" ca="1" si="156"/>
        <v>#REF!</v>
      </c>
      <c r="BM812" s="56" t="e">
        <f t="shared" ca="1" si="157"/>
        <v>#REF!</v>
      </c>
    </row>
    <row r="813" spans="61:65">
      <c r="BI813" s="56" t="e">
        <f t="shared" ca="1" si="159"/>
        <v>#REF!</v>
      </c>
      <c r="BJ813" s="56" t="e">
        <f t="shared" ca="1" si="159"/>
        <v>#REF!</v>
      </c>
      <c r="BK813" s="56" t="e">
        <f t="shared" ca="1" si="159"/>
        <v>#REF!</v>
      </c>
      <c r="BL813" s="56" t="e">
        <f t="shared" ca="1" si="156"/>
        <v>#REF!</v>
      </c>
      <c r="BM813" s="56" t="e">
        <f t="shared" ca="1" si="157"/>
        <v>#REF!</v>
      </c>
    </row>
    <row r="814" spans="61:65">
      <c r="BI814" s="56" t="e">
        <f t="shared" ca="1" si="159"/>
        <v>#REF!</v>
      </c>
      <c r="BJ814" s="56" t="e">
        <f t="shared" ca="1" si="159"/>
        <v>#REF!</v>
      </c>
      <c r="BK814" s="56" t="e">
        <f t="shared" ca="1" si="159"/>
        <v>#REF!</v>
      </c>
      <c r="BL814" s="56" t="e">
        <f t="shared" ca="1" si="156"/>
        <v>#REF!</v>
      </c>
      <c r="BM814" s="56" t="e">
        <f t="shared" ca="1" si="157"/>
        <v>#REF!</v>
      </c>
    </row>
    <row r="815" spans="61:65">
      <c r="BI815" s="56" t="e">
        <f t="shared" ca="1" si="159"/>
        <v>#REF!</v>
      </c>
      <c r="BJ815" s="56" t="e">
        <f t="shared" ca="1" si="159"/>
        <v>#REF!</v>
      </c>
      <c r="BK815" s="56" t="e">
        <f t="shared" ca="1" si="159"/>
        <v>#REF!</v>
      </c>
      <c r="BL815" s="56" t="e">
        <f t="shared" ca="1" si="156"/>
        <v>#REF!</v>
      </c>
      <c r="BM815" s="56" t="e">
        <f t="shared" ca="1" si="157"/>
        <v>#REF!</v>
      </c>
    </row>
    <row r="816" spans="61:65">
      <c r="BI816" s="56" t="e">
        <f t="shared" ca="1" si="159"/>
        <v>#REF!</v>
      </c>
      <c r="BJ816" s="56" t="e">
        <f t="shared" ca="1" si="159"/>
        <v>#REF!</v>
      </c>
      <c r="BK816" s="56" t="e">
        <f t="shared" ca="1" si="159"/>
        <v>#REF!</v>
      </c>
      <c r="BL816" s="56" t="e">
        <f t="shared" ca="1" si="156"/>
        <v>#REF!</v>
      </c>
      <c r="BM816" s="56" t="e">
        <f t="shared" ca="1" si="157"/>
        <v>#REF!</v>
      </c>
    </row>
    <row r="817" spans="61:65">
      <c r="BI817" s="56" t="e">
        <f t="shared" ca="1" si="159"/>
        <v>#REF!</v>
      </c>
      <c r="BJ817" s="56" t="e">
        <f t="shared" ca="1" si="159"/>
        <v>#REF!</v>
      </c>
      <c r="BK817" s="56" t="e">
        <f t="shared" ca="1" si="159"/>
        <v>#REF!</v>
      </c>
      <c r="BL817" s="56" t="e">
        <f t="shared" ca="1" si="156"/>
        <v>#REF!</v>
      </c>
      <c r="BM817" s="56" t="e">
        <f t="shared" ca="1" si="157"/>
        <v>#REF!</v>
      </c>
    </row>
    <row r="818" spans="61:65">
      <c r="BI818" s="56" t="e">
        <f t="shared" ca="1" si="159"/>
        <v>#REF!</v>
      </c>
      <c r="BJ818" s="56" t="e">
        <f t="shared" ca="1" si="159"/>
        <v>#REF!</v>
      </c>
      <c r="BK818" s="56" t="e">
        <f t="shared" ca="1" si="159"/>
        <v>#REF!</v>
      </c>
      <c r="BL818" s="56" t="e">
        <f t="shared" ca="1" si="156"/>
        <v>#REF!</v>
      </c>
      <c r="BM818" s="56" t="e">
        <f t="shared" ca="1" si="157"/>
        <v>#REF!</v>
      </c>
    </row>
    <row r="819" spans="61:65">
      <c r="BI819" s="56" t="e">
        <f t="shared" ca="1" si="159"/>
        <v>#REF!</v>
      </c>
      <c r="BJ819" s="56" t="e">
        <f t="shared" ca="1" si="159"/>
        <v>#REF!</v>
      </c>
      <c r="BK819" s="56" t="e">
        <f t="shared" ca="1" si="159"/>
        <v>#REF!</v>
      </c>
      <c r="BL819" s="56" t="e">
        <f t="shared" ca="1" si="156"/>
        <v>#REF!</v>
      </c>
      <c r="BM819" s="56" t="e">
        <f t="shared" ca="1" si="157"/>
        <v>#REF!</v>
      </c>
    </row>
    <row r="820" spans="61:65">
      <c r="BI820" s="56" t="e">
        <f t="shared" ca="1" si="159"/>
        <v>#REF!</v>
      </c>
      <c r="BJ820" s="56" t="e">
        <f t="shared" ca="1" si="159"/>
        <v>#REF!</v>
      </c>
      <c r="BK820" s="56" t="e">
        <f t="shared" ca="1" si="159"/>
        <v>#REF!</v>
      </c>
      <c r="BL820" s="56" t="e">
        <f t="shared" ca="1" si="156"/>
        <v>#REF!</v>
      </c>
      <c r="BM820" s="56" t="e">
        <f t="shared" ca="1" si="157"/>
        <v>#REF!</v>
      </c>
    </row>
    <row r="821" spans="61:65">
      <c r="BI821" s="56" t="e">
        <f t="shared" ca="1" si="159"/>
        <v>#REF!</v>
      </c>
      <c r="BJ821" s="56" t="e">
        <f t="shared" ca="1" si="159"/>
        <v>#REF!</v>
      </c>
      <c r="BK821" s="56" t="e">
        <f t="shared" ca="1" si="159"/>
        <v>#REF!</v>
      </c>
      <c r="BL821" s="56" t="e">
        <f t="shared" ca="1" si="156"/>
        <v>#REF!</v>
      </c>
      <c r="BM821" s="56" t="e">
        <f t="shared" ca="1" si="157"/>
        <v>#REF!</v>
      </c>
    </row>
    <row r="822" spans="61:65">
      <c r="BI822" s="56" t="e">
        <f t="shared" ca="1" si="159"/>
        <v>#REF!</v>
      </c>
      <c r="BJ822" s="56" t="e">
        <f t="shared" ca="1" si="159"/>
        <v>#REF!</v>
      </c>
      <c r="BK822" s="56" t="e">
        <f t="shared" ca="1" si="159"/>
        <v>#REF!</v>
      </c>
      <c r="BL822" s="56" t="e">
        <f t="shared" ca="1" si="156"/>
        <v>#REF!</v>
      </c>
      <c r="BM822" s="56" t="e">
        <f t="shared" ca="1" si="157"/>
        <v>#REF!</v>
      </c>
    </row>
    <row r="823" spans="61:65">
      <c r="BI823" s="56" t="e">
        <f t="shared" ref="BI823:BK842" ca="1" si="160">VLOOKUP($P823,INDIRECT("'M" &amp; $N823 &amp; "'!$A:$G"),BI$2,0)</f>
        <v>#REF!</v>
      </c>
      <c r="BJ823" s="56" t="e">
        <f t="shared" ca="1" si="160"/>
        <v>#REF!</v>
      </c>
      <c r="BK823" s="56" t="e">
        <f t="shared" ca="1" si="160"/>
        <v>#REF!</v>
      </c>
      <c r="BL823" s="56" t="e">
        <f t="shared" ca="1" si="156"/>
        <v>#REF!</v>
      </c>
      <c r="BM823" s="56" t="e">
        <f t="shared" ca="1" si="157"/>
        <v>#REF!</v>
      </c>
    </row>
    <row r="824" spans="61:65">
      <c r="BI824" s="56" t="e">
        <f t="shared" ca="1" si="160"/>
        <v>#REF!</v>
      </c>
      <c r="BJ824" s="56" t="e">
        <f t="shared" ca="1" si="160"/>
        <v>#REF!</v>
      </c>
      <c r="BK824" s="56" t="e">
        <f t="shared" ca="1" si="160"/>
        <v>#REF!</v>
      </c>
      <c r="BL824" s="56" t="e">
        <f t="shared" ca="1" si="156"/>
        <v>#REF!</v>
      </c>
      <c r="BM824" s="56" t="e">
        <f t="shared" ca="1" si="157"/>
        <v>#REF!</v>
      </c>
    </row>
    <row r="825" spans="61:65">
      <c r="BI825" s="56" t="e">
        <f t="shared" ca="1" si="160"/>
        <v>#REF!</v>
      </c>
      <c r="BJ825" s="56" t="e">
        <f t="shared" ca="1" si="160"/>
        <v>#REF!</v>
      </c>
      <c r="BK825" s="56" t="e">
        <f t="shared" ca="1" si="160"/>
        <v>#REF!</v>
      </c>
      <c r="BL825" s="56" t="e">
        <f t="shared" ca="1" si="156"/>
        <v>#REF!</v>
      </c>
      <c r="BM825" s="56" t="e">
        <f t="shared" ca="1" si="157"/>
        <v>#REF!</v>
      </c>
    </row>
    <row r="826" spans="61:65">
      <c r="BI826" s="56" t="e">
        <f t="shared" ca="1" si="160"/>
        <v>#REF!</v>
      </c>
      <c r="BJ826" s="56" t="e">
        <f t="shared" ca="1" si="160"/>
        <v>#REF!</v>
      </c>
      <c r="BK826" s="56" t="e">
        <f t="shared" ca="1" si="160"/>
        <v>#REF!</v>
      </c>
      <c r="BL826" s="56" t="e">
        <f t="shared" ca="1" si="156"/>
        <v>#REF!</v>
      </c>
      <c r="BM826" s="56" t="e">
        <f t="shared" ca="1" si="157"/>
        <v>#REF!</v>
      </c>
    </row>
    <row r="827" spans="61:65">
      <c r="BI827" s="56" t="e">
        <f t="shared" ca="1" si="160"/>
        <v>#REF!</v>
      </c>
      <c r="BJ827" s="56" t="e">
        <f t="shared" ca="1" si="160"/>
        <v>#REF!</v>
      </c>
      <c r="BK827" s="56" t="e">
        <f t="shared" ca="1" si="160"/>
        <v>#REF!</v>
      </c>
      <c r="BL827" s="56" t="e">
        <f t="shared" ca="1" si="156"/>
        <v>#REF!</v>
      </c>
      <c r="BM827" s="56" t="e">
        <f t="shared" ca="1" si="157"/>
        <v>#REF!</v>
      </c>
    </row>
    <row r="828" spans="61:65">
      <c r="BI828" s="56" t="e">
        <f t="shared" ca="1" si="160"/>
        <v>#REF!</v>
      </c>
      <c r="BJ828" s="56" t="e">
        <f t="shared" ca="1" si="160"/>
        <v>#REF!</v>
      </c>
      <c r="BK828" s="56" t="e">
        <f t="shared" ca="1" si="160"/>
        <v>#REF!</v>
      </c>
      <c r="BL828" s="56" t="e">
        <f t="shared" ca="1" si="156"/>
        <v>#REF!</v>
      </c>
      <c r="BM828" s="56" t="e">
        <f t="shared" ca="1" si="157"/>
        <v>#REF!</v>
      </c>
    </row>
    <row r="829" spans="61:65">
      <c r="BI829" s="56" t="e">
        <f t="shared" ca="1" si="160"/>
        <v>#REF!</v>
      </c>
      <c r="BJ829" s="56" t="e">
        <f t="shared" ca="1" si="160"/>
        <v>#REF!</v>
      </c>
      <c r="BK829" s="56" t="e">
        <f t="shared" ca="1" si="160"/>
        <v>#REF!</v>
      </c>
      <c r="BL829" s="56" t="e">
        <f t="shared" ca="1" si="156"/>
        <v>#REF!</v>
      </c>
      <c r="BM829" s="56" t="e">
        <f t="shared" ca="1" si="157"/>
        <v>#REF!</v>
      </c>
    </row>
    <row r="830" spans="61:65">
      <c r="BI830" s="56" t="e">
        <f t="shared" ca="1" si="160"/>
        <v>#REF!</v>
      </c>
      <c r="BJ830" s="56" t="e">
        <f t="shared" ca="1" si="160"/>
        <v>#REF!</v>
      </c>
      <c r="BK830" s="56" t="e">
        <f t="shared" ca="1" si="160"/>
        <v>#REF!</v>
      </c>
      <c r="BL830" s="56" t="e">
        <f t="shared" ca="1" si="156"/>
        <v>#REF!</v>
      </c>
      <c r="BM830" s="56" t="e">
        <f t="shared" ca="1" si="157"/>
        <v>#REF!</v>
      </c>
    </row>
    <row r="831" spans="61:65">
      <c r="BI831" s="56" t="e">
        <f t="shared" ca="1" si="160"/>
        <v>#REF!</v>
      </c>
      <c r="BJ831" s="56" t="e">
        <f t="shared" ca="1" si="160"/>
        <v>#REF!</v>
      </c>
      <c r="BK831" s="56" t="e">
        <f t="shared" ca="1" si="160"/>
        <v>#REF!</v>
      </c>
      <c r="BL831" s="56" t="e">
        <f t="shared" ca="1" si="156"/>
        <v>#REF!</v>
      </c>
      <c r="BM831" s="56" t="e">
        <f t="shared" ca="1" si="157"/>
        <v>#REF!</v>
      </c>
    </row>
    <row r="832" spans="61:65">
      <c r="BI832" s="56" t="e">
        <f t="shared" ca="1" si="160"/>
        <v>#REF!</v>
      </c>
      <c r="BJ832" s="56" t="e">
        <f t="shared" ca="1" si="160"/>
        <v>#REF!</v>
      </c>
      <c r="BK832" s="56" t="e">
        <f t="shared" ca="1" si="160"/>
        <v>#REF!</v>
      </c>
      <c r="BL832" s="56" t="e">
        <f t="shared" ca="1" si="156"/>
        <v>#REF!</v>
      </c>
      <c r="BM832" s="56" t="e">
        <f t="shared" ca="1" si="157"/>
        <v>#REF!</v>
      </c>
    </row>
    <row r="833" spans="61:65">
      <c r="BI833" s="56" t="e">
        <f t="shared" ca="1" si="160"/>
        <v>#REF!</v>
      </c>
      <c r="BJ833" s="56" t="e">
        <f t="shared" ca="1" si="160"/>
        <v>#REF!</v>
      </c>
      <c r="BK833" s="56" t="e">
        <f t="shared" ca="1" si="160"/>
        <v>#REF!</v>
      </c>
      <c r="BL833" s="56" t="e">
        <f t="shared" ca="1" si="156"/>
        <v>#REF!</v>
      </c>
      <c r="BM833" s="56" t="e">
        <f t="shared" ca="1" si="157"/>
        <v>#REF!</v>
      </c>
    </row>
    <row r="834" spans="61:65">
      <c r="BI834" s="56" t="e">
        <f t="shared" ca="1" si="160"/>
        <v>#REF!</v>
      </c>
      <c r="BJ834" s="56" t="e">
        <f t="shared" ca="1" si="160"/>
        <v>#REF!</v>
      </c>
      <c r="BK834" s="56" t="e">
        <f t="shared" ca="1" si="160"/>
        <v>#REF!</v>
      </c>
      <c r="BL834" s="56" t="e">
        <f t="shared" ca="1" si="156"/>
        <v>#REF!</v>
      </c>
      <c r="BM834" s="56" t="e">
        <f t="shared" ca="1" si="157"/>
        <v>#REF!</v>
      </c>
    </row>
    <row r="835" spans="61:65">
      <c r="BI835" s="56" t="e">
        <f t="shared" ca="1" si="160"/>
        <v>#REF!</v>
      </c>
      <c r="BJ835" s="56" t="e">
        <f t="shared" ca="1" si="160"/>
        <v>#REF!</v>
      </c>
      <c r="BK835" s="56" t="e">
        <f t="shared" ca="1" si="160"/>
        <v>#REF!</v>
      </c>
      <c r="BL835" s="56" t="e">
        <f t="shared" ref="BL835:BL898" ca="1" si="161">IF(AND($BI835="Yes", $N835=2), "Yes", IF(ISBLANK(BI835), "", "No"))</f>
        <v>#REF!</v>
      </c>
      <c r="BM835" s="56" t="e">
        <f t="shared" ref="BM835:BM898" ca="1" si="162">VLOOKUP($P835,INDIRECT("'M" &amp; $N835 &amp; "'!$A:$G"),BM$2,0)</f>
        <v>#REF!</v>
      </c>
    </row>
    <row r="836" spans="61:65">
      <c r="BI836" s="56" t="e">
        <f t="shared" ca="1" si="160"/>
        <v>#REF!</v>
      </c>
      <c r="BJ836" s="56" t="e">
        <f t="shared" ca="1" si="160"/>
        <v>#REF!</v>
      </c>
      <c r="BK836" s="56" t="e">
        <f t="shared" ca="1" si="160"/>
        <v>#REF!</v>
      </c>
      <c r="BL836" s="56" t="e">
        <f t="shared" ca="1" si="161"/>
        <v>#REF!</v>
      </c>
      <c r="BM836" s="56" t="e">
        <f t="shared" ca="1" si="162"/>
        <v>#REF!</v>
      </c>
    </row>
    <row r="837" spans="61:65">
      <c r="BI837" s="56" t="e">
        <f t="shared" ca="1" si="160"/>
        <v>#REF!</v>
      </c>
      <c r="BJ837" s="56" t="e">
        <f t="shared" ca="1" si="160"/>
        <v>#REF!</v>
      </c>
      <c r="BK837" s="56" t="e">
        <f t="shared" ca="1" si="160"/>
        <v>#REF!</v>
      </c>
      <c r="BL837" s="56" t="e">
        <f t="shared" ca="1" si="161"/>
        <v>#REF!</v>
      </c>
      <c r="BM837" s="56" t="e">
        <f t="shared" ca="1" si="162"/>
        <v>#REF!</v>
      </c>
    </row>
    <row r="838" spans="61:65">
      <c r="BI838" s="56" t="e">
        <f t="shared" ca="1" si="160"/>
        <v>#REF!</v>
      </c>
      <c r="BJ838" s="56" t="e">
        <f t="shared" ca="1" si="160"/>
        <v>#REF!</v>
      </c>
      <c r="BK838" s="56" t="e">
        <f t="shared" ca="1" si="160"/>
        <v>#REF!</v>
      </c>
      <c r="BL838" s="56" t="e">
        <f t="shared" ca="1" si="161"/>
        <v>#REF!</v>
      </c>
      <c r="BM838" s="56" t="e">
        <f t="shared" ca="1" si="162"/>
        <v>#REF!</v>
      </c>
    </row>
    <row r="839" spans="61:65">
      <c r="BI839" s="56" t="e">
        <f t="shared" ca="1" si="160"/>
        <v>#REF!</v>
      </c>
      <c r="BJ839" s="56" t="e">
        <f t="shared" ca="1" si="160"/>
        <v>#REF!</v>
      </c>
      <c r="BK839" s="56" t="e">
        <f t="shared" ca="1" si="160"/>
        <v>#REF!</v>
      </c>
      <c r="BL839" s="56" t="e">
        <f t="shared" ca="1" si="161"/>
        <v>#REF!</v>
      </c>
      <c r="BM839" s="56" t="e">
        <f t="shared" ca="1" si="162"/>
        <v>#REF!</v>
      </c>
    </row>
    <row r="840" spans="61:65">
      <c r="BI840" s="56" t="e">
        <f t="shared" ca="1" si="160"/>
        <v>#REF!</v>
      </c>
      <c r="BJ840" s="56" t="e">
        <f t="shared" ca="1" si="160"/>
        <v>#REF!</v>
      </c>
      <c r="BK840" s="56" t="e">
        <f t="shared" ca="1" si="160"/>
        <v>#REF!</v>
      </c>
      <c r="BL840" s="56" t="e">
        <f t="shared" ca="1" si="161"/>
        <v>#REF!</v>
      </c>
      <c r="BM840" s="56" t="e">
        <f t="shared" ca="1" si="162"/>
        <v>#REF!</v>
      </c>
    </row>
    <row r="841" spans="61:65">
      <c r="BI841" s="56" t="e">
        <f t="shared" ca="1" si="160"/>
        <v>#REF!</v>
      </c>
      <c r="BJ841" s="56" t="e">
        <f t="shared" ca="1" si="160"/>
        <v>#REF!</v>
      </c>
      <c r="BK841" s="56" t="e">
        <f t="shared" ca="1" si="160"/>
        <v>#REF!</v>
      </c>
      <c r="BL841" s="56" t="e">
        <f t="shared" ca="1" si="161"/>
        <v>#REF!</v>
      </c>
      <c r="BM841" s="56" t="e">
        <f t="shared" ca="1" si="162"/>
        <v>#REF!</v>
      </c>
    </row>
    <row r="842" spans="61:65">
      <c r="BI842" s="56" t="e">
        <f t="shared" ca="1" si="160"/>
        <v>#REF!</v>
      </c>
      <c r="BJ842" s="56" t="e">
        <f t="shared" ca="1" si="160"/>
        <v>#REF!</v>
      </c>
      <c r="BK842" s="56" t="e">
        <f t="shared" ca="1" si="160"/>
        <v>#REF!</v>
      </c>
      <c r="BL842" s="56" t="e">
        <f t="shared" ca="1" si="161"/>
        <v>#REF!</v>
      </c>
      <c r="BM842" s="56" t="e">
        <f t="shared" ca="1" si="162"/>
        <v>#REF!</v>
      </c>
    </row>
    <row r="843" spans="61:65">
      <c r="BI843" s="56" t="e">
        <f t="shared" ref="BI843:BK862" ca="1" si="163">VLOOKUP($P843,INDIRECT("'M" &amp; $N843 &amp; "'!$A:$G"),BI$2,0)</f>
        <v>#REF!</v>
      </c>
      <c r="BJ843" s="56" t="e">
        <f t="shared" ca="1" si="163"/>
        <v>#REF!</v>
      </c>
      <c r="BK843" s="56" t="e">
        <f t="shared" ca="1" si="163"/>
        <v>#REF!</v>
      </c>
      <c r="BL843" s="56" t="e">
        <f t="shared" ca="1" si="161"/>
        <v>#REF!</v>
      </c>
      <c r="BM843" s="56" t="e">
        <f t="shared" ca="1" si="162"/>
        <v>#REF!</v>
      </c>
    </row>
    <row r="844" spans="61:65">
      <c r="BI844" s="56" t="e">
        <f t="shared" ca="1" si="163"/>
        <v>#REF!</v>
      </c>
      <c r="BJ844" s="56" t="e">
        <f t="shared" ca="1" si="163"/>
        <v>#REF!</v>
      </c>
      <c r="BK844" s="56" t="e">
        <f t="shared" ca="1" si="163"/>
        <v>#REF!</v>
      </c>
      <c r="BL844" s="56" t="e">
        <f t="shared" ca="1" si="161"/>
        <v>#REF!</v>
      </c>
      <c r="BM844" s="56" t="e">
        <f t="shared" ca="1" si="162"/>
        <v>#REF!</v>
      </c>
    </row>
    <row r="845" spans="61:65">
      <c r="BI845" s="56" t="e">
        <f t="shared" ca="1" si="163"/>
        <v>#REF!</v>
      </c>
      <c r="BJ845" s="56" t="e">
        <f t="shared" ca="1" si="163"/>
        <v>#REF!</v>
      </c>
      <c r="BK845" s="56" t="e">
        <f t="shared" ca="1" si="163"/>
        <v>#REF!</v>
      </c>
      <c r="BL845" s="56" t="e">
        <f t="shared" ca="1" si="161"/>
        <v>#REF!</v>
      </c>
      <c r="BM845" s="56" t="e">
        <f t="shared" ca="1" si="162"/>
        <v>#REF!</v>
      </c>
    </row>
    <row r="846" spans="61:65">
      <c r="BI846" s="56" t="e">
        <f t="shared" ca="1" si="163"/>
        <v>#REF!</v>
      </c>
      <c r="BJ846" s="56" t="e">
        <f t="shared" ca="1" si="163"/>
        <v>#REF!</v>
      </c>
      <c r="BK846" s="56" t="e">
        <f t="shared" ca="1" si="163"/>
        <v>#REF!</v>
      </c>
      <c r="BL846" s="56" t="e">
        <f t="shared" ca="1" si="161"/>
        <v>#REF!</v>
      </c>
      <c r="BM846" s="56" t="e">
        <f t="shared" ca="1" si="162"/>
        <v>#REF!</v>
      </c>
    </row>
    <row r="847" spans="61:65">
      <c r="BI847" s="56" t="e">
        <f t="shared" ca="1" si="163"/>
        <v>#REF!</v>
      </c>
      <c r="BJ847" s="56" t="e">
        <f t="shared" ca="1" si="163"/>
        <v>#REF!</v>
      </c>
      <c r="BK847" s="56" t="e">
        <f t="shared" ca="1" si="163"/>
        <v>#REF!</v>
      </c>
      <c r="BL847" s="56" t="e">
        <f t="shared" ca="1" si="161"/>
        <v>#REF!</v>
      </c>
      <c r="BM847" s="56" t="e">
        <f t="shared" ca="1" si="162"/>
        <v>#REF!</v>
      </c>
    </row>
    <row r="848" spans="61:65">
      <c r="BI848" s="56" t="e">
        <f t="shared" ca="1" si="163"/>
        <v>#REF!</v>
      </c>
      <c r="BJ848" s="56" t="e">
        <f t="shared" ca="1" si="163"/>
        <v>#REF!</v>
      </c>
      <c r="BK848" s="56" t="e">
        <f t="shared" ca="1" si="163"/>
        <v>#REF!</v>
      </c>
      <c r="BL848" s="56" t="e">
        <f t="shared" ca="1" si="161"/>
        <v>#REF!</v>
      </c>
      <c r="BM848" s="56" t="e">
        <f t="shared" ca="1" si="162"/>
        <v>#REF!</v>
      </c>
    </row>
    <row r="849" spans="61:65">
      <c r="BI849" s="56" t="e">
        <f t="shared" ca="1" si="163"/>
        <v>#REF!</v>
      </c>
      <c r="BJ849" s="56" t="e">
        <f t="shared" ca="1" si="163"/>
        <v>#REF!</v>
      </c>
      <c r="BK849" s="56" t="e">
        <f t="shared" ca="1" si="163"/>
        <v>#REF!</v>
      </c>
      <c r="BL849" s="56" t="e">
        <f t="shared" ca="1" si="161"/>
        <v>#REF!</v>
      </c>
      <c r="BM849" s="56" t="e">
        <f t="shared" ca="1" si="162"/>
        <v>#REF!</v>
      </c>
    </row>
    <row r="850" spans="61:65">
      <c r="BI850" s="56" t="e">
        <f t="shared" ca="1" si="163"/>
        <v>#REF!</v>
      </c>
      <c r="BJ850" s="56" t="e">
        <f t="shared" ca="1" si="163"/>
        <v>#REF!</v>
      </c>
      <c r="BK850" s="56" t="e">
        <f t="shared" ca="1" si="163"/>
        <v>#REF!</v>
      </c>
      <c r="BL850" s="56" t="e">
        <f t="shared" ca="1" si="161"/>
        <v>#REF!</v>
      </c>
      <c r="BM850" s="56" t="e">
        <f t="shared" ca="1" si="162"/>
        <v>#REF!</v>
      </c>
    </row>
    <row r="851" spans="61:65">
      <c r="BI851" s="56" t="e">
        <f t="shared" ca="1" si="163"/>
        <v>#REF!</v>
      </c>
      <c r="BJ851" s="56" t="e">
        <f t="shared" ca="1" si="163"/>
        <v>#REF!</v>
      </c>
      <c r="BK851" s="56" t="e">
        <f t="shared" ca="1" si="163"/>
        <v>#REF!</v>
      </c>
      <c r="BL851" s="56" t="e">
        <f t="shared" ca="1" si="161"/>
        <v>#REF!</v>
      </c>
      <c r="BM851" s="56" t="e">
        <f t="shared" ca="1" si="162"/>
        <v>#REF!</v>
      </c>
    </row>
    <row r="852" spans="61:65">
      <c r="BI852" s="56" t="e">
        <f t="shared" ca="1" si="163"/>
        <v>#REF!</v>
      </c>
      <c r="BJ852" s="56" t="e">
        <f t="shared" ca="1" si="163"/>
        <v>#REF!</v>
      </c>
      <c r="BK852" s="56" t="e">
        <f t="shared" ca="1" si="163"/>
        <v>#REF!</v>
      </c>
      <c r="BL852" s="56" t="e">
        <f t="shared" ca="1" si="161"/>
        <v>#REF!</v>
      </c>
      <c r="BM852" s="56" t="e">
        <f t="shared" ca="1" si="162"/>
        <v>#REF!</v>
      </c>
    </row>
    <row r="853" spans="61:65">
      <c r="BI853" s="56" t="e">
        <f t="shared" ca="1" si="163"/>
        <v>#REF!</v>
      </c>
      <c r="BJ853" s="56" t="e">
        <f t="shared" ca="1" si="163"/>
        <v>#REF!</v>
      </c>
      <c r="BK853" s="56" t="e">
        <f t="shared" ca="1" si="163"/>
        <v>#REF!</v>
      </c>
      <c r="BL853" s="56" t="e">
        <f t="shared" ca="1" si="161"/>
        <v>#REF!</v>
      </c>
      <c r="BM853" s="56" t="e">
        <f t="shared" ca="1" si="162"/>
        <v>#REF!</v>
      </c>
    </row>
    <row r="854" spans="61:65">
      <c r="BI854" s="56" t="e">
        <f t="shared" ca="1" si="163"/>
        <v>#REF!</v>
      </c>
      <c r="BJ854" s="56" t="e">
        <f t="shared" ca="1" si="163"/>
        <v>#REF!</v>
      </c>
      <c r="BK854" s="56" t="e">
        <f t="shared" ca="1" si="163"/>
        <v>#REF!</v>
      </c>
      <c r="BL854" s="56" t="e">
        <f t="shared" ca="1" si="161"/>
        <v>#REF!</v>
      </c>
      <c r="BM854" s="56" t="e">
        <f t="shared" ca="1" si="162"/>
        <v>#REF!</v>
      </c>
    </row>
    <row r="855" spans="61:65">
      <c r="BI855" s="56" t="e">
        <f t="shared" ca="1" si="163"/>
        <v>#REF!</v>
      </c>
      <c r="BJ855" s="56" t="e">
        <f t="shared" ca="1" si="163"/>
        <v>#REF!</v>
      </c>
      <c r="BK855" s="56" t="e">
        <f t="shared" ca="1" si="163"/>
        <v>#REF!</v>
      </c>
      <c r="BL855" s="56" t="e">
        <f t="shared" ca="1" si="161"/>
        <v>#REF!</v>
      </c>
      <c r="BM855" s="56" t="e">
        <f t="shared" ca="1" si="162"/>
        <v>#REF!</v>
      </c>
    </row>
    <row r="856" spans="61:65">
      <c r="BI856" s="56" t="e">
        <f t="shared" ca="1" si="163"/>
        <v>#REF!</v>
      </c>
      <c r="BJ856" s="56" t="e">
        <f t="shared" ca="1" si="163"/>
        <v>#REF!</v>
      </c>
      <c r="BK856" s="56" t="e">
        <f t="shared" ca="1" si="163"/>
        <v>#REF!</v>
      </c>
      <c r="BL856" s="56" t="e">
        <f t="shared" ca="1" si="161"/>
        <v>#REF!</v>
      </c>
      <c r="BM856" s="56" t="e">
        <f t="shared" ca="1" si="162"/>
        <v>#REF!</v>
      </c>
    </row>
    <row r="857" spans="61:65">
      <c r="BI857" s="56" t="e">
        <f t="shared" ca="1" si="163"/>
        <v>#REF!</v>
      </c>
      <c r="BJ857" s="56" t="e">
        <f t="shared" ca="1" si="163"/>
        <v>#REF!</v>
      </c>
      <c r="BK857" s="56" t="e">
        <f t="shared" ca="1" si="163"/>
        <v>#REF!</v>
      </c>
      <c r="BL857" s="56" t="e">
        <f t="shared" ca="1" si="161"/>
        <v>#REF!</v>
      </c>
      <c r="BM857" s="56" t="e">
        <f t="shared" ca="1" si="162"/>
        <v>#REF!</v>
      </c>
    </row>
    <row r="858" spans="61:65">
      <c r="BI858" s="56" t="e">
        <f t="shared" ca="1" si="163"/>
        <v>#REF!</v>
      </c>
      <c r="BJ858" s="56" t="e">
        <f t="shared" ca="1" si="163"/>
        <v>#REF!</v>
      </c>
      <c r="BK858" s="56" t="e">
        <f t="shared" ca="1" si="163"/>
        <v>#REF!</v>
      </c>
      <c r="BL858" s="56" t="e">
        <f t="shared" ca="1" si="161"/>
        <v>#REF!</v>
      </c>
      <c r="BM858" s="56" t="e">
        <f t="shared" ca="1" si="162"/>
        <v>#REF!</v>
      </c>
    </row>
    <row r="859" spans="61:65">
      <c r="BI859" s="56" t="e">
        <f t="shared" ca="1" si="163"/>
        <v>#REF!</v>
      </c>
      <c r="BJ859" s="56" t="e">
        <f t="shared" ca="1" si="163"/>
        <v>#REF!</v>
      </c>
      <c r="BK859" s="56" t="e">
        <f t="shared" ca="1" si="163"/>
        <v>#REF!</v>
      </c>
      <c r="BL859" s="56" t="e">
        <f t="shared" ca="1" si="161"/>
        <v>#REF!</v>
      </c>
      <c r="BM859" s="56" t="e">
        <f t="shared" ca="1" si="162"/>
        <v>#REF!</v>
      </c>
    </row>
    <row r="860" spans="61:65">
      <c r="BI860" s="56" t="e">
        <f t="shared" ca="1" si="163"/>
        <v>#REF!</v>
      </c>
      <c r="BJ860" s="56" t="e">
        <f t="shared" ca="1" si="163"/>
        <v>#REF!</v>
      </c>
      <c r="BK860" s="56" t="e">
        <f t="shared" ca="1" si="163"/>
        <v>#REF!</v>
      </c>
      <c r="BL860" s="56" t="e">
        <f t="shared" ca="1" si="161"/>
        <v>#REF!</v>
      </c>
      <c r="BM860" s="56" t="e">
        <f t="shared" ca="1" si="162"/>
        <v>#REF!</v>
      </c>
    </row>
    <row r="861" spans="61:65">
      <c r="BI861" s="56" t="e">
        <f t="shared" ca="1" si="163"/>
        <v>#REF!</v>
      </c>
      <c r="BJ861" s="56" t="e">
        <f t="shared" ca="1" si="163"/>
        <v>#REF!</v>
      </c>
      <c r="BK861" s="56" t="e">
        <f t="shared" ca="1" si="163"/>
        <v>#REF!</v>
      </c>
      <c r="BL861" s="56" t="e">
        <f t="shared" ca="1" si="161"/>
        <v>#REF!</v>
      </c>
      <c r="BM861" s="56" t="e">
        <f t="shared" ca="1" si="162"/>
        <v>#REF!</v>
      </c>
    </row>
    <row r="862" spans="61:65">
      <c r="BI862" s="56" t="e">
        <f t="shared" ca="1" si="163"/>
        <v>#REF!</v>
      </c>
      <c r="BJ862" s="56" t="e">
        <f t="shared" ca="1" si="163"/>
        <v>#REF!</v>
      </c>
      <c r="BK862" s="56" t="e">
        <f t="shared" ca="1" si="163"/>
        <v>#REF!</v>
      </c>
      <c r="BL862" s="56" t="e">
        <f t="shared" ca="1" si="161"/>
        <v>#REF!</v>
      </c>
      <c r="BM862" s="56" t="e">
        <f t="shared" ca="1" si="162"/>
        <v>#REF!</v>
      </c>
    </row>
    <row r="863" spans="61:65">
      <c r="BI863" s="56" t="e">
        <f t="shared" ref="BI863:BK882" ca="1" si="164">VLOOKUP($P863,INDIRECT("'M" &amp; $N863 &amp; "'!$A:$G"),BI$2,0)</f>
        <v>#REF!</v>
      </c>
      <c r="BJ863" s="56" t="e">
        <f t="shared" ca="1" si="164"/>
        <v>#REF!</v>
      </c>
      <c r="BK863" s="56" t="e">
        <f t="shared" ca="1" si="164"/>
        <v>#REF!</v>
      </c>
      <c r="BL863" s="56" t="e">
        <f t="shared" ca="1" si="161"/>
        <v>#REF!</v>
      </c>
      <c r="BM863" s="56" t="e">
        <f t="shared" ca="1" si="162"/>
        <v>#REF!</v>
      </c>
    </row>
    <row r="864" spans="61:65">
      <c r="BI864" s="56" t="e">
        <f t="shared" ca="1" si="164"/>
        <v>#REF!</v>
      </c>
      <c r="BJ864" s="56" t="e">
        <f t="shared" ca="1" si="164"/>
        <v>#REF!</v>
      </c>
      <c r="BK864" s="56" t="e">
        <f t="shared" ca="1" si="164"/>
        <v>#REF!</v>
      </c>
      <c r="BL864" s="56" t="e">
        <f t="shared" ca="1" si="161"/>
        <v>#REF!</v>
      </c>
      <c r="BM864" s="56" t="e">
        <f t="shared" ca="1" si="162"/>
        <v>#REF!</v>
      </c>
    </row>
    <row r="865" spans="61:65">
      <c r="BI865" s="56" t="e">
        <f t="shared" ca="1" si="164"/>
        <v>#REF!</v>
      </c>
      <c r="BJ865" s="56" t="e">
        <f t="shared" ca="1" si="164"/>
        <v>#REF!</v>
      </c>
      <c r="BK865" s="56" t="e">
        <f t="shared" ca="1" si="164"/>
        <v>#REF!</v>
      </c>
      <c r="BL865" s="56" t="e">
        <f t="shared" ca="1" si="161"/>
        <v>#REF!</v>
      </c>
      <c r="BM865" s="56" t="e">
        <f t="shared" ca="1" si="162"/>
        <v>#REF!</v>
      </c>
    </row>
    <row r="866" spans="61:65">
      <c r="BI866" s="56" t="e">
        <f t="shared" ca="1" si="164"/>
        <v>#REF!</v>
      </c>
      <c r="BJ866" s="56" t="e">
        <f t="shared" ca="1" si="164"/>
        <v>#REF!</v>
      </c>
      <c r="BK866" s="56" t="e">
        <f t="shared" ca="1" si="164"/>
        <v>#REF!</v>
      </c>
      <c r="BL866" s="56" t="e">
        <f t="shared" ca="1" si="161"/>
        <v>#REF!</v>
      </c>
      <c r="BM866" s="56" t="e">
        <f t="shared" ca="1" si="162"/>
        <v>#REF!</v>
      </c>
    </row>
    <row r="867" spans="61:65">
      <c r="BI867" s="56" t="e">
        <f t="shared" ca="1" si="164"/>
        <v>#REF!</v>
      </c>
      <c r="BJ867" s="56" t="e">
        <f t="shared" ca="1" si="164"/>
        <v>#REF!</v>
      </c>
      <c r="BK867" s="56" t="e">
        <f t="shared" ca="1" si="164"/>
        <v>#REF!</v>
      </c>
      <c r="BL867" s="56" t="e">
        <f t="shared" ca="1" si="161"/>
        <v>#REF!</v>
      </c>
      <c r="BM867" s="56" t="e">
        <f t="shared" ca="1" si="162"/>
        <v>#REF!</v>
      </c>
    </row>
    <row r="868" spans="61:65">
      <c r="BI868" s="56" t="e">
        <f t="shared" ca="1" si="164"/>
        <v>#REF!</v>
      </c>
      <c r="BJ868" s="56" t="e">
        <f t="shared" ca="1" si="164"/>
        <v>#REF!</v>
      </c>
      <c r="BK868" s="56" t="e">
        <f t="shared" ca="1" si="164"/>
        <v>#REF!</v>
      </c>
      <c r="BL868" s="56" t="e">
        <f t="shared" ca="1" si="161"/>
        <v>#REF!</v>
      </c>
      <c r="BM868" s="56" t="e">
        <f t="shared" ca="1" si="162"/>
        <v>#REF!</v>
      </c>
    </row>
    <row r="869" spans="61:65">
      <c r="BI869" s="56" t="e">
        <f t="shared" ca="1" si="164"/>
        <v>#REF!</v>
      </c>
      <c r="BJ869" s="56" t="e">
        <f t="shared" ca="1" si="164"/>
        <v>#REF!</v>
      </c>
      <c r="BK869" s="56" t="e">
        <f t="shared" ca="1" si="164"/>
        <v>#REF!</v>
      </c>
      <c r="BL869" s="56" t="e">
        <f t="shared" ca="1" si="161"/>
        <v>#REF!</v>
      </c>
      <c r="BM869" s="56" t="e">
        <f t="shared" ca="1" si="162"/>
        <v>#REF!</v>
      </c>
    </row>
    <row r="870" spans="61:65">
      <c r="BI870" s="56" t="e">
        <f t="shared" ca="1" si="164"/>
        <v>#REF!</v>
      </c>
      <c r="BJ870" s="56" t="e">
        <f t="shared" ca="1" si="164"/>
        <v>#REF!</v>
      </c>
      <c r="BK870" s="56" t="e">
        <f t="shared" ca="1" si="164"/>
        <v>#REF!</v>
      </c>
      <c r="BL870" s="56" t="e">
        <f t="shared" ca="1" si="161"/>
        <v>#REF!</v>
      </c>
      <c r="BM870" s="56" t="e">
        <f t="shared" ca="1" si="162"/>
        <v>#REF!</v>
      </c>
    </row>
    <row r="871" spans="61:65">
      <c r="BI871" s="56" t="e">
        <f t="shared" ca="1" si="164"/>
        <v>#REF!</v>
      </c>
      <c r="BJ871" s="56" t="e">
        <f t="shared" ca="1" si="164"/>
        <v>#REF!</v>
      </c>
      <c r="BK871" s="56" t="e">
        <f t="shared" ca="1" si="164"/>
        <v>#REF!</v>
      </c>
      <c r="BL871" s="56" t="e">
        <f t="shared" ca="1" si="161"/>
        <v>#REF!</v>
      </c>
      <c r="BM871" s="56" t="e">
        <f t="shared" ca="1" si="162"/>
        <v>#REF!</v>
      </c>
    </row>
    <row r="872" spans="61:65">
      <c r="BI872" s="56" t="e">
        <f t="shared" ca="1" si="164"/>
        <v>#REF!</v>
      </c>
      <c r="BJ872" s="56" t="e">
        <f t="shared" ca="1" si="164"/>
        <v>#REF!</v>
      </c>
      <c r="BK872" s="56" t="e">
        <f t="shared" ca="1" si="164"/>
        <v>#REF!</v>
      </c>
      <c r="BL872" s="56" t="e">
        <f t="shared" ca="1" si="161"/>
        <v>#REF!</v>
      </c>
      <c r="BM872" s="56" t="e">
        <f t="shared" ca="1" si="162"/>
        <v>#REF!</v>
      </c>
    </row>
    <row r="873" spans="61:65">
      <c r="BI873" s="56" t="e">
        <f t="shared" ca="1" si="164"/>
        <v>#REF!</v>
      </c>
      <c r="BJ873" s="56" t="e">
        <f t="shared" ca="1" si="164"/>
        <v>#REF!</v>
      </c>
      <c r="BK873" s="56" t="e">
        <f t="shared" ca="1" si="164"/>
        <v>#REF!</v>
      </c>
      <c r="BL873" s="56" t="e">
        <f t="shared" ca="1" si="161"/>
        <v>#REF!</v>
      </c>
      <c r="BM873" s="56" t="e">
        <f t="shared" ca="1" si="162"/>
        <v>#REF!</v>
      </c>
    </row>
    <row r="874" spans="61:65">
      <c r="BI874" s="56" t="e">
        <f t="shared" ca="1" si="164"/>
        <v>#REF!</v>
      </c>
      <c r="BJ874" s="56" t="e">
        <f t="shared" ca="1" si="164"/>
        <v>#REF!</v>
      </c>
      <c r="BK874" s="56" t="e">
        <f t="shared" ca="1" si="164"/>
        <v>#REF!</v>
      </c>
      <c r="BL874" s="56" t="e">
        <f t="shared" ca="1" si="161"/>
        <v>#REF!</v>
      </c>
      <c r="BM874" s="56" t="e">
        <f t="shared" ca="1" si="162"/>
        <v>#REF!</v>
      </c>
    </row>
    <row r="875" spans="61:65">
      <c r="BI875" s="56" t="e">
        <f t="shared" ca="1" si="164"/>
        <v>#REF!</v>
      </c>
      <c r="BJ875" s="56" t="e">
        <f t="shared" ca="1" si="164"/>
        <v>#REF!</v>
      </c>
      <c r="BK875" s="56" t="e">
        <f t="shared" ca="1" si="164"/>
        <v>#REF!</v>
      </c>
      <c r="BL875" s="56" t="e">
        <f t="shared" ca="1" si="161"/>
        <v>#REF!</v>
      </c>
      <c r="BM875" s="56" t="e">
        <f t="shared" ca="1" si="162"/>
        <v>#REF!</v>
      </c>
    </row>
    <row r="876" spans="61:65">
      <c r="BI876" s="56" t="e">
        <f t="shared" ca="1" si="164"/>
        <v>#REF!</v>
      </c>
      <c r="BJ876" s="56" t="e">
        <f t="shared" ca="1" si="164"/>
        <v>#REF!</v>
      </c>
      <c r="BK876" s="56" t="e">
        <f t="shared" ca="1" si="164"/>
        <v>#REF!</v>
      </c>
      <c r="BL876" s="56" t="e">
        <f t="shared" ca="1" si="161"/>
        <v>#REF!</v>
      </c>
      <c r="BM876" s="56" t="e">
        <f t="shared" ca="1" si="162"/>
        <v>#REF!</v>
      </c>
    </row>
    <row r="877" spans="61:65">
      <c r="BI877" s="56" t="e">
        <f t="shared" ca="1" si="164"/>
        <v>#REF!</v>
      </c>
      <c r="BJ877" s="56" t="e">
        <f t="shared" ca="1" si="164"/>
        <v>#REF!</v>
      </c>
      <c r="BK877" s="56" t="e">
        <f t="shared" ca="1" si="164"/>
        <v>#REF!</v>
      </c>
      <c r="BL877" s="56" t="e">
        <f t="shared" ca="1" si="161"/>
        <v>#REF!</v>
      </c>
      <c r="BM877" s="56" t="e">
        <f t="shared" ca="1" si="162"/>
        <v>#REF!</v>
      </c>
    </row>
    <row r="878" spans="61:65">
      <c r="BI878" s="56" t="e">
        <f t="shared" ca="1" si="164"/>
        <v>#REF!</v>
      </c>
      <c r="BJ878" s="56" t="e">
        <f t="shared" ca="1" si="164"/>
        <v>#REF!</v>
      </c>
      <c r="BK878" s="56" t="e">
        <f t="shared" ca="1" si="164"/>
        <v>#REF!</v>
      </c>
      <c r="BL878" s="56" t="e">
        <f t="shared" ca="1" si="161"/>
        <v>#REF!</v>
      </c>
      <c r="BM878" s="56" t="e">
        <f t="shared" ca="1" si="162"/>
        <v>#REF!</v>
      </c>
    </row>
    <row r="879" spans="61:65">
      <c r="BI879" s="56" t="e">
        <f t="shared" ca="1" si="164"/>
        <v>#REF!</v>
      </c>
      <c r="BJ879" s="56" t="e">
        <f t="shared" ca="1" si="164"/>
        <v>#REF!</v>
      </c>
      <c r="BK879" s="56" t="e">
        <f t="shared" ca="1" si="164"/>
        <v>#REF!</v>
      </c>
      <c r="BL879" s="56" t="e">
        <f t="shared" ca="1" si="161"/>
        <v>#REF!</v>
      </c>
      <c r="BM879" s="56" t="e">
        <f t="shared" ca="1" si="162"/>
        <v>#REF!</v>
      </c>
    </row>
    <row r="880" spans="61:65">
      <c r="BI880" s="56" t="e">
        <f t="shared" ca="1" si="164"/>
        <v>#REF!</v>
      </c>
      <c r="BJ880" s="56" t="e">
        <f t="shared" ca="1" si="164"/>
        <v>#REF!</v>
      </c>
      <c r="BK880" s="56" t="e">
        <f t="shared" ca="1" si="164"/>
        <v>#REF!</v>
      </c>
      <c r="BL880" s="56" t="e">
        <f t="shared" ca="1" si="161"/>
        <v>#REF!</v>
      </c>
      <c r="BM880" s="56" t="e">
        <f t="shared" ca="1" si="162"/>
        <v>#REF!</v>
      </c>
    </row>
    <row r="881" spans="61:65">
      <c r="BI881" s="56" t="e">
        <f t="shared" ca="1" si="164"/>
        <v>#REF!</v>
      </c>
      <c r="BJ881" s="56" t="e">
        <f t="shared" ca="1" si="164"/>
        <v>#REF!</v>
      </c>
      <c r="BK881" s="56" t="e">
        <f t="shared" ca="1" si="164"/>
        <v>#REF!</v>
      </c>
      <c r="BL881" s="56" t="e">
        <f t="shared" ca="1" si="161"/>
        <v>#REF!</v>
      </c>
      <c r="BM881" s="56" t="e">
        <f t="shared" ca="1" si="162"/>
        <v>#REF!</v>
      </c>
    </row>
    <row r="882" spans="61:65">
      <c r="BI882" s="56" t="e">
        <f t="shared" ca="1" si="164"/>
        <v>#REF!</v>
      </c>
      <c r="BJ882" s="56" t="e">
        <f t="shared" ca="1" si="164"/>
        <v>#REF!</v>
      </c>
      <c r="BK882" s="56" t="e">
        <f t="shared" ca="1" si="164"/>
        <v>#REF!</v>
      </c>
      <c r="BL882" s="56" t="e">
        <f t="shared" ca="1" si="161"/>
        <v>#REF!</v>
      </c>
      <c r="BM882" s="56" t="e">
        <f t="shared" ca="1" si="162"/>
        <v>#REF!</v>
      </c>
    </row>
    <row r="883" spans="61:65">
      <c r="BI883" s="56" t="e">
        <f t="shared" ref="BI883:BK902" ca="1" si="165">VLOOKUP($P883,INDIRECT("'M" &amp; $N883 &amp; "'!$A:$G"),BI$2,0)</f>
        <v>#REF!</v>
      </c>
      <c r="BJ883" s="56" t="e">
        <f t="shared" ca="1" si="165"/>
        <v>#REF!</v>
      </c>
      <c r="BK883" s="56" t="e">
        <f t="shared" ca="1" si="165"/>
        <v>#REF!</v>
      </c>
      <c r="BL883" s="56" t="e">
        <f t="shared" ca="1" si="161"/>
        <v>#REF!</v>
      </c>
      <c r="BM883" s="56" t="e">
        <f t="shared" ca="1" si="162"/>
        <v>#REF!</v>
      </c>
    </row>
    <row r="884" spans="61:65">
      <c r="BI884" s="56" t="e">
        <f t="shared" ca="1" si="165"/>
        <v>#REF!</v>
      </c>
      <c r="BJ884" s="56" t="e">
        <f t="shared" ca="1" si="165"/>
        <v>#REF!</v>
      </c>
      <c r="BK884" s="56" t="e">
        <f t="shared" ca="1" si="165"/>
        <v>#REF!</v>
      </c>
      <c r="BL884" s="56" t="e">
        <f t="shared" ca="1" si="161"/>
        <v>#REF!</v>
      </c>
      <c r="BM884" s="56" t="e">
        <f t="shared" ca="1" si="162"/>
        <v>#REF!</v>
      </c>
    </row>
    <row r="885" spans="61:65">
      <c r="BI885" s="56" t="e">
        <f t="shared" ca="1" si="165"/>
        <v>#REF!</v>
      </c>
      <c r="BJ885" s="56" t="e">
        <f t="shared" ca="1" si="165"/>
        <v>#REF!</v>
      </c>
      <c r="BK885" s="56" t="e">
        <f t="shared" ca="1" si="165"/>
        <v>#REF!</v>
      </c>
      <c r="BL885" s="56" t="e">
        <f t="shared" ca="1" si="161"/>
        <v>#REF!</v>
      </c>
      <c r="BM885" s="56" t="e">
        <f t="shared" ca="1" si="162"/>
        <v>#REF!</v>
      </c>
    </row>
    <row r="886" spans="61:65">
      <c r="BI886" s="56" t="e">
        <f t="shared" ca="1" si="165"/>
        <v>#REF!</v>
      </c>
      <c r="BJ886" s="56" t="e">
        <f t="shared" ca="1" si="165"/>
        <v>#REF!</v>
      </c>
      <c r="BK886" s="56" t="e">
        <f t="shared" ca="1" si="165"/>
        <v>#REF!</v>
      </c>
      <c r="BL886" s="56" t="e">
        <f t="shared" ca="1" si="161"/>
        <v>#REF!</v>
      </c>
      <c r="BM886" s="56" t="e">
        <f t="shared" ca="1" si="162"/>
        <v>#REF!</v>
      </c>
    </row>
    <row r="887" spans="61:65">
      <c r="BI887" s="56" t="e">
        <f t="shared" ca="1" si="165"/>
        <v>#REF!</v>
      </c>
      <c r="BJ887" s="56" t="e">
        <f t="shared" ca="1" si="165"/>
        <v>#REF!</v>
      </c>
      <c r="BK887" s="56" t="e">
        <f t="shared" ca="1" si="165"/>
        <v>#REF!</v>
      </c>
      <c r="BL887" s="56" t="e">
        <f t="shared" ca="1" si="161"/>
        <v>#REF!</v>
      </c>
      <c r="BM887" s="56" t="e">
        <f t="shared" ca="1" si="162"/>
        <v>#REF!</v>
      </c>
    </row>
    <row r="888" spans="61:65">
      <c r="BI888" s="56" t="e">
        <f t="shared" ca="1" si="165"/>
        <v>#REF!</v>
      </c>
      <c r="BJ888" s="56" t="e">
        <f t="shared" ca="1" si="165"/>
        <v>#REF!</v>
      </c>
      <c r="BK888" s="56" t="e">
        <f t="shared" ca="1" si="165"/>
        <v>#REF!</v>
      </c>
      <c r="BL888" s="56" t="e">
        <f t="shared" ca="1" si="161"/>
        <v>#REF!</v>
      </c>
      <c r="BM888" s="56" t="e">
        <f t="shared" ca="1" si="162"/>
        <v>#REF!</v>
      </c>
    </row>
    <row r="889" spans="61:65">
      <c r="BI889" s="56" t="e">
        <f t="shared" ca="1" si="165"/>
        <v>#REF!</v>
      </c>
      <c r="BJ889" s="56" t="e">
        <f t="shared" ca="1" si="165"/>
        <v>#REF!</v>
      </c>
      <c r="BK889" s="56" t="e">
        <f t="shared" ca="1" si="165"/>
        <v>#REF!</v>
      </c>
      <c r="BL889" s="56" t="e">
        <f t="shared" ca="1" si="161"/>
        <v>#REF!</v>
      </c>
      <c r="BM889" s="56" t="e">
        <f t="shared" ca="1" si="162"/>
        <v>#REF!</v>
      </c>
    </row>
    <row r="890" spans="61:65">
      <c r="BI890" s="56" t="e">
        <f t="shared" ca="1" si="165"/>
        <v>#REF!</v>
      </c>
      <c r="BJ890" s="56" t="e">
        <f t="shared" ca="1" si="165"/>
        <v>#REF!</v>
      </c>
      <c r="BK890" s="56" t="e">
        <f t="shared" ca="1" si="165"/>
        <v>#REF!</v>
      </c>
      <c r="BL890" s="56" t="e">
        <f t="shared" ca="1" si="161"/>
        <v>#REF!</v>
      </c>
      <c r="BM890" s="56" t="e">
        <f t="shared" ca="1" si="162"/>
        <v>#REF!</v>
      </c>
    </row>
    <row r="891" spans="61:65">
      <c r="BI891" s="56" t="e">
        <f t="shared" ca="1" si="165"/>
        <v>#REF!</v>
      </c>
      <c r="BJ891" s="56" t="e">
        <f t="shared" ca="1" si="165"/>
        <v>#REF!</v>
      </c>
      <c r="BK891" s="56" t="e">
        <f t="shared" ca="1" si="165"/>
        <v>#REF!</v>
      </c>
      <c r="BL891" s="56" t="e">
        <f t="shared" ca="1" si="161"/>
        <v>#REF!</v>
      </c>
      <c r="BM891" s="56" t="e">
        <f t="shared" ca="1" si="162"/>
        <v>#REF!</v>
      </c>
    </row>
    <row r="892" spans="61:65">
      <c r="BI892" s="56" t="e">
        <f t="shared" ca="1" si="165"/>
        <v>#REF!</v>
      </c>
      <c r="BJ892" s="56" t="e">
        <f t="shared" ca="1" si="165"/>
        <v>#REF!</v>
      </c>
      <c r="BK892" s="56" t="e">
        <f t="shared" ca="1" si="165"/>
        <v>#REF!</v>
      </c>
      <c r="BL892" s="56" t="e">
        <f t="shared" ca="1" si="161"/>
        <v>#REF!</v>
      </c>
      <c r="BM892" s="56" t="e">
        <f t="shared" ca="1" si="162"/>
        <v>#REF!</v>
      </c>
    </row>
    <row r="893" spans="61:65">
      <c r="BI893" s="56" t="e">
        <f t="shared" ca="1" si="165"/>
        <v>#REF!</v>
      </c>
      <c r="BJ893" s="56" t="e">
        <f t="shared" ca="1" si="165"/>
        <v>#REF!</v>
      </c>
      <c r="BK893" s="56" t="e">
        <f t="shared" ca="1" si="165"/>
        <v>#REF!</v>
      </c>
      <c r="BL893" s="56" t="e">
        <f t="shared" ca="1" si="161"/>
        <v>#REF!</v>
      </c>
      <c r="BM893" s="56" t="e">
        <f t="shared" ca="1" si="162"/>
        <v>#REF!</v>
      </c>
    </row>
    <row r="894" spans="61:65">
      <c r="BI894" s="56" t="e">
        <f t="shared" ca="1" si="165"/>
        <v>#REF!</v>
      </c>
      <c r="BJ894" s="56" t="e">
        <f t="shared" ca="1" si="165"/>
        <v>#REF!</v>
      </c>
      <c r="BK894" s="56" t="e">
        <f t="shared" ca="1" si="165"/>
        <v>#REF!</v>
      </c>
      <c r="BL894" s="56" t="e">
        <f t="shared" ca="1" si="161"/>
        <v>#REF!</v>
      </c>
      <c r="BM894" s="56" t="e">
        <f t="shared" ca="1" si="162"/>
        <v>#REF!</v>
      </c>
    </row>
    <row r="895" spans="61:65">
      <c r="BI895" s="56" t="e">
        <f t="shared" ca="1" si="165"/>
        <v>#REF!</v>
      </c>
      <c r="BJ895" s="56" t="e">
        <f t="shared" ca="1" si="165"/>
        <v>#REF!</v>
      </c>
      <c r="BK895" s="56" t="e">
        <f t="shared" ca="1" si="165"/>
        <v>#REF!</v>
      </c>
      <c r="BL895" s="56" t="e">
        <f t="shared" ca="1" si="161"/>
        <v>#REF!</v>
      </c>
      <c r="BM895" s="56" t="e">
        <f t="shared" ca="1" si="162"/>
        <v>#REF!</v>
      </c>
    </row>
    <row r="896" spans="61:65">
      <c r="BI896" s="56" t="e">
        <f t="shared" ca="1" si="165"/>
        <v>#REF!</v>
      </c>
      <c r="BJ896" s="56" t="e">
        <f t="shared" ca="1" si="165"/>
        <v>#REF!</v>
      </c>
      <c r="BK896" s="56" t="e">
        <f t="shared" ca="1" si="165"/>
        <v>#REF!</v>
      </c>
      <c r="BL896" s="56" t="e">
        <f t="shared" ca="1" si="161"/>
        <v>#REF!</v>
      </c>
      <c r="BM896" s="56" t="e">
        <f t="shared" ca="1" si="162"/>
        <v>#REF!</v>
      </c>
    </row>
    <row r="897" spans="61:65">
      <c r="BI897" s="56" t="e">
        <f t="shared" ca="1" si="165"/>
        <v>#REF!</v>
      </c>
      <c r="BJ897" s="56" t="e">
        <f t="shared" ca="1" si="165"/>
        <v>#REF!</v>
      </c>
      <c r="BK897" s="56" t="e">
        <f t="shared" ca="1" si="165"/>
        <v>#REF!</v>
      </c>
      <c r="BL897" s="56" t="e">
        <f t="shared" ca="1" si="161"/>
        <v>#REF!</v>
      </c>
      <c r="BM897" s="56" t="e">
        <f t="shared" ca="1" si="162"/>
        <v>#REF!</v>
      </c>
    </row>
    <row r="898" spans="61:65">
      <c r="BI898" s="56" t="e">
        <f t="shared" ca="1" si="165"/>
        <v>#REF!</v>
      </c>
      <c r="BJ898" s="56" t="e">
        <f t="shared" ca="1" si="165"/>
        <v>#REF!</v>
      </c>
      <c r="BK898" s="56" t="e">
        <f t="shared" ca="1" si="165"/>
        <v>#REF!</v>
      </c>
      <c r="BL898" s="56" t="e">
        <f t="shared" ca="1" si="161"/>
        <v>#REF!</v>
      </c>
      <c r="BM898" s="56" t="e">
        <f t="shared" ca="1" si="162"/>
        <v>#REF!</v>
      </c>
    </row>
    <row r="899" spans="61:65">
      <c r="BI899" s="56" t="e">
        <f t="shared" ca="1" si="165"/>
        <v>#REF!</v>
      </c>
      <c r="BJ899" s="56" t="e">
        <f t="shared" ca="1" si="165"/>
        <v>#REF!</v>
      </c>
      <c r="BK899" s="56" t="e">
        <f t="shared" ca="1" si="165"/>
        <v>#REF!</v>
      </c>
      <c r="BL899" s="56" t="e">
        <f t="shared" ref="BL899:BL962" ca="1" si="166">IF(AND($BI899="Yes", $N899=2), "Yes", IF(ISBLANK(BI899), "", "No"))</f>
        <v>#REF!</v>
      </c>
      <c r="BM899" s="56" t="e">
        <f t="shared" ref="BM899:BM962" ca="1" si="167">VLOOKUP($P899,INDIRECT("'M" &amp; $N899 &amp; "'!$A:$G"),BM$2,0)</f>
        <v>#REF!</v>
      </c>
    </row>
    <row r="900" spans="61:65">
      <c r="BI900" s="56" t="e">
        <f t="shared" ca="1" si="165"/>
        <v>#REF!</v>
      </c>
      <c r="BJ900" s="56" t="e">
        <f t="shared" ca="1" si="165"/>
        <v>#REF!</v>
      </c>
      <c r="BK900" s="56" t="e">
        <f t="shared" ca="1" si="165"/>
        <v>#REF!</v>
      </c>
      <c r="BL900" s="56" t="e">
        <f t="shared" ca="1" si="166"/>
        <v>#REF!</v>
      </c>
      <c r="BM900" s="56" t="e">
        <f t="shared" ca="1" si="167"/>
        <v>#REF!</v>
      </c>
    </row>
    <row r="901" spans="61:65">
      <c r="BI901" s="56" t="e">
        <f t="shared" ca="1" si="165"/>
        <v>#REF!</v>
      </c>
      <c r="BJ901" s="56" t="e">
        <f t="shared" ca="1" si="165"/>
        <v>#REF!</v>
      </c>
      <c r="BK901" s="56" t="e">
        <f t="shared" ca="1" si="165"/>
        <v>#REF!</v>
      </c>
      <c r="BL901" s="56" t="e">
        <f t="shared" ca="1" si="166"/>
        <v>#REF!</v>
      </c>
      <c r="BM901" s="56" t="e">
        <f t="shared" ca="1" si="167"/>
        <v>#REF!</v>
      </c>
    </row>
    <row r="902" spans="61:65">
      <c r="BI902" s="56" t="e">
        <f t="shared" ca="1" si="165"/>
        <v>#REF!</v>
      </c>
      <c r="BJ902" s="56" t="e">
        <f t="shared" ca="1" si="165"/>
        <v>#REF!</v>
      </c>
      <c r="BK902" s="56" t="e">
        <f t="shared" ca="1" si="165"/>
        <v>#REF!</v>
      </c>
      <c r="BL902" s="56" t="e">
        <f t="shared" ca="1" si="166"/>
        <v>#REF!</v>
      </c>
      <c r="BM902" s="56" t="e">
        <f t="shared" ca="1" si="167"/>
        <v>#REF!</v>
      </c>
    </row>
    <row r="903" spans="61:65">
      <c r="BI903" s="56" t="e">
        <f t="shared" ref="BI903:BK922" ca="1" si="168">VLOOKUP($P903,INDIRECT("'M" &amp; $N903 &amp; "'!$A:$G"),BI$2,0)</f>
        <v>#REF!</v>
      </c>
      <c r="BJ903" s="56" t="e">
        <f t="shared" ca="1" si="168"/>
        <v>#REF!</v>
      </c>
      <c r="BK903" s="56" t="e">
        <f t="shared" ca="1" si="168"/>
        <v>#REF!</v>
      </c>
      <c r="BL903" s="56" t="e">
        <f t="shared" ca="1" si="166"/>
        <v>#REF!</v>
      </c>
      <c r="BM903" s="56" t="e">
        <f t="shared" ca="1" si="167"/>
        <v>#REF!</v>
      </c>
    </row>
    <row r="904" spans="61:65">
      <c r="BI904" s="56" t="e">
        <f t="shared" ca="1" si="168"/>
        <v>#REF!</v>
      </c>
      <c r="BJ904" s="56" t="e">
        <f t="shared" ca="1" si="168"/>
        <v>#REF!</v>
      </c>
      <c r="BK904" s="56" t="e">
        <f t="shared" ca="1" si="168"/>
        <v>#REF!</v>
      </c>
      <c r="BL904" s="56" t="e">
        <f t="shared" ca="1" si="166"/>
        <v>#REF!</v>
      </c>
      <c r="BM904" s="56" t="e">
        <f t="shared" ca="1" si="167"/>
        <v>#REF!</v>
      </c>
    </row>
    <row r="905" spans="61:65">
      <c r="BI905" s="56" t="e">
        <f t="shared" ca="1" si="168"/>
        <v>#REF!</v>
      </c>
      <c r="BJ905" s="56" t="e">
        <f t="shared" ca="1" si="168"/>
        <v>#REF!</v>
      </c>
      <c r="BK905" s="56" t="e">
        <f t="shared" ca="1" si="168"/>
        <v>#REF!</v>
      </c>
      <c r="BL905" s="56" t="e">
        <f t="shared" ca="1" si="166"/>
        <v>#REF!</v>
      </c>
      <c r="BM905" s="56" t="e">
        <f t="shared" ca="1" si="167"/>
        <v>#REF!</v>
      </c>
    </row>
    <row r="906" spans="61:65">
      <c r="BI906" s="56" t="e">
        <f t="shared" ca="1" si="168"/>
        <v>#REF!</v>
      </c>
      <c r="BJ906" s="56" t="e">
        <f t="shared" ca="1" si="168"/>
        <v>#REF!</v>
      </c>
      <c r="BK906" s="56" t="e">
        <f t="shared" ca="1" si="168"/>
        <v>#REF!</v>
      </c>
      <c r="BL906" s="56" t="e">
        <f t="shared" ca="1" si="166"/>
        <v>#REF!</v>
      </c>
      <c r="BM906" s="56" t="e">
        <f t="shared" ca="1" si="167"/>
        <v>#REF!</v>
      </c>
    </row>
    <row r="907" spans="61:65">
      <c r="BI907" s="56" t="e">
        <f t="shared" ca="1" si="168"/>
        <v>#REF!</v>
      </c>
      <c r="BJ907" s="56" t="e">
        <f t="shared" ca="1" si="168"/>
        <v>#REF!</v>
      </c>
      <c r="BK907" s="56" t="e">
        <f t="shared" ca="1" si="168"/>
        <v>#REF!</v>
      </c>
      <c r="BL907" s="56" t="e">
        <f t="shared" ca="1" si="166"/>
        <v>#REF!</v>
      </c>
      <c r="BM907" s="56" t="e">
        <f t="shared" ca="1" si="167"/>
        <v>#REF!</v>
      </c>
    </row>
    <row r="908" spans="61:65">
      <c r="BI908" s="56" t="e">
        <f t="shared" ca="1" si="168"/>
        <v>#REF!</v>
      </c>
      <c r="BJ908" s="56" t="e">
        <f t="shared" ca="1" si="168"/>
        <v>#REF!</v>
      </c>
      <c r="BK908" s="56" t="e">
        <f t="shared" ca="1" si="168"/>
        <v>#REF!</v>
      </c>
      <c r="BL908" s="56" t="e">
        <f t="shared" ca="1" si="166"/>
        <v>#REF!</v>
      </c>
      <c r="BM908" s="56" t="e">
        <f t="shared" ca="1" si="167"/>
        <v>#REF!</v>
      </c>
    </row>
    <row r="909" spans="61:65">
      <c r="BI909" s="56" t="e">
        <f t="shared" ca="1" si="168"/>
        <v>#REF!</v>
      </c>
      <c r="BJ909" s="56" t="e">
        <f t="shared" ca="1" si="168"/>
        <v>#REF!</v>
      </c>
      <c r="BK909" s="56" t="e">
        <f t="shared" ca="1" si="168"/>
        <v>#REF!</v>
      </c>
      <c r="BL909" s="56" t="e">
        <f t="shared" ca="1" si="166"/>
        <v>#REF!</v>
      </c>
      <c r="BM909" s="56" t="e">
        <f t="shared" ca="1" si="167"/>
        <v>#REF!</v>
      </c>
    </row>
    <row r="910" spans="61:65">
      <c r="BI910" s="56" t="e">
        <f t="shared" ca="1" si="168"/>
        <v>#REF!</v>
      </c>
      <c r="BJ910" s="56" t="e">
        <f t="shared" ca="1" si="168"/>
        <v>#REF!</v>
      </c>
      <c r="BK910" s="56" t="e">
        <f t="shared" ca="1" si="168"/>
        <v>#REF!</v>
      </c>
      <c r="BL910" s="56" t="e">
        <f t="shared" ca="1" si="166"/>
        <v>#REF!</v>
      </c>
      <c r="BM910" s="56" t="e">
        <f t="shared" ca="1" si="167"/>
        <v>#REF!</v>
      </c>
    </row>
    <row r="911" spans="61:65">
      <c r="BI911" s="56" t="e">
        <f t="shared" ca="1" si="168"/>
        <v>#REF!</v>
      </c>
      <c r="BJ911" s="56" t="e">
        <f t="shared" ca="1" si="168"/>
        <v>#REF!</v>
      </c>
      <c r="BK911" s="56" t="e">
        <f t="shared" ca="1" si="168"/>
        <v>#REF!</v>
      </c>
      <c r="BL911" s="56" t="e">
        <f t="shared" ca="1" si="166"/>
        <v>#REF!</v>
      </c>
      <c r="BM911" s="56" t="e">
        <f t="shared" ca="1" si="167"/>
        <v>#REF!</v>
      </c>
    </row>
    <row r="912" spans="61:65">
      <c r="BI912" s="56" t="e">
        <f t="shared" ca="1" si="168"/>
        <v>#REF!</v>
      </c>
      <c r="BJ912" s="56" t="e">
        <f t="shared" ca="1" si="168"/>
        <v>#REF!</v>
      </c>
      <c r="BK912" s="56" t="e">
        <f t="shared" ca="1" si="168"/>
        <v>#REF!</v>
      </c>
      <c r="BL912" s="56" t="e">
        <f t="shared" ca="1" si="166"/>
        <v>#REF!</v>
      </c>
      <c r="BM912" s="56" t="e">
        <f t="shared" ca="1" si="167"/>
        <v>#REF!</v>
      </c>
    </row>
    <row r="913" spans="61:65">
      <c r="BI913" s="56" t="e">
        <f t="shared" ca="1" si="168"/>
        <v>#REF!</v>
      </c>
      <c r="BJ913" s="56" t="e">
        <f t="shared" ca="1" si="168"/>
        <v>#REF!</v>
      </c>
      <c r="BK913" s="56" t="e">
        <f t="shared" ca="1" si="168"/>
        <v>#REF!</v>
      </c>
      <c r="BL913" s="56" t="e">
        <f t="shared" ca="1" si="166"/>
        <v>#REF!</v>
      </c>
      <c r="BM913" s="56" t="e">
        <f t="shared" ca="1" si="167"/>
        <v>#REF!</v>
      </c>
    </row>
    <row r="914" spans="61:65">
      <c r="BI914" s="56" t="e">
        <f t="shared" ca="1" si="168"/>
        <v>#REF!</v>
      </c>
      <c r="BJ914" s="56" t="e">
        <f t="shared" ca="1" si="168"/>
        <v>#REF!</v>
      </c>
      <c r="BK914" s="56" t="e">
        <f t="shared" ca="1" si="168"/>
        <v>#REF!</v>
      </c>
      <c r="BL914" s="56" t="e">
        <f t="shared" ca="1" si="166"/>
        <v>#REF!</v>
      </c>
      <c r="BM914" s="56" t="e">
        <f t="shared" ca="1" si="167"/>
        <v>#REF!</v>
      </c>
    </row>
    <row r="915" spans="61:65">
      <c r="BI915" s="56" t="e">
        <f t="shared" ca="1" si="168"/>
        <v>#REF!</v>
      </c>
      <c r="BJ915" s="56" t="e">
        <f t="shared" ca="1" si="168"/>
        <v>#REF!</v>
      </c>
      <c r="BK915" s="56" t="e">
        <f t="shared" ca="1" si="168"/>
        <v>#REF!</v>
      </c>
      <c r="BL915" s="56" t="e">
        <f t="shared" ca="1" si="166"/>
        <v>#REF!</v>
      </c>
      <c r="BM915" s="56" t="e">
        <f t="shared" ca="1" si="167"/>
        <v>#REF!</v>
      </c>
    </row>
    <row r="916" spans="61:65">
      <c r="BI916" s="56" t="e">
        <f t="shared" ca="1" si="168"/>
        <v>#REF!</v>
      </c>
      <c r="BJ916" s="56" t="e">
        <f t="shared" ca="1" si="168"/>
        <v>#REF!</v>
      </c>
      <c r="BK916" s="56" t="e">
        <f t="shared" ca="1" si="168"/>
        <v>#REF!</v>
      </c>
      <c r="BL916" s="56" t="e">
        <f t="shared" ca="1" si="166"/>
        <v>#REF!</v>
      </c>
      <c r="BM916" s="56" t="e">
        <f t="shared" ca="1" si="167"/>
        <v>#REF!</v>
      </c>
    </row>
    <row r="917" spans="61:65">
      <c r="BI917" s="56" t="e">
        <f t="shared" ca="1" si="168"/>
        <v>#REF!</v>
      </c>
      <c r="BJ917" s="56" t="e">
        <f t="shared" ca="1" si="168"/>
        <v>#REF!</v>
      </c>
      <c r="BK917" s="56" t="e">
        <f t="shared" ca="1" si="168"/>
        <v>#REF!</v>
      </c>
      <c r="BL917" s="56" t="e">
        <f t="shared" ca="1" si="166"/>
        <v>#REF!</v>
      </c>
      <c r="BM917" s="56" t="e">
        <f t="shared" ca="1" si="167"/>
        <v>#REF!</v>
      </c>
    </row>
    <row r="918" spans="61:65">
      <c r="BI918" s="56" t="e">
        <f t="shared" ca="1" si="168"/>
        <v>#REF!</v>
      </c>
      <c r="BJ918" s="56" t="e">
        <f t="shared" ca="1" si="168"/>
        <v>#REF!</v>
      </c>
      <c r="BK918" s="56" t="e">
        <f t="shared" ca="1" si="168"/>
        <v>#REF!</v>
      </c>
      <c r="BL918" s="56" t="e">
        <f t="shared" ca="1" si="166"/>
        <v>#REF!</v>
      </c>
      <c r="BM918" s="56" t="e">
        <f t="shared" ca="1" si="167"/>
        <v>#REF!</v>
      </c>
    </row>
    <row r="919" spans="61:65">
      <c r="BI919" s="56" t="e">
        <f t="shared" ca="1" si="168"/>
        <v>#REF!</v>
      </c>
      <c r="BJ919" s="56" t="e">
        <f t="shared" ca="1" si="168"/>
        <v>#REF!</v>
      </c>
      <c r="BK919" s="56" t="e">
        <f t="shared" ca="1" si="168"/>
        <v>#REF!</v>
      </c>
      <c r="BL919" s="56" t="e">
        <f t="shared" ca="1" si="166"/>
        <v>#REF!</v>
      </c>
      <c r="BM919" s="56" t="e">
        <f t="shared" ca="1" si="167"/>
        <v>#REF!</v>
      </c>
    </row>
    <row r="920" spans="61:65">
      <c r="BI920" s="56" t="e">
        <f t="shared" ca="1" si="168"/>
        <v>#REF!</v>
      </c>
      <c r="BJ920" s="56" t="e">
        <f t="shared" ca="1" si="168"/>
        <v>#REF!</v>
      </c>
      <c r="BK920" s="56" t="e">
        <f t="shared" ca="1" si="168"/>
        <v>#REF!</v>
      </c>
      <c r="BL920" s="56" t="e">
        <f t="shared" ca="1" si="166"/>
        <v>#REF!</v>
      </c>
      <c r="BM920" s="56" t="e">
        <f t="shared" ca="1" si="167"/>
        <v>#REF!</v>
      </c>
    </row>
    <row r="921" spans="61:65">
      <c r="BI921" s="56" t="e">
        <f t="shared" ca="1" si="168"/>
        <v>#REF!</v>
      </c>
      <c r="BJ921" s="56" t="e">
        <f t="shared" ca="1" si="168"/>
        <v>#REF!</v>
      </c>
      <c r="BK921" s="56" t="e">
        <f t="shared" ca="1" si="168"/>
        <v>#REF!</v>
      </c>
      <c r="BL921" s="56" t="e">
        <f t="shared" ca="1" si="166"/>
        <v>#REF!</v>
      </c>
      <c r="BM921" s="56" t="e">
        <f t="shared" ca="1" si="167"/>
        <v>#REF!</v>
      </c>
    </row>
    <row r="922" spans="61:65">
      <c r="BI922" s="56" t="e">
        <f t="shared" ca="1" si="168"/>
        <v>#REF!</v>
      </c>
      <c r="BJ922" s="56" t="e">
        <f t="shared" ca="1" si="168"/>
        <v>#REF!</v>
      </c>
      <c r="BK922" s="56" t="e">
        <f t="shared" ca="1" si="168"/>
        <v>#REF!</v>
      </c>
      <c r="BL922" s="56" t="e">
        <f t="shared" ca="1" si="166"/>
        <v>#REF!</v>
      </c>
      <c r="BM922" s="56" t="e">
        <f t="shared" ca="1" si="167"/>
        <v>#REF!</v>
      </c>
    </row>
    <row r="923" spans="61:65">
      <c r="BI923" s="56" t="e">
        <f t="shared" ref="BI923:BK942" ca="1" si="169">VLOOKUP($P923,INDIRECT("'M" &amp; $N923 &amp; "'!$A:$G"),BI$2,0)</f>
        <v>#REF!</v>
      </c>
      <c r="BJ923" s="56" t="e">
        <f t="shared" ca="1" si="169"/>
        <v>#REF!</v>
      </c>
      <c r="BK923" s="56" t="e">
        <f t="shared" ca="1" si="169"/>
        <v>#REF!</v>
      </c>
      <c r="BL923" s="56" t="e">
        <f t="shared" ca="1" si="166"/>
        <v>#REF!</v>
      </c>
      <c r="BM923" s="56" t="e">
        <f t="shared" ca="1" si="167"/>
        <v>#REF!</v>
      </c>
    </row>
    <row r="924" spans="61:65">
      <c r="BI924" s="56" t="e">
        <f t="shared" ca="1" si="169"/>
        <v>#REF!</v>
      </c>
      <c r="BJ924" s="56" t="e">
        <f t="shared" ca="1" si="169"/>
        <v>#REF!</v>
      </c>
      <c r="BK924" s="56" t="e">
        <f t="shared" ca="1" si="169"/>
        <v>#REF!</v>
      </c>
      <c r="BL924" s="56" t="e">
        <f t="shared" ca="1" si="166"/>
        <v>#REF!</v>
      </c>
      <c r="BM924" s="56" t="e">
        <f t="shared" ca="1" si="167"/>
        <v>#REF!</v>
      </c>
    </row>
    <row r="925" spans="61:65">
      <c r="BI925" s="56" t="e">
        <f t="shared" ca="1" si="169"/>
        <v>#REF!</v>
      </c>
      <c r="BJ925" s="56" t="e">
        <f t="shared" ca="1" si="169"/>
        <v>#REF!</v>
      </c>
      <c r="BK925" s="56" t="e">
        <f t="shared" ca="1" si="169"/>
        <v>#REF!</v>
      </c>
      <c r="BL925" s="56" t="e">
        <f t="shared" ca="1" si="166"/>
        <v>#REF!</v>
      </c>
      <c r="BM925" s="56" t="e">
        <f t="shared" ca="1" si="167"/>
        <v>#REF!</v>
      </c>
    </row>
    <row r="926" spans="61:65">
      <c r="BI926" s="56" t="e">
        <f t="shared" ca="1" si="169"/>
        <v>#REF!</v>
      </c>
      <c r="BJ926" s="56" t="e">
        <f t="shared" ca="1" si="169"/>
        <v>#REF!</v>
      </c>
      <c r="BK926" s="56" t="e">
        <f t="shared" ca="1" si="169"/>
        <v>#REF!</v>
      </c>
      <c r="BL926" s="56" t="e">
        <f t="shared" ca="1" si="166"/>
        <v>#REF!</v>
      </c>
      <c r="BM926" s="56" t="e">
        <f t="shared" ca="1" si="167"/>
        <v>#REF!</v>
      </c>
    </row>
    <row r="927" spans="61:65">
      <c r="BI927" s="56" t="e">
        <f t="shared" ca="1" si="169"/>
        <v>#REF!</v>
      </c>
      <c r="BJ927" s="56" t="e">
        <f t="shared" ca="1" si="169"/>
        <v>#REF!</v>
      </c>
      <c r="BK927" s="56" t="e">
        <f t="shared" ca="1" si="169"/>
        <v>#REF!</v>
      </c>
      <c r="BL927" s="56" t="e">
        <f t="shared" ca="1" si="166"/>
        <v>#REF!</v>
      </c>
      <c r="BM927" s="56" t="e">
        <f t="shared" ca="1" si="167"/>
        <v>#REF!</v>
      </c>
    </row>
    <row r="928" spans="61:65">
      <c r="BI928" s="56" t="e">
        <f t="shared" ca="1" si="169"/>
        <v>#REF!</v>
      </c>
      <c r="BJ928" s="56" t="e">
        <f t="shared" ca="1" si="169"/>
        <v>#REF!</v>
      </c>
      <c r="BK928" s="56" t="e">
        <f t="shared" ca="1" si="169"/>
        <v>#REF!</v>
      </c>
      <c r="BL928" s="56" t="e">
        <f t="shared" ca="1" si="166"/>
        <v>#REF!</v>
      </c>
      <c r="BM928" s="56" t="e">
        <f t="shared" ca="1" si="167"/>
        <v>#REF!</v>
      </c>
    </row>
    <row r="929" spans="61:65">
      <c r="BI929" s="56" t="e">
        <f t="shared" ca="1" si="169"/>
        <v>#REF!</v>
      </c>
      <c r="BJ929" s="56" t="e">
        <f t="shared" ca="1" si="169"/>
        <v>#REF!</v>
      </c>
      <c r="BK929" s="56" t="e">
        <f t="shared" ca="1" si="169"/>
        <v>#REF!</v>
      </c>
      <c r="BL929" s="56" t="e">
        <f t="shared" ca="1" si="166"/>
        <v>#REF!</v>
      </c>
      <c r="BM929" s="56" t="e">
        <f t="shared" ca="1" si="167"/>
        <v>#REF!</v>
      </c>
    </row>
    <row r="930" spans="61:65">
      <c r="BI930" s="56" t="e">
        <f t="shared" ca="1" si="169"/>
        <v>#REF!</v>
      </c>
      <c r="BJ930" s="56" t="e">
        <f t="shared" ca="1" si="169"/>
        <v>#REF!</v>
      </c>
      <c r="BK930" s="56" t="e">
        <f t="shared" ca="1" si="169"/>
        <v>#REF!</v>
      </c>
      <c r="BL930" s="56" t="e">
        <f t="shared" ca="1" si="166"/>
        <v>#REF!</v>
      </c>
      <c r="BM930" s="56" t="e">
        <f t="shared" ca="1" si="167"/>
        <v>#REF!</v>
      </c>
    </row>
    <row r="931" spans="61:65">
      <c r="BI931" s="56" t="e">
        <f t="shared" ca="1" si="169"/>
        <v>#REF!</v>
      </c>
      <c r="BJ931" s="56" t="e">
        <f t="shared" ca="1" si="169"/>
        <v>#REF!</v>
      </c>
      <c r="BK931" s="56" t="e">
        <f t="shared" ca="1" si="169"/>
        <v>#REF!</v>
      </c>
      <c r="BL931" s="56" t="e">
        <f t="shared" ca="1" si="166"/>
        <v>#REF!</v>
      </c>
      <c r="BM931" s="56" t="e">
        <f t="shared" ca="1" si="167"/>
        <v>#REF!</v>
      </c>
    </row>
    <row r="932" spans="61:65">
      <c r="BI932" s="56" t="e">
        <f t="shared" ca="1" si="169"/>
        <v>#REF!</v>
      </c>
      <c r="BJ932" s="56" t="e">
        <f t="shared" ca="1" si="169"/>
        <v>#REF!</v>
      </c>
      <c r="BK932" s="56" t="e">
        <f t="shared" ca="1" si="169"/>
        <v>#REF!</v>
      </c>
      <c r="BL932" s="56" t="e">
        <f t="shared" ca="1" si="166"/>
        <v>#REF!</v>
      </c>
      <c r="BM932" s="56" t="e">
        <f t="shared" ca="1" si="167"/>
        <v>#REF!</v>
      </c>
    </row>
    <row r="933" spans="61:65">
      <c r="BI933" s="56" t="e">
        <f t="shared" ca="1" si="169"/>
        <v>#REF!</v>
      </c>
      <c r="BJ933" s="56" t="e">
        <f t="shared" ca="1" si="169"/>
        <v>#REF!</v>
      </c>
      <c r="BK933" s="56" t="e">
        <f t="shared" ca="1" si="169"/>
        <v>#REF!</v>
      </c>
      <c r="BL933" s="56" t="e">
        <f t="shared" ca="1" si="166"/>
        <v>#REF!</v>
      </c>
      <c r="BM933" s="56" t="e">
        <f t="shared" ca="1" si="167"/>
        <v>#REF!</v>
      </c>
    </row>
    <row r="934" spans="61:65">
      <c r="BI934" s="56" t="e">
        <f t="shared" ca="1" si="169"/>
        <v>#REF!</v>
      </c>
      <c r="BJ934" s="56" t="e">
        <f t="shared" ca="1" si="169"/>
        <v>#REF!</v>
      </c>
      <c r="BK934" s="56" t="e">
        <f t="shared" ca="1" si="169"/>
        <v>#REF!</v>
      </c>
      <c r="BL934" s="56" t="e">
        <f t="shared" ca="1" si="166"/>
        <v>#REF!</v>
      </c>
      <c r="BM934" s="56" t="e">
        <f t="shared" ca="1" si="167"/>
        <v>#REF!</v>
      </c>
    </row>
    <row r="935" spans="61:65">
      <c r="BI935" s="56" t="e">
        <f t="shared" ca="1" si="169"/>
        <v>#REF!</v>
      </c>
      <c r="BJ935" s="56" t="e">
        <f t="shared" ca="1" si="169"/>
        <v>#REF!</v>
      </c>
      <c r="BK935" s="56" t="e">
        <f t="shared" ca="1" si="169"/>
        <v>#REF!</v>
      </c>
      <c r="BL935" s="56" t="e">
        <f t="shared" ca="1" si="166"/>
        <v>#REF!</v>
      </c>
      <c r="BM935" s="56" t="e">
        <f t="shared" ca="1" si="167"/>
        <v>#REF!</v>
      </c>
    </row>
    <row r="936" spans="61:65">
      <c r="BI936" s="56" t="e">
        <f t="shared" ca="1" si="169"/>
        <v>#REF!</v>
      </c>
      <c r="BJ936" s="56" t="e">
        <f t="shared" ca="1" si="169"/>
        <v>#REF!</v>
      </c>
      <c r="BK936" s="56" t="e">
        <f t="shared" ca="1" si="169"/>
        <v>#REF!</v>
      </c>
      <c r="BL936" s="56" t="e">
        <f t="shared" ca="1" si="166"/>
        <v>#REF!</v>
      </c>
      <c r="BM936" s="56" t="e">
        <f t="shared" ca="1" si="167"/>
        <v>#REF!</v>
      </c>
    </row>
    <row r="937" spans="61:65">
      <c r="BI937" s="56" t="e">
        <f t="shared" ca="1" si="169"/>
        <v>#REF!</v>
      </c>
      <c r="BJ937" s="56" t="e">
        <f t="shared" ca="1" si="169"/>
        <v>#REF!</v>
      </c>
      <c r="BK937" s="56" t="e">
        <f t="shared" ca="1" si="169"/>
        <v>#REF!</v>
      </c>
      <c r="BL937" s="56" t="e">
        <f t="shared" ca="1" si="166"/>
        <v>#REF!</v>
      </c>
      <c r="BM937" s="56" t="e">
        <f t="shared" ca="1" si="167"/>
        <v>#REF!</v>
      </c>
    </row>
    <row r="938" spans="61:65">
      <c r="BI938" s="56" t="e">
        <f t="shared" ca="1" si="169"/>
        <v>#REF!</v>
      </c>
      <c r="BJ938" s="56" t="e">
        <f t="shared" ca="1" si="169"/>
        <v>#REF!</v>
      </c>
      <c r="BK938" s="56" t="e">
        <f t="shared" ca="1" si="169"/>
        <v>#REF!</v>
      </c>
      <c r="BL938" s="56" t="e">
        <f t="shared" ca="1" si="166"/>
        <v>#REF!</v>
      </c>
      <c r="BM938" s="56" t="e">
        <f t="shared" ca="1" si="167"/>
        <v>#REF!</v>
      </c>
    </row>
    <row r="939" spans="61:65">
      <c r="BI939" s="56" t="e">
        <f t="shared" ca="1" si="169"/>
        <v>#REF!</v>
      </c>
      <c r="BJ939" s="56" t="e">
        <f t="shared" ca="1" si="169"/>
        <v>#REF!</v>
      </c>
      <c r="BK939" s="56" t="e">
        <f t="shared" ca="1" si="169"/>
        <v>#REF!</v>
      </c>
      <c r="BL939" s="56" t="e">
        <f t="shared" ca="1" si="166"/>
        <v>#REF!</v>
      </c>
      <c r="BM939" s="56" t="e">
        <f t="shared" ca="1" si="167"/>
        <v>#REF!</v>
      </c>
    </row>
    <row r="940" spans="61:65">
      <c r="BI940" s="56" t="e">
        <f t="shared" ca="1" si="169"/>
        <v>#REF!</v>
      </c>
      <c r="BJ940" s="56" t="e">
        <f t="shared" ca="1" si="169"/>
        <v>#REF!</v>
      </c>
      <c r="BK940" s="56" t="e">
        <f t="shared" ca="1" si="169"/>
        <v>#REF!</v>
      </c>
      <c r="BL940" s="56" t="e">
        <f t="shared" ca="1" si="166"/>
        <v>#REF!</v>
      </c>
      <c r="BM940" s="56" t="e">
        <f t="shared" ca="1" si="167"/>
        <v>#REF!</v>
      </c>
    </row>
    <row r="941" spans="61:65">
      <c r="BI941" s="56" t="e">
        <f t="shared" ca="1" si="169"/>
        <v>#REF!</v>
      </c>
      <c r="BJ941" s="56" t="e">
        <f t="shared" ca="1" si="169"/>
        <v>#REF!</v>
      </c>
      <c r="BK941" s="56" t="e">
        <f t="shared" ca="1" si="169"/>
        <v>#REF!</v>
      </c>
      <c r="BL941" s="56" t="e">
        <f t="shared" ca="1" si="166"/>
        <v>#REF!</v>
      </c>
      <c r="BM941" s="56" t="e">
        <f t="shared" ca="1" si="167"/>
        <v>#REF!</v>
      </c>
    </row>
    <row r="942" spans="61:65">
      <c r="BI942" s="56" t="e">
        <f t="shared" ca="1" si="169"/>
        <v>#REF!</v>
      </c>
      <c r="BJ942" s="56" t="e">
        <f t="shared" ca="1" si="169"/>
        <v>#REF!</v>
      </c>
      <c r="BK942" s="56" t="e">
        <f t="shared" ca="1" si="169"/>
        <v>#REF!</v>
      </c>
      <c r="BL942" s="56" t="e">
        <f t="shared" ca="1" si="166"/>
        <v>#REF!</v>
      </c>
      <c r="BM942" s="56" t="e">
        <f t="shared" ca="1" si="167"/>
        <v>#REF!</v>
      </c>
    </row>
    <row r="943" spans="61:65">
      <c r="BI943" s="56" t="e">
        <f t="shared" ref="BI943:BK962" ca="1" si="170">VLOOKUP($P943,INDIRECT("'M" &amp; $N943 &amp; "'!$A:$G"),BI$2,0)</f>
        <v>#REF!</v>
      </c>
      <c r="BJ943" s="56" t="e">
        <f t="shared" ca="1" si="170"/>
        <v>#REF!</v>
      </c>
      <c r="BK943" s="56" t="e">
        <f t="shared" ca="1" si="170"/>
        <v>#REF!</v>
      </c>
      <c r="BL943" s="56" t="e">
        <f t="shared" ca="1" si="166"/>
        <v>#REF!</v>
      </c>
      <c r="BM943" s="56" t="e">
        <f t="shared" ca="1" si="167"/>
        <v>#REF!</v>
      </c>
    </row>
    <row r="944" spans="61:65">
      <c r="BI944" s="56" t="e">
        <f t="shared" ca="1" si="170"/>
        <v>#REF!</v>
      </c>
      <c r="BJ944" s="56" t="e">
        <f t="shared" ca="1" si="170"/>
        <v>#REF!</v>
      </c>
      <c r="BK944" s="56" t="e">
        <f t="shared" ca="1" si="170"/>
        <v>#REF!</v>
      </c>
      <c r="BL944" s="56" t="e">
        <f t="shared" ca="1" si="166"/>
        <v>#REF!</v>
      </c>
      <c r="BM944" s="56" t="e">
        <f t="shared" ca="1" si="167"/>
        <v>#REF!</v>
      </c>
    </row>
    <row r="945" spans="61:65">
      <c r="BI945" s="56" t="e">
        <f t="shared" ca="1" si="170"/>
        <v>#REF!</v>
      </c>
      <c r="BJ945" s="56" t="e">
        <f t="shared" ca="1" si="170"/>
        <v>#REF!</v>
      </c>
      <c r="BK945" s="56" t="e">
        <f t="shared" ca="1" si="170"/>
        <v>#REF!</v>
      </c>
      <c r="BL945" s="56" t="e">
        <f t="shared" ca="1" si="166"/>
        <v>#REF!</v>
      </c>
      <c r="BM945" s="56" t="e">
        <f t="shared" ca="1" si="167"/>
        <v>#REF!</v>
      </c>
    </row>
    <row r="946" spans="61:65">
      <c r="BI946" s="56" t="e">
        <f t="shared" ca="1" si="170"/>
        <v>#REF!</v>
      </c>
      <c r="BJ946" s="56" t="e">
        <f t="shared" ca="1" si="170"/>
        <v>#REF!</v>
      </c>
      <c r="BK946" s="56" t="e">
        <f t="shared" ca="1" si="170"/>
        <v>#REF!</v>
      </c>
      <c r="BL946" s="56" t="e">
        <f t="shared" ca="1" si="166"/>
        <v>#REF!</v>
      </c>
      <c r="BM946" s="56" t="e">
        <f t="shared" ca="1" si="167"/>
        <v>#REF!</v>
      </c>
    </row>
    <row r="947" spans="61:65">
      <c r="BI947" s="56" t="e">
        <f t="shared" ca="1" si="170"/>
        <v>#REF!</v>
      </c>
      <c r="BJ947" s="56" t="e">
        <f t="shared" ca="1" si="170"/>
        <v>#REF!</v>
      </c>
      <c r="BK947" s="56" t="e">
        <f t="shared" ca="1" si="170"/>
        <v>#REF!</v>
      </c>
      <c r="BL947" s="56" t="e">
        <f t="shared" ca="1" si="166"/>
        <v>#REF!</v>
      </c>
      <c r="BM947" s="56" t="e">
        <f t="shared" ca="1" si="167"/>
        <v>#REF!</v>
      </c>
    </row>
    <row r="948" spans="61:65">
      <c r="BI948" s="56" t="e">
        <f t="shared" ca="1" si="170"/>
        <v>#REF!</v>
      </c>
      <c r="BJ948" s="56" t="e">
        <f t="shared" ca="1" si="170"/>
        <v>#REF!</v>
      </c>
      <c r="BK948" s="56" t="e">
        <f t="shared" ca="1" si="170"/>
        <v>#REF!</v>
      </c>
      <c r="BL948" s="56" t="e">
        <f t="shared" ca="1" si="166"/>
        <v>#REF!</v>
      </c>
      <c r="BM948" s="56" t="e">
        <f t="shared" ca="1" si="167"/>
        <v>#REF!</v>
      </c>
    </row>
    <row r="949" spans="61:65">
      <c r="BI949" s="56" t="e">
        <f t="shared" ca="1" si="170"/>
        <v>#REF!</v>
      </c>
      <c r="BJ949" s="56" t="e">
        <f t="shared" ca="1" si="170"/>
        <v>#REF!</v>
      </c>
      <c r="BK949" s="56" t="e">
        <f t="shared" ca="1" si="170"/>
        <v>#REF!</v>
      </c>
      <c r="BL949" s="56" t="e">
        <f t="shared" ca="1" si="166"/>
        <v>#REF!</v>
      </c>
      <c r="BM949" s="56" t="e">
        <f t="shared" ca="1" si="167"/>
        <v>#REF!</v>
      </c>
    </row>
    <row r="950" spans="61:65">
      <c r="BI950" s="56" t="e">
        <f t="shared" ca="1" si="170"/>
        <v>#REF!</v>
      </c>
      <c r="BJ950" s="56" t="e">
        <f t="shared" ca="1" si="170"/>
        <v>#REF!</v>
      </c>
      <c r="BK950" s="56" t="e">
        <f t="shared" ca="1" si="170"/>
        <v>#REF!</v>
      </c>
      <c r="BL950" s="56" t="e">
        <f t="shared" ca="1" si="166"/>
        <v>#REF!</v>
      </c>
      <c r="BM950" s="56" t="e">
        <f t="shared" ca="1" si="167"/>
        <v>#REF!</v>
      </c>
    </row>
    <row r="951" spans="61:65">
      <c r="BI951" s="56" t="e">
        <f t="shared" ca="1" si="170"/>
        <v>#REF!</v>
      </c>
      <c r="BJ951" s="56" t="e">
        <f t="shared" ca="1" si="170"/>
        <v>#REF!</v>
      </c>
      <c r="BK951" s="56" t="e">
        <f t="shared" ca="1" si="170"/>
        <v>#REF!</v>
      </c>
      <c r="BL951" s="56" t="e">
        <f t="shared" ca="1" si="166"/>
        <v>#REF!</v>
      </c>
      <c r="BM951" s="56" t="e">
        <f t="shared" ca="1" si="167"/>
        <v>#REF!</v>
      </c>
    </row>
    <row r="952" spans="61:65">
      <c r="BI952" s="56" t="e">
        <f t="shared" ca="1" si="170"/>
        <v>#REF!</v>
      </c>
      <c r="BJ952" s="56" t="e">
        <f t="shared" ca="1" si="170"/>
        <v>#REF!</v>
      </c>
      <c r="BK952" s="56" t="e">
        <f t="shared" ca="1" si="170"/>
        <v>#REF!</v>
      </c>
      <c r="BL952" s="56" t="e">
        <f t="shared" ca="1" si="166"/>
        <v>#REF!</v>
      </c>
      <c r="BM952" s="56" t="e">
        <f t="shared" ca="1" si="167"/>
        <v>#REF!</v>
      </c>
    </row>
    <row r="953" spans="61:65">
      <c r="BI953" s="56" t="e">
        <f t="shared" ca="1" si="170"/>
        <v>#REF!</v>
      </c>
      <c r="BJ953" s="56" t="e">
        <f t="shared" ca="1" si="170"/>
        <v>#REF!</v>
      </c>
      <c r="BK953" s="56" t="e">
        <f t="shared" ca="1" si="170"/>
        <v>#REF!</v>
      </c>
      <c r="BL953" s="56" t="e">
        <f t="shared" ca="1" si="166"/>
        <v>#REF!</v>
      </c>
      <c r="BM953" s="56" t="e">
        <f t="shared" ca="1" si="167"/>
        <v>#REF!</v>
      </c>
    </row>
    <row r="954" spans="61:65">
      <c r="BI954" s="56" t="e">
        <f t="shared" ca="1" si="170"/>
        <v>#REF!</v>
      </c>
      <c r="BJ954" s="56" t="e">
        <f t="shared" ca="1" si="170"/>
        <v>#REF!</v>
      </c>
      <c r="BK954" s="56" t="e">
        <f t="shared" ca="1" si="170"/>
        <v>#REF!</v>
      </c>
      <c r="BL954" s="56" t="e">
        <f t="shared" ca="1" si="166"/>
        <v>#REF!</v>
      </c>
      <c r="BM954" s="56" t="e">
        <f t="shared" ca="1" si="167"/>
        <v>#REF!</v>
      </c>
    </row>
    <row r="955" spans="61:65">
      <c r="BI955" s="56" t="e">
        <f t="shared" ca="1" si="170"/>
        <v>#REF!</v>
      </c>
      <c r="BJ955" s="56" t="e">
        <f t="shared" ca="1" si="170"/>
        <v>#REF!</v>
      </c>
      <c r="BK955" s="56" t="e">
        <f t="shared" ca="1" si="170"/>
        <v>#REF!</v>
      </c>
      <c r="BL955" s="56" t="e">
        <f t="shared" ca="1" si="166"/>
        <v>#REF!</v>
      </c>
      <c r="BM955" s="56" t="e">
        <f t="shared" ca="1" si="167"/>
        <v>#REF!</v>
      </c>
    </row>
    <row r="956" spans="61:65">
      <c r="BI956" s="56" t="e">
        <f t="shared" ca="1" si="170"/>
        <v>#REF!</v>
      </c>
      <c r="BJ956" s="56" t="e">
        <f t="shared" ca="1" si="170"/>
        <v>#REF!</v>
      </c>
      <c r="BK956" s="56" t="e">
        <f t="shared" ca="1" si="170"/>
        <v>#REF!</v>
      </c>
      <c r="BL956" s="56" t="e">
        <f t="shared" ca="1" si="166"/>
        <v>#REF!</v>
      </c>
      <c r="BM956" s="56" t="e">
        <f t="shared" ca="1" si="167"/>
        <v>#REF!</v>
      </c>
    </row>
    <row r="957" spans="61:65">
      <c r="BI957" s="56" t="e">
        <f t="shared" ca="1" si="170"/>
        <v>#REF!</v>
      </c>
      <c r="BJ957" s="56" t="e">
        <f t="shared" ca="1" si="170"/>
        <v>#REF!</v>
      </c>
      <c r="BK957" s="56" t="e">
        <f t="shared" ca="1" si="170"/>
        <v>#REF!</v>
      </c>
      <c r="BL957" s="56" t="e">
        <f t="shared" ca="1" si="166"/>
        <v>#REF!</v>
      </c>
      <c r="BM957" s="56" t="e">
        <f t="shared" ca="1" si="167"/>
        <v>#REF!</v>
      </c>
    </row>
    <row r="958" spans="61:65">
      <c r="BI958" s="56" t="e">
        <f t="shared" ca="1" si="170"/>
        <v>#REF!</v>
      </c>
      <c r="BJ958" s="56" t="e">
        <f t="shared" ca="1" si="170"/>
        <v>#REF!</v>
      </c>
      <c r="BK958" s="56" t="e">
        <f t="shared" ca="1" si="170"/>
        <v>#REF!</v>
      </c>
      <c r="BL958" s="56" t="e">
        <f t="shared" ca="1" si="166"/>
        <v>#REF!</v>
      </c>
      <c r="BM958" s="56" t="e">
        <f t="shared" ca="1" si="167"/>
        <v>#REF!</v>
      </c>
    </row>
    <row r="959" spans="61:65">
      <c r="BI959" s="56" t="e">
        <f t="shared" ca="1" si="170"/>
        <v>#REF!</v>
      </c>
      <c r="BJ959" s="56" t="e">
        <f t="shared" ca="1" si="170"/>
        <v>#REF!</v>
      </c>
      <c r="BK959" s="56" t="e">
        <f t="shared" ca="1" si="170"/>
        <v>#REF!</v>
      </c>
      <c r="BL959" s="56" t="e">
        <f t="shared" ca="1" si="166"/>
        <v>#REF!</v>
      </c>
      <c r="BM959" s="56" t="e">
        <f t="shared" ca="1" si="167"/>
        <v>#REF!</v>
      </c>
    </row>
    <row r="960" spans="61:65">
      <c r="BI960" s="56" t="e">
        <f t="shared" ca="1" si="170"/>
        <v>#REF!</v>
      </c>
      <c r="BJ960" s="56" t="e">
        <f t="shared" ca="1" si="170"/>
        <v>#REF!</v>
      </c>
      <c r="BK960" s="56" t="e">
        <f t="shared" ca="1" si="170"/>
        <v>#REF!</v>
      </c>
      <c r="BL960" s="56" t="e">
        <f t="shared" ca="1" si="166"/>
        <v>#REF!</v>
      </c>
      <c r="BM960" s="56" t="e">
        <f t="shared" ca="1" si="167"/>
        <v>#REF!</v>
      </c>
    </row>
    <row r="961" spans="61:65">
      <c r="BI961" s="56" t="e">
        <f t="shared" ca="1" si="170"/>
        <v>#REF!</v>
      </c>
      <c r="BJ961" s="56" t="e">
        <f t="shared" ca="1" si="170"/>
        <v>#REF!</v>
      </c>
      <c r="BK961" s="56" t="e">
        <f t="shared" ca="1" si="170"/>
        <v>#REF!</v>
      </c>
      <c r="BL961" s="56" t="e">
        <f t="shared" ca="1" si="166"/>
        <v>#REF!</v>
      </c>
      <c r="BM961" s="56" t="e">
        <f t="shared" ca="1" si="167"/>
        <v>#REF!</v>
      </c>
    </row>
    <row r="962" spans="61:65">
      <c r="BI962" s="56" t="e">
        <f t="shared" ca="1" si="170"/>
        <v>#REF!</v>
      </c>
      <c r="BJ962" s="56" t="e">
        <f t="shared" ca="1" si="170"/>
        <v>#REF!</v>
      </c>
      <c r="BK962" s="56" t="e">
        <f t="shared" ca="1" si="170"/>
        <v>#REF!</v>
      </c>
      <c r="BL962" s="56" t="e">
        <f t="shared" ca="1" si="166"/>
        <v>#REF!</v>
      </c>
      <c r="BM962" s="56" t="e">
        <f t="shared" ca="1" si="167"/>
        <v>#REF!</v>
      </c>
    </row>
    <row r="963" spans="61:65">
      <c r="BI963" s="56" t="e">
        <f t="shared" ref="BI963:BK982" ca="1" si="171">VLOOKUP($P963,INDIRECT("'M" &amp; $N963 &amp; "'!$A:$G"),BI$2,0)</f>
        <v>#REF!</v>
      </c>
      <c r="BJ963" s="56" t="e">
        <f t="shared" ca="1" si="171"/>
        <v>#REF!</v>
      </c>
      <c r="BK963" s="56" t="e">
        <f t="shared" ca="1" si="171"/>
        <v>#REF!</v>
      </c>
      <c r="BL963" s="56" t="e">
        <f t="shared" ref="BL963:BL1026" ca="1" si="172">IF(AND($BI963="Yes", $N963=2), "Yes", IF(ISBLANK(BI963), "", "No"))</f>
        <v>#REF!</v>
      </c>
      <c r="BM963" s="56" t="e">
        <f t="shared" ref="BM963:BM1026" ca="1" si="173">VLOOKUP($P963,INDIRECT("'M" &amp; $N963 &amp; "'!$A:$G"),BM$2,0)</f>
        <v>#REF!</v>
      </c>
    </row>
    <row r="964" spans="61:65">
      <c r="BI964" s="56" t="e">
        <f t="shared" ca="1" si="171"/>
        <v>#REF!</v>
      </c>
      <c r="BJ964" s="56" t="e">
        <f t="shared" ca="1" si="171"/>
        <v>#REF!</v>
      </c>
      <c r="BK964" s="56" t="e">
        <f t="shared" ca="1" si="171"/>
        <v>#REF!</v>
      </c>
      <c r="BL964" s="56" t="e">
        <f t="shared" ca="1" si="172"/>
        <v>#REF!</v>
      </c>
      <c r="BM964" s="56" t="e">
        <f t="shared" ca="1" si="173"/>
        <v>#REF!</v>
      </c>
    </row>
    <row r="965" spans="61:65">
      <c r="BI965" s="56" t="e">
        <f t="shared" ca="1" si="171"/>
        <v>#REF!</v>
      </c>
      <c r="BJ965" s="56" t="e">
        <f t="shared" ca="1" si="171"/>
        <v>#REF!</v>
      </c>
      <c r="BK965" s="56" t="e">
        <f t="shared" ca="1" si="171"/>
        <v>#REF!</v>
      </c>
      <c r="BL965" s="56" t="e">
        <f t="shared" ca="1" si="172"/>
        <v>#REF!</v>
      </c>
      <c r="BM965" s="56" t="e">
        <f t="shared" ca="1" si="173"/>
        <v>#REF!</v>
      </c>
    </row>
    <row r="966" spans="61:65">
      <c r="BI966" s="56" t="e">
        <f t="shared" ca="1" si="171"/>
        <v>#REF!</v>
      </c>
      <c r="BJ966" s="56" t="e">
        <f t="shared" ca="1" si="171"/>
        <v>#REF!</v>
      </c>
      <c r="BK966" s="56" t="e">
        <f t="shared" ca="1" si="171"/>
        <v>#REF!</v>
      </c>
      <c r="BL966" s="56" t="e">
        <f t="shared" ca="1" si="172"/>
        <v>#REF!</v>
      </c>
      <c r="BM966" s="56" t="e">
        <f t="shared" ca="1" si="173"/>
        <v>#REF!</v>
      </c>
    </row>
    <row r="967" spans="61:65">
      <c r="BI967" s="56" t="e">
        <f t="shared" ca="1" si="171"/>
        <v>#REF!</v>
      </c>
      <c r="BJ967" s="56" t="e">
        <f t="shared" ca="1" si="171"/>
        <v>#REF!</v>
      </c>
      <c r="BK967" s="56" t="e">
        <f t="shared" ca="1" si="171"/>
        <v>#REF!</v>
      </c>
      <c r="BL967" s="56" t="e">
        <f t="shared" ca="1" si="172"/>
        <v>#REF!</v>
      </c>
      <c r="BM967" s="56" t="e">
        <f t="shared" ca="1" si="173"/>
        <v>#REF!</v>
      </c>
    </row>
    <row r="968" spans="61:65">
      <c r="BI968" s="56" t="e">
        <f t="shared" ca="1" si="171"/>
        <v>#REF!</v>
      </c>
      <c r="BJ968" s="56" t="e">
        <f t="shared" ca="1" si="171"/>
        <v>#REF!</v>
      </c>
      <c r="BK968" s="56" t="e">
        <f t="shared" ca="1" si="171"/>
        <v>#REF!</v>
      </c>
      <c r="BL968" s="56" t="e">
        <f t="shared" ca="1" si="172"/>
        <v>#REF!</v>
      </c>
      <c r="BM968" s="56" t="e">
        <f t="shared" ca="1" si="173"/>
        <v>#REF!</v>
      </c>
    </row>
    <row r="969" spans="61:65">
      <c r="BI969" s="56" t="e">
        <f t="shared" ca="1" si="171"/>
        <v>#REF!</v>
      </c>
      <c r="BJ969" s="56" t="e">
        <f t="shared" ca="1" si="171"/>
        <v>#REF!</v>
      </c>
      <c r="BK969" s="56" t="e">
        <f t="shared" ca="1" si="171"/>
        <v>#REF!</v>
      </c>
      <c r="BL969" s="56" t="e">
        <f t="shared" ca="1" si="172"/>
        <v>#REF!</v>
      </c>
      <c r="BM969" s="56" t="e">
        <f t="shared" ca="1" si="173"/>
        <v>#REF!</v>
      </c>
    </row>
    <row r="970" spans="61:65">
      <c r="BI970" s="56" t="e">
        <f t="shared" ca="1" si="171"/>
        <v>#REF!</v>
      </c>
      <c r="BJ970" s="56" t="e">
        <f t="shared" ca="1" si="171"/>
        <v>#REF!</v>
      </c>
      <c r="BK970" s="56" t="e">
        <f t="shared" ca="1" si="171"/>
        <v>#REF!</v>
      </c>
      <c r="BL970" s="56" t="e">
        <f t="shared" ca="1" si="172"/>
        <v>#REF!</v>
      </c>
      <c r="BM970" s="56" t="e">
        <f t="shared" ca="1" si="173"/>
        <v>#REF!</v>
      </c>
    </row>
    <row r="971" spans="61:65">
      <c r="BI971" s="56" t="e">
        <f t="shared" ca="1" si="171"/>
        <v>#REF!</v>
      </c>
      <c r="BJ971" s="56" t="e">
        <f t="shared" ca="1" si="171"/>
        <v>#REF!</v>
      </c>
      <c r="BK971" s="56" t="e">
        <f t="shared" ca="1" si="171"/>
        <v>#REF!</v>
      </c>
      <c r="BL971" s="56" t="e">
        <f t="shared" ca="1" si="172"/>
        <v>#REF!</v>
      </c>
      <c r="BM971" s="56" t="e">
        <f t="shared" ca="1" si="173"/>
        <v>#REF!</v>
      </c>
    </row>
    <row r="972" spans="61:65">
      <c r="BI972" s="56" t="e">
        <f t="shared" ca="1" si="171"/>
        <v>#REF!</v>
      </c>
      <c r="BJ972" s="56" t="e">
        <f t="shared" ca="1" si="171"/>
        <v>#REF!</v>
      </c>
      <c r="BK972" s="56" t="e">
        <f t="shared" ca="1" si="171"/>
        <v>#REF!</v>
      </c>
      <c r="BL972" s="56" t="e">
        <f t="shared" ca="1" si="172"/>
        <v>#REF!</v>
      </c>
      <c r="BM972" s="56" t="e">
        <f t="shared" ca="1" si="173"/>
        <v>#REF!</v>
      </c>
    </row>
    <row r="973" spans="61:65">
      <c r="BI973" s="56" t="e">
        <f t="shared" ca="1" si="171"/>
        <v>#REF!</v>
      </c>
      <c r="BJ973" s="56" t="e">
        <f t="shared" ca="1" si="171"/>
        <v>#REF!</v>
      </c>
      <c r="BK973" s="56" t="e">
        <f t="shared" ca="1" si="171"/>
        <v>#REF!</v>
      </c>
      <c r="BL973" s="56" t="e">
        <f t="shared" ca="1" si="172"/>
        <v>#REF!</v>
      </c>
      <c r="BM973" s="56" t="e">
        <f t="shared" ca="1" si="173"/>
        <v>#REF!</v>
      </c>
    </row>
    <row r="974" spans="61:65">
      <c r="BI974" s="56" t="e">
        <f t="shared" ca="1" si="171"/>
        <v>#REF!</v>
      </c>
      <c r="BJ974" s="56" t="e">
        <f t="shared" ca="1" si="171"/>
        <v>#REF!</v>
      </c>
      <c r="BK974" s="56" t="e">
        <f t="shared" ca="1" si="171"/>
        <v>#REF!</v>
      </c>
      <c r="BL974" s="56" t="e">
        <f t="shared" ca="1" si="172"/>
        <v>#REF!</v>
      </c>
      <c r="BM974" s="56" t="e">
        <f t="shared" ca="1" si="173"/>
        <v>#REF!</v>
      </c>
    </row>
    <row r="975" spans="61:65">
      <c r="BI975" s="56" t="e">
        <f t="shared" ca="1" si="171"/>
        <v>#REF!</v>
      </c>
      <c r="BJ975" s="56" t="e">
        <f t="shared" ca="1" si="171"/>
        <v>#REF!</v>
      </c>
      <c r="BK975" s="56" t="e">
        <f t="shared" ca="1" si="171"/>
        <v>#REF!</v>
      </c>
      <c r="BL975" s="56" t="e">
        <f t="shared" ca="1" si="172"/>
        <v>#REF!</v>
      </c>
      <c r="BM975" s="56" t="e">
        <f t="shared" ca="1" si="173"/>
        <v>#REF!</v>
      </c>
    </row>
    <row r="976" spans="61:65">
      <c r="BI976" s="56" t="e">
        <f t="shared" ca="1" si="171"/>
        <v>#REF!</v>
      </c>
      <c r="BJ976" s="56" t="e">
        <f t="shared" ca="1" si="171"/>
        <v>#REF!</v>
      </c>
      <c r="BK976" s="56" t="e">
        <f t="shared" ca="1" si="171"/>
        <v>#REF!</v>
      </c>
      <c r="BL976" s="56" t="e">
        <f t="shared" ca="1" si="172"/>
        <v>#REF!</v>
      </c>
      <c r="BM976" s="56" t="e">
        <f t="shared" ca="1" si="173"/>
        <v>#REF!</v>
      </c>
    </row>
    <row r="977" spans="61:65">
      <c r="BI977" s="56" t="e">
        <f t="shared" ca="1" si="171"/>
        <v>#REF!</v>
      </c>
      <c r="BJ977" s="56" t="e">
        <f t="shared" ca="1" si="171"/>
        <v>#REF!</v>
      </c>
      <c r="BK977" s="56" t="e">
        <f t="shared" ca="1" si="171"/>
        <v>#REF!</v>
      </c>
      <c r="BL977" s="56" t="e">
        <f t="shared" ca="1" si="172"/>
        <v>#REF!</v>
      </c>
      <c r="BM977" s="56" t="e">
        <f t="shared" ca="1" si="173"/>
        <v>#REF!</v>
      </c>
    </row>
    <row r="978" spans="61:65">
      <c r="BI978" s="56" t="e">
        <f t="shared" ca="1" si="171"/>
        <v>#REF!</v>
      </c>
      <c r="BJ978" s="56" t="e">
        <f t="shared" ca="1" si="171"/>
        <v>#REF!</v>
      </c>
      <c r="BK978" s="56" t="e">
        <f t="shared" ca="1" si="171"/>
        <v>#REF!</v>
      </c>
      <c r="BL978" s="56" t="e">
        <f t="shared" ca="1" si="172"/>
        <v>#REF!</v>
      </c>
      <c r="BM978" s="56" t="e">
        <f t="shared" ca="1" si="173"/>
        <v>#REF!</v>
      </c>
    </row>
    <row r="979" spans="61:65">
      <c r="BI979" s="56" t="e">
        <f t="shared" ca="1" si="171"/>
        <v>#REF!</v>
      </c>
      <c r="BJ979" s="56" t="e">
        <f t="shared" ca="1" si="171"/>
        <v>#REF!</v>
      </c>
      <c r="BK979" s="56" t="e">
        <f t="shared" ca="1" si="171"/>
        <v>#REF!</v>
      </c>
      <c r="BL979" s="56" t="e">
        <f t="shared" ca="1" si="172"/>
        <v>#REF!</v>
      </c>
      <c r="BM979" s="56" t="e">
        <f t="shared" ca="1" si="173"/>
        <v>#REF!</v>
      </c>
    </row>
    <row r="980" spans="61:65">
      <c r="BI980" s="56" t="e">
        <f t="shared" ca="1" si="171"/>
        <v>#REF!</v>
      </c>
      <c r="BJ980" s="56" t="e">
        <f t="shared" ca="1" si="171"/>
        <v>#REF!</v>
      </c>
      <c r="BK980" s="56" t="e">
        <f t="shared" ca="1" si="171"/>
        <v>#REF!</v>
      </c>
      <c r="BL980" s="56" t="e">
        <f t="shared" ca="1" si="172"/>
        <v>#REF!</v>
      </c>
      <c r="BM980" s="56" t="e">
        <f t="shared" ca="1" si="173"/>
        <v>#REF!</v>
      </c>
    </row>
    <row r="981" spans="61:65">
      <c r="BI981" s="56" t="e">
        <f t="shared" ca="1" si="171"/>
        <v>#REF!</v>
      </c>
      <c r="BJ981" s="56" t="e">
        <f t="shared" ca="1" si="171"/>
        <v>#REF!</v>
      </c>
      <c r="BK981" s="56" t="e">
        <f t="shared" ca="1" si="171"/>
        <v>#REF!</v>
      </c>
      <c r="BL981" s="56" t="e">
        <f t="shared" ca="1" si="172"/>
        <v>#REF!</v>
      </c>
      <c r="BM981" s="56" t="e">
        <f t="shared" ca="1" si="173"/>
        <v>#REF!</v>
      </c>
    </row>
    <row r="982" spans="61:65">
      <c r="BI982" s="56" t="e">
        <f t="shared" ca="1" si="171"/>
        <v>#REF!</v>
      </c>
      <c r="BJ982" s="56" t="e">
        <f t="shared" ca="1" si="171"/>
        <v>#REF!</v>
      </c>
      <c r="BK982" s="56" t="e">
        <f t="shared" ca="1" si="171"/>
        <v>#REF!</v>
      </c>
      <c r="BL982" s="56" t="e">
        <f t="shared" ca="1" si="172"/>
        <v>#REF!</v>
      </c>
      <c r="BM982" s="56" t="e">
        <f t="shared" ca="1" si="173"/>
        <v>#REF!</v>
      </c>
    </row>
    <row r="983" spans="61:65">
      <c r="BI983" s="56" t="e">
        <f t="shared" ref="BI983:BK1002" ca="1" si="174">VLOOKUP($P983,INDIRECT("'M" &amp; $N983 &amp; "'!$A:$G"),BI$2,0)</f>
        <v>#REF!</v>
      </c>
      <c r="BJ983" s="56" t="e">
        <f t="shared" ca="1" si="174"/>
        <v>#REF!</v>
      </c>
      <c r="BK983" s="56" t="e">
        <f t="shared" ca="1" si="174"/>
        <v>#REF!</v>
      </c>
      <c r="BL983" s="56" t="e">
        <f t="shared" ca="1" si="172"/>
        <v>#REF!</v>
      </c>
      <c r="BM983" s="56" t="e">
        <f t="shared" ca="1" si="173"/>
        <v>#REF!</v>
      </c>
    </row>
    <row r="984" spans="61:65">
      <c r="BI984" s="56" t="e">
        <f t="shared" ca="1" si="174"/>
        <v>#REF!</v>
      </c>
      <c r="BJ984" s="56" t="e">
        <f t="shared" ca="1" si="174"/>
        <v>#REF!</v>
      </c>
      <c r="BK984" s="56" t="e">
        <f t="shared" ca="1" si="174"/>
        <v>#REF!</v>
      </c>
      <c r="BL984" s="56" t="e">
        <f t="shared" ca="1" si="172"/>
        <v>#REF!</v>
      </c>
      <c r="BM984" s="56" t="e">
        <f t="shared" ca="1" si="173"/>
        <v>#REF!</v>
      </c>
    </row>
    <row r="985" spans="61:65">
      <c r="BI985" s="56" t="e">
        <f t="shared" ca="1" si="174"/>
        <v>#REF!</v>
      </c>
      <c r="BJ985" s="56" t="e">
        <f t="shared" ca="1" si="174"/>
        <v>#REF!</v>
      </c>
      <c r="BK985" s="56" t="e">
        <f t="shared" ca="1" si="174"/>
        <v>#REF!</v>
      </c>
      <c r="BL985" s="56" t="e">
        <f t="shared" ca="1" si="172"/>
        <v>#REF!</v>
      </c>
      <c r="BM985" s="56" t="e">
        <f t="shared" ca="1" si="173"/>
        <v>#REF!</v>
      </c>
    </row>
    <row r="986" spans="61:65">
      <c r="BI986" s="56" t="e">
        <f t="shared" ca="1" si="174"/>
        <v>#REF!</v>
      </c>
      <c r="BJ986" s="56" t="e">
        <f t="shared" ca="1" si="174"/>
        <v>#REF!</v>
      </c>
      <c r="BK986" s="56" t="e">
        <f t="shared" ca="1" si="174"/>
        <v>#REF!</v>
      </c>
      <c r="BL986" s="56" t="e">
        <f t="shared" ca="1" si="172"/>
        <v>#REF!</v>
      </c>
      <c r="BM986" s="56" t="e">
        <f t="shared" ca="1" si="173"/>
        <v>#REF!</v>
      </c>
    </row>
    <row r="987" spans="61:65">
      <c r="BI987" s="56" t="e">
        <f t="shared" ca="1" si="174"/>
        <v>#REF!</v>
      </c>
      <c r="BJ987" s="56" t="e">
        <f t="shared" ca="1" si="174"/>
        <v>#REF!</v>
      </c>
      <c r="BK987" s="56" t="e">
        <f t="shared" ca="1" si="174"/>
        <v>#REF!</v>
      </c>
      <c r="BL987" s="56" t="e">
        <f t="shared" ca="1" si="172"/>
        <v>#REF!</v>
      </c>
      <c r="BM987" s="56" t="e">
        <f t="shared" ca="1" si="173"/>
        <v>#REF!</v>
      </c>
    </row>
    <row r="988" spans="61:65">
      <c r="BI988" s="56" t="e">
        <f t="shared" ca="1" si="174"/>
        <v>#REF!</v>
      </c>
      <c r="BJ988" s="56" t="e">
        <f t="shared" ca="1" si="174"/>
        <v>#REF!</v>
      </c>
      <c r="BK988" s="56" t="e">
        <f t="shared" ca="1" si="174"/>
        <v>#REF!</v>
      </c>
      <c r="BL988" s="56" t="e">
        <f t="shared" ca="1" si="172"/>
        <v>#REF!</v>
      </c>
      <c r="BM988" s="56" t="e">
        <f t="shared" ca="1" si="173"/>
        <v>#REF!</v>
      </c>
    </row>
    <row r="989" spans="61:65">
      <c r="BI989" s="56" t="e">
        <f t="shared" ca="1" si="174"/>
        <v>#REF!</v>
      </c>
      <c r="BJ989" s="56" t="e">
        <f t="shared" ca="1" si="174"/>
        <v>#REF!</v>
      </c>
      <c r="BK989" s="56" t="e">
        <f t="shared" ca="1" si="174"/>
        <v>#REF!</v>
      </c>
      <c r="BL989" s="56" t="e">
        <f t="shared" ca="1" si="172"/>
        <v>#REF!</v>
      </c>
      <c r="BM989" s="56" t="e">
        <f t="shared" ca="1" si="173"/>
        <v>#REF!</v>
      </c>
    </row>
    <row r="990" spans="61:65">
      <c r="BI990" s="56" t="e">
        <f t="shared" ca="1" si="174"/>
        <v>#REF!</v>
      </c>
      <c r="BJ990" s="56" t="e">
        <f t="shared" ca="1" si="174"/>
        <v>#REF!</v>
      </c>
      <c r="BK990" s="56" t="e">
        <f t="shared" ca="1" si="174"/>
        <v>#REF!</v>
      </c>
      <c r="BL990" s="56" t="e">
        <f t="shared" ca="1" si="172"/>
        <v>#REF!</v>
      </c>
      <c r="BM990" s="56" t="e">
        <f t="shared" ca="1" si="173"/>
        <v>#REF!</v>
      </c>
    </row>
    <row r="991" spans="61:65">
      <c r="BI991" s="56" t="e">
        <f t="shared" ca="1" si="174"/>
        <v>#REF!</v>
      </c>
      <c r="BJ991" s="56" t="e">
        <f t="shared" ca="1" si="174"/>
        <v>#REF!</v>
      </c>
      <c r="BK991" s="56" t="e">
        <f t="shared" ca="1" si="174"/>
        <v>#REF!</v>
      </c>
      <c r="BL991" s="56" t="e">
        <f t="shared" ca="1" si="172"/>
        <v>#REF!</v>
      </c>
      <c r="BM991" s="56" t="e">
        <f t="shared" ca="1" si="173"/>
        <v>#REF!</v>
      </c>
    </row>
    <row r="992" spans="61:65">
      <c r="BI992" s="56" t="e">
        <f t="shared" ca="1" si="174"/>
        <v>#REF!</v>
      </c>
      <c r="BJ992" s="56" t="e">
        <f t="shared" ca="1" si="174"/>
        <v>#REF!</v>
      </c>
      <c r="BK992" s="56" t="e">
        <f t="shared" ca="1" si="174"/>
        <v>#REF!</v>
      </c>
      <c r="BL992" s="56" t="e">
        <f t="shared" ca="1" si="172"/>
        <v>#REF!</v>
      </c>
      <c r="BM992" s="56" t="e">
        <f t="shared" ca="1" si="173"/>
        <v>#REF!</v>
      </c>
    </row>
    <row r="993" spans="61:65">
      <c r="BI993" s="56" t="e">
        <f t="shared" ca="1" si="174"/>
        <v>#REF!</v>
      </c>
      <c r="BJ993" s="56" t="e">
        <f t="shared" ca="1" si="174"/>
        <v>#REF!</v>
      </c>
      <c r="BK993" s="56" t="e">
        <f t="shared" ca="1" si="174"/>
        <v>#REF!</v>
      </c>
      <c r="BL993" s="56" t="e">
        <f t="shared" ca="1" si="172"/>
        <v>#REF!</v>
      </c>
      <c r="BM993" s="56" t="e">
        <f t="shared" ca="1" si="173"/>
        <v>#REF!</v>
      </c>
    </row>
    <row r="994" spans="61:65">
      <c r="BI994" s="56" t="e">
        <f t="shared" ca="1" si="174"/>
        <v>#REF!</v>
      </c>
      <c r="BJ994" s="56" t="e">
        <f t="shared" ca="1" si="174"/>
        <v>#REF!</v>
      </c>
      <c r="BK994" s="56" t="e">
        <f t="shared" ca="1" si="174"/>
        <v>#REF!</v>
      </c>
      <c r="BL994" s="56" t="e">
        <f t="shared" ca="1" si="172"/>
        <v>#REF!</v>
      </c>
      <c r="BM994" s="56" t="e">
        <f t="shared" ca="1" si="173"/>
        <v>#REF!</v>
      </c>
    </row>
    <row r="995" spans="61:65">
      <c r="BI995" s="56" t="e">
        <f t="shared" ca="1" si="174"/>
        <v>#REF!</v>
      </c>
      <c r="BJ995" s="56" t="e">
        <f t="shared" ca="1" si="174"/>
        <v>#REF!</v>
      </c>
      <c r="BK995" s="56" t="e">
        <f t="shared" ca="1" si="174"/>
        <v>#REF!</v>
      </c>
      <c r="BL995" s="56" t="e">
        <f t="shared" ca="1" si="172"/>
        <v>#REF!</v>
      </c>
      <c r="BM995" s="56" t="e">
        <f t="shared" ca="1" si="173"/>
        <v>#REF!</v>
      </c>
    </row>
    <row r="996" spans="61:65">
      <c r="BI996" s="56" t="e">
        <f t="shared" ca="1" si="174"/>
        <v>#REF!</v>
      </c>
      <c r="BJ996" s="56" t="e">
        <f t="shared" ca="1" si="174"/>
        <v>#REF!</v>
      </c>
      <c r="BK996" s="56" t="e">
        <f t="shared" ca="1" si="174"/>
        <v>#REF!</v>
      </c>
      <c r="BL996" s="56" t="e">
        <f t="shared" ca="1" si="172"/>
        <v>#REF!</v>
      </c>
      <c r="BM996" s="56" t="e">
        <f t="shared" ca="1" si="173"/>
        <v>#REF!</v>
      </c>
    </row>
    <row r="997" spans="61:65">
      <c r="BI997" s="56" t="e">
        <f t="shared" ca="1" si="174"/>
        <v>#REF!</v>
      </c>
      <c r="BJ997" s="56" t="e">
        <f t="shared" ca="1" si="174"/>
        <v>#REF!</v>
      </c>
      <c r="BK997" s="56" t="e">
        <f t="shared" ca="1" si="174"/>
        <v>#REF!</v>
      </c>
      <c r="BL997" s="56" t="e">
        <f t="shared" ca="1" si="172"/>
        <v>#REF!</v>
      </c>
      <c r="BM997" s="56" t="e">
        <f t="shared" ca="1" si="173"/>
        <v>#REF!</v>
      </c>
    </row>
    <row r="998" spans="61:65">
      <c r="BI998" s="56" t="e">
        <f t="shared" ca="1" si="174"/>
        <v>#REF!</v>
      </c>
      <c r="BJ998" s="56" t="e">
        <f t="shared" ca="1" si="174"/>
        <v>#REF!</v>
      </c>
      <c r="BK998" s="56" t="e">
        <f t="shared" ca="1" si="174"/>
        <v>#REF!</v>
      </c>
      <c r="BL998" s="56" t="e">
        <f t="shared" ca="1" si="172"/>
        <v>#REF!</v>
      </c>
      <c r="BM998" s="56" t="e">
        <f t="shared" ca="1" si="173"/>
        <v>#REF!</v>
      </c>
    </row>
    <row r="999" spans="61:65">
      <c r="BI999" s="56" t="e">
        <f t="shared" ca="1" si="174"/>
        <v>#REF!</v>
      </c>
      <c r="BJ999" s="56" t="e">
        <f t="shared" ca="1" si="174"/>
        <v>#REF!</v>
      </c>
      <c r="BK999" s="56" t="e">
        <f t="shared" ca="1" si="174"/>
        <v>#REF!</v>
      </c>
      <c r="BL999" s="56" t="e">
        <f t="shared" ca="1" si="172"/>
        <v>#REF!</v>
      </c>
      <c r="BM999" s="56" t="e">
        <f t="shared" ca="1" si="173"/>
        <v>#REF!</v>
      </c>
    </row>
    <row r="1000" spans="61:65">
      <c r="BI1000" s="56" t="e">
        <f t="shared" ca="1" si="174"/>
        <v>#REF!</v>
      </c>
      <c r="BJ1000" s="56" t="e">
        <f t="shared" ca="1" si="174"/>
        <v>#REF!</v>
      </c>
      <c r="BK1000" s="56" t="e">
        <f t="shared" ca="1" si="174"/>
        <v>#REF!</v>
      </c>
      <c r="BL1000" s="56" t="e">
        <f t="shared" ca="1" si="172"/>
        <v>#REF!</v>
      </c>
      <c r="BM1000" s="56" t="e">
        <f t="shared" ca="1" si="173"/>
        <v>#REF!</v>
      </c>
    </row>
    <row r="1001" spans="61:65">
      <c r="BI1001" s="56" t="e">
        <f t="shared" ca="1" si="174"/>
        <v>#REF!</v>
      </c>
      <c r="BJ1001" s="56" t="e">
        <f t="shared" ca="1" si="174"/>
        <v>#REF!</v>
      </c>
      <c r="BK1001" s="56" t="e">
        <f t="shared" ca="1" si="174"/>
        <v>#REF!</v>
      </c>
      <c r="BL1001" s="56" t="e">
        <f t="shared" ca="1" si="172"/>
        <v>#REF!</v>
      </c>
      <c r="BM1001" s="56" t="e">
        <f t="shared" ca="1" si="173"/>
        <v>#REF!</v>
      </c>
    </row>
    <row r="1002" spans="61:65">
      <c r="BI1002" s="56" t="e">
        <f t="shared" ca="1" si="174"/>
        <v>#REF!</v>
      </c>
      <c r="BJ1002" s="56" t="e">
        <f t="shared" ca="1" si="174"/>
        <v>#REF!</v>
      </c>
      <c r="BK1002" s="56" t="e">
        <f t="shared" ca="1" si="174"/>
        <v>#REF!</v>
      </c>
      <c r="BL1002" s="56" t="e">
        <f t="shared" ca="1" si="172"/>
        <v>#REF!</v>
      </c>
      <c r="BM1002" s="56" t="e">
        <f t="shared" ca="1" si="173"/>
        <v>#REF!</v>
      </c>
    </row>
    <row r="1003" spans="61:65">
      <c r="BI1003" s="56" t="e">
        <f t="shared" ref="BI1003:BK1022" ca="1" si="175">VLOOKUP($P1003,INDIRECT("'M" &amp; $N1003 &amp; "'!$A:$G"),BI$2,0)</f>
        <v>#REF!</v>
      </c>
      <c r="BJ1003" s="56" t="e">
        <f t="shared" ca="1" si="175"/>
        <v>#REF!</v>
      </c>
      <c r="BK1003" s="56" t="e">
        <f t="shared" ca="1" si="175"/>
        <v>#REF!</v>
      </c>
      <c r="BL1003" s="56" t="e">
        <f t="shared" ca="1" si="172"/>
        <v>#REF!</v>
      </c>
      <c r="BM1003" s="56" t="e">
        <f t="shared" ca="1" si="173"/>
        <v>#REF!</v>
      </c>
    </row>
    <row r="1004" spans="61:65">
      <c r="BI1004" s="56" t="e">
        <f t="shared" ca="1" si="175"/>
        <v>#REF!</v>
      </c>
      <c r="BJ1004" s="56" t="e">
        <f t="shared" ca="1" si="175"/>
        <v>#REF!</v>
      </c>
      <c r="BK1004" s="56" t="e">
        <f t="shared" ca="1" si="175"/>
        <v>#REF!</v>
      </c>
      <c r="BL1004" s="56" t="e">
        <f t="shared" ca="1" si="172"/>
        <v>#REF!</v>
      </c>
      <c r="BM1004" s="56" t="e">
        <f t="shared" ca="1" si="173"/>
        <v>#REF!</v>
      </c>
    </row>
    <row r="1005" spans="61:65">
      <c r="BI1005" s="56" t="e">
        <f t="shared" ca="1" si="175"/>
        <v>#REF!</v>
      </c>
      <c r="BJ1005" s="56" t="e">
        <f t="shared" ca="1" si="175"/>
        <v>#REF!</v>
      </c>
      <c r="BK1005" s="56" t="e">
        <f t="shared" ca="1" si="175"/>
        <v>#REF!</v>
      </c>
      <c r="BL1005" s="56" t="e">
        <f t="shared" ca="1" si="172"/>
        <v>#REF!</v>
      </c>
      <c r="BM1005" s="56" t="e">
        <f t="shared" ca="1" si="173"/>
        <v>#REF!</v>
      </c>
    </row>
    <row r="1006" spans="61:65">
      <c r="BI1006" s="56" t="e">
        <f t="shared" ca="1" si="175"/>
        <v>#REF!</v>
      </c>
      <c r="BJ1006" s="56" t="e">
        <f t="shared" ca="1" si="175"/>
        <v>#REF!</v>
      </c>
      <c r="BK1006" s="56" t="e">
        <f t="shared" ca="1" si="175"/>
        <v>#REF!</v>
      </c>
      <c r="BL1006" s="56" t="e">
        <f t="shared" ca="1" si="172"/>
        <v>#REF!</v>
      </c>
      <c r="BM1006" s="56" t="e">
        <f t="shared" ca="1" si="173"/>
        <v>#REF!</v>
      </c>
    </row>
    <row r="1007" spans="61:65">
      <c r="BI1007" s="56" t="e">
        <f t="shared" ca="1" si="175"/>
        <v>#REF!</v>
      </c>
      <c r="BJ1007" s="56" t="e">
        <f t="shared" ca="1" si="175"/>
        <v>#REF!</v>
      </c>
      <c r="BK1007" s="56" t="e">
        <f t="shared" ca="1" si="175"/>
        <v>#REF!</v>
      </c>
      <c r="BL1007" s="56" t="e">
        <f t="shared" ca="1" si="172"/>
        <v>#REF!</v>
      </c>
      <c r="BM1007" s="56" t="e">
        <f t="shared" ca="1" si="173"/>
        <v>#REF!</v>
      </c>
    </row>
    <row r="1008" spans="61:65">
      <c r="BI1008" s="56" t="e">
        <f t="shared" ca="1" si="175"/>
        <v>#REF!</v>
      </c>
      <c r="BJ1008" s="56" t="e">
        <f t="shared" ca="1" si="175"/>
        <v>#REF!</v>
      </c>
      <c r="BK1008" s="56" t="e">
        <f t="shared" ca="1" si="175"/>
        <v>#REF!</v>
      </c>
      <c r="BL1008" s="56" t="e">
        <f t="shared" ca="1" si="172"/>
        <v>#REF!</v>
      </c>
      <c r="BM1008" s="56" t="e">
        <f t="shared" ca="1" si="173"/>
        <v>#REF!</v>
      </c>
    </row>
    <row r="1009" spans="61:65">
      <c r="BI1009" s="56" t="e">
        <f t="shared" ca="1" si="175"/>
        <v>#REF!</v>
      </c>
      <c r="BJ1009" s="56" t="e">
        <f t="shared" ca="1" si="175"/>
        <v>#REF!</v>
      </c>
      <c r="BK1009" s="56" t="e">
        <f t="shared" ca="1" si="175"/>
        <v>#REF!</v>
      </c>
      <c r="BL1009" s="56" t="e">
        <f t="shared" ca="1" si="172"/>
        <v>#REF!</v>
      </c>
      <c r="BM1009" s="56" t="e">
        <f t="shared" ca="1" si="173"/>
        <v>#REF!</v>
      </c>
    </row>
    <row r="1010" spans="61:65">
      <c r="BI1010" s="56" t="e">
        <f t="shared" ca="1" si="175"/>
        <v>#REF!</v>
      </c>
      <c r="BJ1010" s="56" t="e">
        <f t="shared" ca="1" si="175"/>
        <v>#REF!</v>
      </c>
      <c r="BK1010" s="56" t="e">
        <f t="shared" ca="1" si="175"/>
        <v>#REF!</v>
      </c>
      <c r="BL1010" s="56" t="e">
        <f t="shared" ca="1" si="172"/>
        <v>#REF!</v>
      </c>
      <c r="BM1010" s="56" t="e">
        <f t="shared" ca="1" si="173"/>
        <v>#REF!</v>
      </c>
    </row>
    <row r="1011" spans="61:65">
      <c r="BI1011" s="56" t="e">
        <f t="shared" ca="1" si="175"/>
        <v>#REF!</v>
      </c>
      <c r="BJ1011" s="56" t="e">
        <f t="shared" ca="1" si="175"/>
        <v>#REF!</v>
      </c>
      <c r="BK1011" s="56" t="e">
        <f t="shared" ca="1" si="175"/>
        <v>#REF!</v>
      </c>
      <c r="BL1011" s="56" t="e">
        <f t="shared" ca="1" si="172"/>
        <v>#REF!</v>
      </c>
      <c r="BM1011" s="56" t="e">
        <f t="shared" ca="1" si="173"/>
        <v>#REF!</v>
      </c>
    </row>
    <row r="1012" spans="61:65">
      <c r="BI1012" s="56" t="e">
        <f t="shared" ca="1" si="175"/>
        <v>#REF!</v>
      </c>
      <c r="BJ1012" s="56" t="e">
        <f t="shared" ca="1" si="175"/>
        <v>#REF!</v>
      </c>
      <c r="BK1012" s="56" t="e">
        <f t="shared" ca="1" si="175"/>
        <v>#REF!</v>
      </c>
      <c r="BL1012" s="56" t="e">
        <f t="shared" ca="1" si="172"/>
        <v>#REF!</v>
      </c>
      <c r="BM1012" s="56" t="e">
        <f t="shared" ca="1" si="173"/>
        <v>#REF!</v>
      </c>
    </row>
    <row r="1013" spans="61:65">
      <c r="BI1013" s="56" t="e">
        <f t="shared" ca="1" si="175"/>
        <v>#REF!</v>
      </c>
      <c r="BJ1013" s="56" t="e">
        <f t="shared" ca="1" si="175"/>
        <v>#REF!</v>
      </c>
      <c r="BK1013" s="56" t="e">
        <f t="shared" ca="1" si="175"/>
        <v>#REF!</v>
      </c>
      <c r="BL1013" s="56" t="e">
        <f t="shared" ca="1" si="172"/>
        <v>#REF!</v>
      </c>
      <c r="BM1013" s="56" t="e">
        <f t="shared" ca="1" si="173"/>
        <v>#REF!</v>
      </c>
    </row>
    <row r="1014" spans="61:65">
      <c r="BI1014" s="56" t="e">
        <f t="shared" ca="1" si="175"/>
        <v>#REF!</v>
      </c>
      <c r="BJ1014" s="56" t="e">
        <f t="shared" ca="1" si="175"/>
        <v>#REF!</v>
      </c>
      <c r="BK1014" s="56" t="e">
        <f t="shared" ca="1" si="175"/>
        <v>#REF!</v>
      </c>
      <c r="BL1014" s="56" t="e">
        <f t="shared" ca="1" si="172"/>
        <v>#REF!</v>
      </c>
      <c r="BM1014" s="56" t="e">
        <f t="shared" ca="1" si="173"/>
        <v>#REF!</v>
      </c>
    </row>
    <row r="1015" spans="61:65">
      <c r="BI1015" s="56" t="e">
        <f t="shared" ca="1" si="175"/>
        <v>#REF!</v>
      </c>
      <c r="BJ1015" s="56" t="e">
        <f t="shared" ca="1" si="175"/>
        <v>#REF!</v>
      </c>
      <c r="BK1015" s="56" t="e">
        <f t="shared" ca="1" si="175"/>
        <v>#REF!</v>
      </c>
      <c r="BL1015" s="56" t="e">
        <f t="shared" ca="1" si="172"/>
        <v>#REF!</v>
      </c>
      <c r="BM1015" s="56" t="e">
        <f t="shared" ca="1" si="173"/>
        <v>#REF!</v>
      </c>
    </row>
    <row r="1016" spans="61:65">
      <c r="BI1016" s="56" t="e">
        <f t="shared" ca="1" si="175"/>
        <v>#REF!</v>
      </c>
      <c r="BJ1016" s="56" t="e">
        <f t="shared" ca="1" si="175"/>
        <v>#REF!</v>
      </c>
      <c r="BK1016" s="56" t="e">
        <f t="shared" ca="1" si="175"/>
        <v>#REF!</v>
      </c>
      <c r="BL1016" s="56" t="e">
        <f t="shared" ca="1" si="172"/>
        <v>#REF!</v>
      </c>
      <c r="BM1016" s="56" t="e">
        <f t="shared" ca="1" si="173"/>
        <v>#REF!</v>
      </c>
    </row>
    <row r="1017" spans="61:65">
      <c r="BI1017" s="56" t="e">
        <f t="shared" ca="1" si="175"/>
        <v>#REF!</v>
      </c>
      <c r="BJ1017" s="56" t="e">
        <f t="shared" ca="1" si="175"/>
        <v>#REF!</v>
      </c>
      <c r="BK1017" s="56" t="e">
        <f t="shared" ca="1" si="175"/>
        <v>#REF!</v>
      </c>
      <c r="BL1017" s="56" t="e">
        <f t="shared" ca="1" si="172"/>
        <v>#REF!</v>
      </c>
      <c r="BM1017" s="56" t="e">
        <f t="shared" ca="1" si="173"/>
        <v>#REF!</v>
      </c>
    </row>
    <row r="1018" spans="61:65">
      <c r="BI1018" s="56" t="e">
        <f t="shared" ca="1" si="175"/>
        <v>#REF!</v>
      </c>
      <c r="BJ1018" s="56" t="e">
        <f t="shared" ca="1" si="175"/>
        <v>#REF!</v>
      </c>
      <c r="BK1018" s="56" t="e">
        <f t="shared" ca="1" si="175"/>
        <v>#REF!</v>
      </c>
      <c r="BL1018" s="56" t="e">
        <f t="shared" ca="1" si="172"/>
        <v>#REF!</v>
      </c>
      <c r="BM1018" s="56" t="e">
        <f t="shared" ca="1" si="173"/>
        <v>#REF!</v>
      </c>
    </row>
    <row r="1019" spans="61:65">
      <c r="BI1019" s="56" t="e">
        <f t="shared" ca="1" si="175"/>
        <v>#REF!</v>
      </c>
      <c r="BJ1019" s="56" t="e">
        <f t="shared" ca="1" si="175"/>
        <v>#REF!</v>
      </c>
      <c r="BK1019" s="56" t="e">
        <f t="shared" ca="1" si="175"/>
        <v>#REF!</v>
      </c>
      <c r="BL1019" s="56" t="e">
        <f t="shared" ca="1" si="172"/>
        <v>#REF!</v>
      </c>
      <c r="BM1019" s="56" t="e">
        <f t="shared" ca="1" si="173"/>
        <v>#REF!</v>
      </c>
    </row>
    <row r="1020" spans="61:65">
      <c r="BI1020" s="56" t="e">
        <f t="shared" ca="1" si="175"/>
        <v>#REF!</v>
      </c>
      <c r="BJ1020" s="56" t="e">
        <f t="shared" ca="1" si="175"/>
        <v>#REF!</v>
      </c>
      <c r="BK1020" s="56" t="e">
        <f t="shared" ca="1" si="175"/>
        <v>#REF!</v>
      </c>
      <c r="BL1020" s="56" t="e">
        <f t="shared" ca="1" si="172"/>
        <v>#REF!</v>
      </c>
      <c r="BM1020" s="56" t="e">
        <f t="shared" ca="1" si="173"/>
        <v>#REF!</v>
      </c>
    </row>
    <row r="1021" spans="61:65">
      <c r="BI1021" s="56" t="e">
        <f t="shared" ca="1" si="175"/>
        <v>#REF!</v>
      </c>
      <c r="BJ1021" s="56" t="e">
        <f t="shared" ca="1" si="175"/>
        <v>#REF!</v>
      </c>
      <c r="BK1021" s="56" t="e">
        <f t="shared" ca="1" si="175"/>
        <v>#REF!</v>
      </c>
      <c r="BL1021" s="56" t="e">
        <f t="shared" ca="1" si="172"/>
        <v>#REF!</v>
      </c>
      <c r="BM1021" s="56" t="e">
        <f t="shared" ca="1" si="173"/>
        <v>#REF!</v>
      </c>
    </row>
    <row r="1022" spans="61:65">
      <c r="BI1022" s="56" t="e">
        <f t="shared" ca="1" si="175"/>
        <v>#REF!</v>
      </c>
      <c r="BJ1022" s="56" t="e">
        <f t="shared" ca="1" si="175"/>
        <v>#REF!</v>
      </c>
      <c r="BK1022" s="56" t="e">
        <f t="shared" ca="1" si="175"/>
        <v>#REF!</v>
      </c>
      <c r="BL1022" s="56" t="e">
        <f t="shared" ca="1" si="172"/>
        <v>#REF!</v>
      </c>
      <c r="BM1022" s="56" t="e">
        <f t="shared" ca="1" si="173"/>
        <v>#REF!</v>
      </c>
    </row>
    <row r="1023" spans="61:65">
      <c r="BI1023" s="56" t="e">
        <f t="shared" ref="BI1023:BK1042" ca="1" si="176">VLOOKUP($P1023,INDIRECT("'M" &amp; $N1023 &amp; "'!$A:$G"),BI$2,0)</f>
        <v>#REF!</v>
      </c>
      <c r="BJ1023" s="56" t="e">
        <f t="shared" ca="1" si="176"/>
        <v>#REF!</v>
      </c>
      <c r="BK1023" s="56" t="e">
        <f t="shared" ca="1" si="176"/>
        <v>#REF!</v>
      </c>
      <c r="BL1023" s="56" t="e">
        <f t="shared" ca="1" si="172"/>
        <v>#REF!</v>
      </c>
      <c r="BM1023" s="56" t="e">
        <f t="shared" ca="1" si="173"/>
        <v>#REF!</v>
      </c>
    </row>
    <row r="1024" spans="61:65">
      <c r="BI1024" s="56" t="e">
        <f t="shared" ca="1" si="176"/>
        <v>#REF!</v>
      </c>
      <c r="BJ1024" s="56" t="e">
        <f t="shared" ca="1" si="176"/>
        <v>#REF!</v>
      </c>
      <c r="BK1024" s="56" t="e">
        <f t="shared" ca="1" si="176"/>
        <v>#REF!</v>
      </c>
      <c r="BL1024" s="56" t="e">
        <f t="shared" ca="1" si="172"/>
        <v>#REF!</v>
      </c>
      <c r="BM1024" s="56" t="e">
        <f t="shared" ca="1" si="173"/>
        <v>#REF!</v>
      </c>
    </row>
    <row r="1025" spans="61:65">
      <c r="BI1025" s="56" t="e">
        <f t="shared" ca="1" si="176"/>
        <v>#REF!</v>
      </c>
      <c r="BJ1025" s="56" t="e">
        <f t="shared" ca="1" si="176"/>
        <v>#REF!</v>
      </c>
      <c r="BK1025" s="56" t="e">
        <f t="shared" ca="1" si="176"/>
        <v>#REF!</v>
      </c>
      <c r="BL1025" s="56" t="e">
        <f t="shared" ca="1" si="172"/>
        <v>#REF!</v>
      </c>
      <c r="BM1025" s="56" t="e">
        <f t="shared" ca="1" si="173"/>
        <v>#REF!</v>
      </c>
    </row>
    <row r="1026" spans="61:65">
      <c r="BI1026" s="56" t="e">
        <f t="shared" ca="1" si="176"/>
        <v>#REF!</v>
      </c>
      <c r="BJ1026" s="56" t="e">
        <f t="shared" ca="1" si="176"/>
        <v>#REF!</v>
      </c>
      <c r="BK1026" s="56" t="e">
        <f t="shared" ca="1" si="176"/>
        <v>#REF!</v>
      </c>
      <c r="BL1026" s="56" t="e">
        <f t="shared" ca="1" si="172"/>
        <v>#REF!</v>
      </c>
      <c r="BM1026" s="56" t="e">
        <f t="shared" ca="1" si="173"/>
        <v>#REF!</v>
      </c>
    </row>
    <row r="1027" spans="61:65">
      <c r="BI1027" s="56" t="e">
        <f t="shared" ca="1" si="176"/>
        <v>#REF!</v>
      </c>
      <c r="BJ1027" s="56" t="e">
        <f t="shared" ca="1" si="176"/>
        <v>#REF!</v>
      </c>
      <c r="BK1027" s="56" t="e">
        <f t="shared" ca="1" si="176"/>
        <v>#REF!</v>
      </c>
      <c r="BL1027" s="56" t="e">
        <f t="shared" ref="BL1027:BL1090" ca="1" si="177">IF(AND($BI1027="Yes", $N1027=2), "Yes", IF(ISBLANK(BI1027), "", "No"))</f>
        <v>#REF!</v>
      </c>
      <c r="BM1027" s="56" t="e">
        <f t="shared" ref="BM1027:BM1090" ca="1" si="178">VLOOKUP($P1027,INDIRECT("'M" &amp; $N1027 &amp; "'!$A:$G"),BM$2,0)</f>
        <v>#REF!</v>
      </c>
    </row>
    <row r="1028" spans="61:65">
      <c r="BI1028" s="56" t="e">
        <f t="shared" ca="1" si="176"/>
        <v>#REF!</v>
      </c>
      <c r="BJ1028" s="56" t="e">
        <f t="shared" ca="1" si="176"/>
        <v>#REF!</v>
      </c>
      <c r="BK1028" s="56" t="e">
        <f t="shared" ca="1" si="176"/>
        <v>#REF!</v>
      </c>
      <c r="BL1028" s="56" t="e">
        <f t="shared" ca="1" si="177"/>
        <v>#REF!</v>
      </c>
      <c r="BM1028" s="56" t="e">
        <f t="shared" ca="1" si="178"/>
        <v>#REF!</v>
      </c>
    </row>
    <row r="1029" spans="61:65">
      <c r="BI1029" s="56" t="e">
        <f t="shared" ca="1" si="176"/>
        <v>#REF!</v>
      </c>
      <c r="BJ1029" s="56" t="e">
        <f t="shared" ca="1" si="176"/>
        <v>#REF!</v>
      </c>
      <c r="BK1029" s="56" t="e">
        <f t="shared" ca="1" si="176"/>
        <v>#REF!</v>
      </c>
      <c r="BL1029" s="56" t="e">
        <f t="shared" ca="1" si="177"/>
        <v>#REF!</v>
      </c>
      <c r="BM1029" s="56" t="e">
        <f t="shared" ca="1" si="178"/>
        <v>#REF!</v>
      </c>
    </row>
    <row r="1030" spans="61:65">
      <c r="BI1030" s="56" t="e">
        <f t="shared" ca="1" si="176"/>
        <v>#REF!</v>
      </c>
      <c r="BJ1030" s="56" t="e">
        <f t="shared" ca="1" si="176"/>
        <v>#REF!</v>
      </c>
      <c r="BK1030" s="56" t="e">
        <f t="shared" ca="1" si="176"/>
        <v>#REF!</v>
      </c>
      <c r="BL1030" s="56" t="e">
        <f t="shared" ca="1" si="177"/>
        <v>#REF!</v>
      </c>
      <c r="BM1030" s="56" t="e">
        <f t="shared" ca="1" si="178"/>
        <v>#REF!</v>
      </c>
    </row>
    <row r="1031" spans="61:65">
      <c r="BI1031" s="56" t="e">
        <f t="shared" ca="1" si="176"/>
        <v>#REF!</v>
      </c>
      <c r="BJ1031" s="56" t="e">
        <f t="shared" ca="1" si="176"/>
        <v>#REF!</v>
      </c>
      <c r="BK1031" s="56" t="e">
        <f t="shared" ca="1" si="176"/>
        <v>#REF!</v>
      </c>
      <c r="BL1031" s="56" t="e">
        <f t="shared" ca="1" si="177"/>
        <v>#REF!</v>
      </c>
      <c r="BM1031" s="56" t="e">
        <f t="shared" ca="1" si="178"/>
        <v>#REF!</v>
      </c>
    </row>
    <row r="1032" spans="61:65">
      <c r="BI1032" s="56" t="e">
        <f t="shared" ca="1" si="176"/>
        <v>#REF!</v>
      </c>
      <c r="BJ1032" s="56" t="e">
        <f t="shared" ca="1" si="176"/>
        <v>#REF!</v>
      </c>
      <c r="BK1032" s="56" t="e">
        <f t="shared" ca="1" si="176"/>
        <v>#REF!</v>
      </c>
      <c r="BL1032" s="56" t="e">
        <f t="shared" ca="1" si="177"/>
        <v>#REF!</v>
      </c>
      <c r="BM1032" s="56" t="e">
        <f t="shared" ca="1" si="178"/>
        <v>#REF!</v>
      </c>
    </row>
    <row r="1033" spans="61:65">
      <c r="BI1033" s="56" t="e">
        <f t="shared" ca="1" si="176"/>
        <v>#REF!</v>
      </c>
      <c r="BJ1033" s="56" t="e">
        <f t="shared" ca="1" si="176"/>
        <v>#REF!</v>
      </c>
      <c r="BK1033" s="56" t="e">
        <f t="shared" ca="1" si="176"/>
        <v>#REF!</v>
      </c>
      <c r="BL1033" s="56" t="e">
        <f t="shared" ca="1" si="177"/>
        <v>#REF!</v>
      </c>
      <c r="BM1033" s="56" t="e">
        <f t="shared" ca="1" si="178"/>
        <v>#REF!</v>
      </c>
    </row>
    <row r="1034" spans="61:65">
      <c r="BI1034" s="56" t="e">
        <f t="shared" ca="1" si="176"/>
        <v>#REF!</v>
      </c>
      <c r="BJ1034" s="56" t="e">
        <f t="shared" ca="1" si="176"/>
        <v>#REF!</v>
      </c>
      <c r="BK1034" s="56" t="e">
        <f t="shared" ca="1" si="176"/>
        <v>#REF!</v>
      </c>
      <c r="BL1034" s="56" t="e">
        <f t="shared" ca="1" si="177"/>
        <v>#REF!</v>
      </c>
      <c r="BM1034" s="56" t="e">
        <f t="shared" ca="1" si="178"/>
        <v>#REF!</v>
      </c>
    </row>
    <row r="1035" spans="61:65">
      <c r="BI1035" s="56" t="e">
        <f t="shared" ca="1" si="176"/>
        <v>#REF!</v>
      </c>
      <c r="BJ1035" s="56" t="e">
        <f t="shared" ca="1" si="176"/>
        <v>#REF!</v>
      </c>
      <c r="BK1035" s="56" t="e">
        <f t="shared" ca="1" si="176"/>
        <v>#REF!</v>
      </c>
      <c r="BL1035" s="56" t="e">
        <f t="shared" ca="1" si="177"/>
        <v>#REF!</v>
      </c>
      <c r="BM1035" s="56" t="e">
        <f t="shared" ca="1" si="178"/>
        <v>#REF!</v>
      </c>
    </row>
    <row r="1036" spans="61:65">
      <c r="BI1036" s="56" t="e">
        <f t="shared" ca="1" si="176"/>
        <v>#REF!</v>
      </c>
      <c r="BJ1036" s="56" t="e">
        <f t="shared" ca="1" si="176"/>
        <v>#REF!</v>
      </c>
      <c r="BK1036" s="56" t="e">
        <f t="shared" ca="1" si="176"/>
        <v>#REF!</v>
      </c>
      <c r="BL1036" s="56" t="e">
        <f t="shared" ca="1" si="177"/>
        <v>#REF!</v>
      </c>
      <c r="BM1036" s="56" t="e">
        <f t="shared" ca="1" si="178"/>
        <v>#REF!</v>
      </c>
    </row>
    <row r="1037" spans="61:65">
      <c r="BI1037" s="56" t="e">
        <f t="shared" ca="1" si="176"/>
        <v>#REF!</v>
      </c>
      <c r="BJ1037" s="56" t="e">
        <f t="shared" ca="1" si="176"/>
        <v>#REF!</v>
      </c>
      <c r="BK1037" s="56" t="e">
        <f t="shared" ca="1" si="176"/>
        <v>#REF!</v>
      </c>
      <c r="BL1037" s="56" t="e">
        <f t="shared" ca="1" si="177"/>
        <v>#REF!</v>
      </c>
      <c r="BM1037" s="56" t="e">
        <f t="shared" ca="1" si="178"/>
        <v>#REF!</v>
      </c>
    </row>
    <row r="1038" spans="61:65">
      <c r="BI1038" s="56" t="e">
        <f t="shared" ca="1" si="176"/>
        <v>#REF!</v>
      </c>
      <c r="BJ1038" s="56" t="e">
        <f t="shared" ca="1" si="176"/>
        <v>#REF!</v>
      </c>
      <c r="BK1038" s="56" t="e">
        <f t="shared" ca="1" si="176"/>
        <v>#REF!</v>
      </c>
      <c r="BL1038" s="56" t="e">
        <f t="shared" ca="1" si="177"/>
        <v>#REF!</v>
      </c>
      <c r="BM1038" s="56" t="e">
        <f t="shared" ca="1" si="178"/>
        <v>#REF!</v>
      </c>
    </row>
    <row r="1039" spans="61:65">
      <c r="BI1039" s="56" t="e">
        <f t="shared" ca="1" si="176"/>
        <v>#REF!</v>
      </c>
      <c r="BJ1039" s="56" t="e">
        <f t="shared" ca="1" si="176"/>
        <v>#REF!</v>
      </c>
      <c r="BK1039" s="56" t="e">
        <f t="shared" ca="1" si="176"/>
        <v>#REF!</v>
      </c>
      <c r="BL1039" s="56" t="e">
        <f t="shared" ca="1" si="177"/>
        <v>#REF!</v>
      </c>
      <c r="BM1039" s="56" t="e">
        <f t="shared" ca="1" si="178"/>
        <v>#REF!</v>
      </c>
    </row>
    <row r="1040" spans="61:65">
      <c r="BI1040" s="56" t="e">
        <f t="shared" ca="1" si="176"/>
        <v>#REF!</v>
      </c>
      <c r="BJ1040" s="56" t="e">
        <f t="shared" ca="1" si="176"/>
        <v>#REF!</v>
      </c>
      <c r="BK1040" s="56" t="e">
        <f t="shared" ca="1" si="176"/>
        <v>#REF!</v>
      </c>
      <c r="BL1040" s="56" t="e">
        <f t="shared" ca="1" si="177"/>
        <v>#REF!</v>
      </c>
      <c r="BM1040" s="56" t="e">
        <f t="shared" ca="1" si="178"/>
        <v>#REF!</v>
      </c>
    </row>
    <row r="1041" spans="61:65">
      <c r="BI1041" s="56" t="e">
        <f t="shared" ca="1" si="176"/>
        <v>#REF!</v>
      </c>
      <c r="BJ1041" s="56" t="e">
        <f t="shared" ca="1" si="176"/>
        <v>#REF!</v>
      </c>
      <c r="BK1041" s="56" t="e">
        <f t="shared" ca="1" si="176"/>
        <v>#REF!</v>
      </c>
      <c r="BL1041" s="56" t="e">
        <f t="shared" ca="1" si="177"/>
        <v>#REF!</v>
      </c>
      <c r="BM1041" s="56" t="e">
        <f t="shared" ca="1" si="178"/>
        <v>#REF!</v>
      </c>
    </row>
    <row r="1042" spans="61:65">
      <c r="BI1042" s="56" t="e">
        <f t="shared" ca="1" si="176"/>
        <v>#REF!</v>
      </c>
      <c r="BJ1042" s="56" t="e">
        <f t="shared" ca="1" si="176"/>
        <v>#REF!</v>
      </c>
      <c r="BK1042" s="56" t="e">
        <f t="shared" ca="1" si="176"/>
        <v>#REF!</v>
      </c>
      <c r="BL1042" s="56" t="e">
        <f t="shared" ca="1" si="177"/>
        <v>#REF!</v>
      </c>
      <c r="BM1042" s="56" t="e">
        <f t="shared" ca="1" si="178"/>
        <v>#REF!</v>
      </c>
    </row>
    <row r="1043" spans="61:65">
      <c r="BI1043" s="56" t="e">
        <f t="shared" ref="BI1043:BK1062" ca="1" si="179">VLOOKUP($P1043,INDIRECT("'M" &amp; $N1043 &amp; "'!$A:$G"),BI$2,0)</f>
        <v>#REF!</v>
      </c>
      <c r="BJ1043" s="56" t="e">
        <f t="shared" ca="1" si="179"/>
        <v>#REF!</v>
      </c>
      <c r="BK1043" s="56" t="e">
        <f t="shared" ca="1" si="179"/>
        <v>#REF!</v>
      </c>
      <c r="BL1043" s="56" t="e">
        <f t="shared" ca="1" si="177"/>
        <v>#REF!</v>
      </c>
      <c r="BM1043" s="56" t="e">
        <f t="shared" ca="1" si="178"/>
        <v>#REF!</v>
      </c>
    </row>
    <row r="1044" spans="61:65">
      <c r="BI1044" s="56" t="e">
        <f t="shared" ca="1" si="179"/>
        <v>#REF!</v>
      </c>
      <c r="BJ1044" s="56" t="e">
        <f t="shared" ca="1" si="179"/>
        <v>#REF!</v>
      </c>
      <c r="BK1044" s="56" t="e">
        <f t="shared" ca="1" si="179"/>
        <v>#REF!</v>
      </c>
      <c r="BL1044" s="56" t="e">
        <f t="shared" ca="1" si="177"/>
        <v>#REF!</v>
      </c>
      <c r="BM1044" s="56" t="e">
        <f t="shared" ca="1" si="178"/>
        <v>#REF!</v>
      </c>
    </row>
    <row r="1045" spans="61:65">
      <c r="BI1045" s="56" t="e">
        <f t="shared" ca="1" si="179"/>
        <v>#REF!</v>
      </c>
      <c r="BJ1045" s="56" t="e">
        <f t="shared" ca="1" si="179"/>
        <v>#REF!</v>
      </c>
      <c r="BK1045" s="56" t="e">
        <f t="shared" ca="1" si="179"/>
        <v>#REF!</v>
      </c>
      <c r="BL1045" s="56" t="e">
        <f t="shared" ca="1" si="177"/>
        <v>#REF!</v>
      </c>
      <c r="BM1045" s="56" t="e">
        <f t="shared" ca="1" si="178"/>
        <v>#REF!</v>
      </c>
    </row>
    <row r="1046" spans="61:65">
      <c r="BI1046" s="56" t="e">
        <f t="shared" ca="1" si="179"/>
        <v>#REF!</v>
      </c>
      <c r="BJ1046" s="56" t="e">
        <f t="shared" ca="1" si="179"/>
        <v>#REF!</v>
      </c>
      <c r="BK1046" s="56" t="e">
        <f t="shared" ca="1" si="179"/>
        <v>#REF!</v>
      </c>
      <c r="BL1046" s="56" t="e">
        <f t="shared" ca="1" si="177"/>
        <v>#REF!</v>
      </c>
      <c r="BM1046" s="56" t="e">
        <f t="shared" ca="1" si="178"/>
        <v>#REF!</v>
      </c>
    </row>
    <row r="1047" spans="61:65">
      <c r="BI1047" s="56" t="e">
        <f t="shared" ca="1" si="179"/>
        <v>#REF!</v>
      </c>
      <c r="BJ1047" s="56" t="e">
        <f t="shared" ca="1" si="179"/>
        <v>#REF!</v>
      </c>
      <c r="BK1047" s="56" t="e">
        <f t="shared" ca="1" si="179"/>
        <v>#REF!</v>
      </c>
      <c r="BL1047" s="56" t="e">
        <f t="shared" ca="1" si="177"/>
        <v>#REF!</v>
      </c>
      <c r="BM1047" s="56" t="e">
        <f t="shared" ca="1" si="178"/>
        <v>#REF!</v>
      </c>
    </row>
    <row r="1048" spans="61:65">
      <c r="BI1048" s="56" t="e">
        <f t="shared" ca="1" si="179"/>
        <v>#REF!</v>
      </c>
      <c r="BJ1048" s="56" t="e">
        <f t="shared" ca="1" si="179"/>
        <v>#REF!</v>
      </c>
      <c r="BK1048" s="56" t="e">
        <f t="shared" ca="1" si="179"/>
        <v>#REF!</v>
      </c>
      <c r="BL1048" s="56" t="e">
        <f t="shared" ca="1" si="177"/>
        <v>#REF!</v>
      </c>
      <c r="BM1048" s="56" t="e">
        <f t="shared" ca="1" si="178"/>
        <v>#REF!</v>
      </c>
    </row>
    <row r="1049" spans="61:65">
      <c r="BI1049" s="56" t="e">
        <f t="shared" ca="1" si="179"/>
        <v>#REF!</v>
      </c>
      <c r="BJ1049" s="56" t="e">
        <f t="shared" ca="1" si="179"/>
        <v>#REF!</v>
      </c>
      <c r="BK1049" s="56" t="e">
        <f t="shared" ca="1" si="179"/>
        <v>#REF!</v>
      </c>
      <c r="BL1049" s="56" t="e">
        <f t="shared" ca="1" si="177"/>
        <v>#REF!</v>
      </c>
      <c r="BM1049" s="56" t="e">
        <f t="shared" ca="1" si="178"/>
        <v>#REF!</v>
      </c>
    </row>
    <row r="1050" spans="61:65">
      <c r="BI1050" s="56" t="e">
        <f t="shared" ca="1" si="179"/>
        <v>#REF!</v>
      </c>
      <c r="BJ1050" s="56" t="e">
        <f t="shared" ca="1" si="179"/>
        <v>#REF!</v>
      </c>
      <c r="BK1050" s="56" t="e">
        <f t="shared" ca="1" si="179"/>
        <v>#REF!</v>
      </c>
      <c r="BL1050" s="56" t="e">
        <f t="shared" ca="1" si="177"/>
        <v>#REF!</v>
      </c>
      <c r="BM1050" s="56" t="e">
        <f t="shared" ca="1" si="178"/>
        <v>#REF!</v>
      </c>
    </row>
    <row r="1051" spans="61:65">
      <c r="BI1051" s="56" t="e">
        <f t="shared" ca="1" si="179"/>
        <v>#REF!</v>
      </c>
      <c r="BJ1051" s="56" t="e">
        <f t="shared" ca="1" si="179"/>
        <v>#REF!</v>
      </c>
      <c r="BK1051" s="56" t="e">
        <f t="shared" ca="1" si="179"/>
        <v>#REF!</v>
      </c>
      <c r="BL1051" s="56" t="e">
        <f t="shared" ca="1" si="177"/>
        <v>#REF!</v>
      </c>
      <c r="BM1051" s="56" t="e">
        <f t="shared" ca="1" si="178"/>
        <v>#REF!</v>
      </c>
    </row>
    <row r="1052" spans="61:65">
      <c r="BI1052" s="56" t="e">
        <f t="shared" ca="1" si="179"/>
        <v>#REF!</v>
      </c>
      <c r="BJ1052" s="56" t="e">
        <f t="shared" ca="1" si="179"/>
        <v>#REF!</v>
      </c>
      <c r="BK1052" s="56" t="e">
        <f t="shared" ca="1" si="179"/>
        <v>#REF!</v>
      </c>
      <c r="BL1052" s="56" t="e">
        <f t="shared" ca="1" si="177"/>
        <v>#REF!</v>
      </c>
      <c r="BM1052" s="56" t="e">
        <f t="shared" ca="1" si="178"/>
        <v>#REF!</v>
      </c>
    </row>
    <row r="1053" spans="61:65">
      <c r="BI1053" s="56" t="e">
        <f t="shared" ca="1" si="179"/>
        <v>#REF!</v>
      </c>
      <c r="BJ1053" s="56" t="e">
        <f t="shared" ca="1" si="179"/>
        <v>#REF!</v>
      </c>
      <c r="BK1053" s="56" t="e">
        <f t="shared" ca="1" si="179"/>
        <v>#REF!</v>
      </c>
      <c r="BL1053" s="56" t="e">
        <f t="shared" ca="1" si="177"/>
        <v>#REF!</v>
      </c>
      <c r="BM1053" s="56" t="e">
        <f t="shared" ca="1" si="178"/>
        <v>#REF!</v>
      </c>
    </row>
    <row r="1054" spans="61:65">
      <c r="BI1054" s="56" t="e">
        <f t="shared" ca="1" si="179"/>
        <v>#REF!</v>
      </c>
      <c r="BJ1054" s="56" t="e">
        <f t="shared" ca="1" si="179"/>
        <v>#REF!</v>
      </c>
      <c r="BK1054" s="56" t="e">
        <f t="shared" ca="1" si="179"/>
        <v>#REF!</v>
      </c>
      <c r="BL1054" s="56" t="e">
        <f t="shared" ca="1" si="177"/>
        <v>#REF!</v>
      </c>
      <c r="BM1054" s="56" t="e">
        <f t="shared" ca="1" si="178"/>
        <v>#REF!</v>
      </c>
    </row>
    <row r="1055" spans="61:65">
      <c r="BI1055" s="56" t="e">
        <f t="shared" ca="1" si="179"/>
        <v>#REF!</v>
      </c>
      <c r="BJ1055" s="56" t="e">
        <f t="shared" ca="1" si="179"/>
        <v>#REF!</v>
      </c>
      <c r="BK1055" s="56" t="e">
        <f t="shared" ca="1" si="179"/>
        <v>#REF!</v>
      </c>
      <c r="BL1055" s="56" t="e">
        <f t="shared" ca="1" si="177"/>
        <v>#REF!</v>
      </c>
      <c r="BM1055" s="56" t="e">
        <f t="shared" ca="1" si="178"/>
        <v>#REF!</v>
      </c>
    </row>
    <row r="1056" spans="61:65">
      <c r="BI1056" s="56" t="e">
        <f t="shared" ca="1" si="179"/>
        <v>#REF!</v>
      </c>
      <c r="BJ1056" s="56" t="e">
        <f t="shared" ca="1" si="179"/>
        <v>#REF!</v>
      </c>
      <c r="BK1056" s="56" t="e">
        <f t="shared" ca="1" si="179"/>
        <v>#REF!</v>
      </c>
      <c r="BL1056" s="56" t="e">
        <f t="shared" ca="1" si="177"/>
        <v>#REF!</v>
      </c>
      <c r="BM1056" s="56" t="e">
        <f t="shared" ca="1" si="178"/>
        <v>#REF!</v>
      </c>
    </row>
    <row r="1057" spans="61:65">
      <c r="BI1057" s="56" t="e">
        <f t="shared" ca="1" si="179"/>
        <v>#REF!</v>
      </c>
      <c r="BJ1057" s="56" t="e">
        <f t="shared" ca="1" si="179"/>
        <v>#REF!</v>
      </c>
      <c r="BK1057" s="56" t="e">
        <f t="shared" ca="1" si="179"/>
        <v>#REF!</v>
      </c>
      <c r="BL1057" s="56" t="e">
        <f t="shared" ca="1" si="177"/>
        <v>#REF!</v>
      </c>
      <c r="BM1057" s="56" t="e">
        <f t="shared" ca="1" si="178"/>
        <v>#REF!</v>
      </c>
    </row>
    <row r="1058" spans="61:65">
      <c r="BI1058" s="56" t="e">
        <f t="shared" ca="1" si="179"/>
        <v>#REF!</v>
      </c>
      <c r="BJ1058" s="56" t="e">
        <f t="shared" ca="1" si="179"/>
        <v>#REF!</v>
      </c>
      <c r="BK1058" s="56" t="e">
        <f t="shared" ca="1" si="179"/>
        <v>#REF!</v>
      </c>
      <c r="BL1058" s="56" t="e">
        <f t="shared" ca="1" si="177"/>
        <v>#REF!</v>
      </c>
      <c r="BM1058" s="56" t="e">
        <f t="shared" ca="1" si="178"/>
        <v>#REF!</v>
      </c>
    </row>
    <row r="1059" spans="61:65">
      <c r="BI1059" s="56" t="e">
        <f t="shared" ca="1" si="179"/>
        <v>#REF!</v>
      </c>
      <c r="BJ1059" s="56" t="e">
        <f t="shared" ca="1" si="179"/>
        <v>#REF!</v>
      </c>
      <c r="BK1059" s="56" t="e">
        <f t="shared" ca="1" si="179"/>
        <v>#REF!</v>
      </c>
      <c r="BL1059" s="56" t="e">
        <f t="shared" ca="1" si="177"/>
        <v>#REF!</v>
      </c>
      <c r="BM1059" s="56" t="e">
        <f t="shared" ca="1" si="178"/>
        <v>#REF!</v>
      </c>
    </row>
    <row r="1060" spans="61:65">
      <c r="BI1060" s="56" t="e">
        <f t="shared" ca="1" si="179"/>
        <v>#REF!</v>
      </c>
      <c r="BJ1060" s="56" t="e">
        <f t="shared" ca="1" si="179"/>
        <v>#REF!</v>
      </c>
      <c r="BK1060" s="56" t="e">
        <f t="shared" ca="1" si="179"/>
        <v>#REF!</v>
      </c>
      <c r="BL1060" s="56" t="e">
        <f t="shared" ca="1" si="177"/>
        <v>#REF!</v>
      </c>
      <c r="BM1060" s="56" t="e">
        <f t="shared" ca="1" si="178"/>
        <v>#REF!</v>
      </c>
    </row>
    <row r="1061" spans="61:65">
      <c r="BI1061" s="56" t="e">
        <f t="shared" ca="1" si="179"/>
        <v>#REF!</v>
      </c>
      <c r="BJ1061" s="56" t="e">
        <f t="shared" ca="1" si="179"/>
        <v>#REF!</v>
      </c>
      <c r="BK1061" s="56" t="e">
        <f t="shared" ca="1" si="179"/>
        <v>#REF!</v>
      </c>
      <c r="BL1061" s="56" t="e">
        <f t="shared" ca="1" si="177"/>
        <v>#REF!</v>
      </c>
      <c r="BM1061" s="56" t="e">
        <f t="shared" ca="1" si="178"/>
        <v>#REF!</v>
      </c>
    </row>
    <row r="1062" spans="61:65">
      <c r="BI1062" s="56" t="e">
        <f t="shared" ca="1" si="179"/>
        <v>#REF!</v>
      </c>
      <c r="BJ1062" s="56" t="e">
        <f t="shared" ca="1" si="179"/>
        <v>#REF!</v>
      </c>
      <c r="BK1062" s="56" t="e">
        <f t="shared" ca="1" si="179"/>
        <v>#REF!</v>
      </c>
      <c r="BL1062" s="56" t="e">
        <f t="shared" ca="1" si="177"/>
        <v>#REF!</v>
      </c>
      <c r="BM1062" s="56" t="e">
        <f t="shared" ca="1" si="178"/>
        <v>#REF!</v>
      </c>
    </row>
    <row r="1063" spans="61:65">
      <c r="BI1063" s="56" t="e">
        <f t="shared" ref="BI1063:BK1082" ca="1" si="180">VLOOKUP($P1063,INDIRECT("'M" &amp; $N1063 &amp; "'!$A:$G"),BI$2,0)</f>
        <v>#REF!</v>
      </c>
      <c r="BJ1063" s="56" t="e">
        <f t="shared" ca="1" si="180"/>
        <v>#REF!</v>
      </c>
      <c r="BK1063" s="56" t="e">
        <f t="shared" ca="1" si="180"/>
        <v>#REF!</v>
      </c>
      <c r="BL1063" s="56" t="e">
        <f t="shared" ca="1" si="177"/>
        <v>#REF!</v>
      </c>
      <c r="BM1063" s="56" t="e">
        <f t="shared" ca="1" si="178"/>
        <v>#REF!</v>
      </c>
    </row>
    <row r="1064" spans="61:65">
      <c r="BI1064" s="56" t="e">
        <f t="shared" ca="1" si="180"/>
        <v>#REF!</v>
      </c>
      <c r="BJ1064" s="56" t="e">
        <f t="shared" ca="1" si="180"/>
        <v>#REF!</v>
      </c>
      <c r="BK1064" s="56" t="e">
        <f t="shared" ca="1" si="180"/>
        <v>#REF!</v>
      </c>
      <c r="BL1064" s="56" t="e">
        <f t="shared" ca="1" si="177"/>
        <v>#REF!</v>
      </c>
      <c r="BM1064" s="56" t="e">
        <f t="shared" ca="1" si="178"/>
        <v>#REF!</v>
      </c>
    </row>
    <row r="1065" spans="61:65">
      <c r="BI1065" s="56" t="e">
        <f t="shared" ca="1" si="180"/>
        <v>#REF!</v>
      </c>
      <c r="BJ1065" s="56" t="e">
        <f t="shared" ca="1" si="180"/>
        <v>#REF!</v>
      </c>
      <c r="BK1065" s="56" t="e">
        <f t="shared" ca="1" si="180"/>
        <v>#REF!</v>
      </c>
      <c r="BL1065" s="56" t="e">
        <f t="shared" ca="1" si="177"/>
        <v>#REF!</v>
      </c>
      <c r="BM1065" s="56" t="e">
        <f t="shared" ca="1" si="178"/>
        <v>#REF!</v>
      </c>
    </row>
    <row r="1066" spans="61:65">
      <c r="BI1066" s="56" t="e">
        <f t="shared" ca="1" si="180"/>
        <v>#REF!</v>
      </c>
      <c r="BJ1066" s="56" t="e">
        <f t="shared" ca="1" si="180"/>
        <v>#REF!</v>
      </c>
      <c r="BK1066" s="56" t="e">
        <f t="shared" ca="1" si="180"/>
        <v>#REF!</v>
      </c>
      <c r="BL1066" s="56" t="e">
        <f t="shared" ca="1" si="177"/>
        <v>#REF!</v>
      </c>
      <c r="BM1066" s="56" t="e">
        <f t="shared" ca="1" si="178"/>
        <v>#REF!</v>
      </c>
    </row>
    <row r="1067" spans="61:65">
      <c r="BI1067" s="56" t="e">
        <f t="shared" ca="1" si="180"/>
        <v>#REF!</v>
      </c>
      <c r="BJ1067" s="56" t="e">
        <f t="shared" ca="1" si="180"/>
        <v>#REF!</v>
      </c>
      <c r="BK1067" s="56" t="e">
        <f t="shared" ca="1" si="180"/>
        <v>#REF!</v>
      </c>
      <c r="BL1067" s="56" t="e">
        <f t="shared" ca="1" si="177"/>
        <v>#REF!</v>
      </c>
      <c r="BM1067" s="56" t="e">
        <f t="shared" ca="1" si="178"/>
        <v>#REF!</v>
      </c>
    </row>
    <row r="1068" spans="61:65">
      <c r="BI1068" s="56" t="e">
        <f t="shared" ca="1" si="180"/>
        <v>#REF!</v>
      </c>
      <c r="BJ1068" s="56" t="e">
        <f t="shared" ca="1" si="180"/>
        <v>#REF!</v>
      </c>
      <c r="BK1068" s="56" t="e">
        <f t="shared" ca="1" si="180"/>
        <v>#REF!</v>
      </c>
      <c r="BL1068" s="56" t="e">
        <f t="shared" ca="1" si="177"/>
        <v>#REF!</v>
      </c>
      <c r="BM1068" s="56" t="e">
        <f t="shared" ca="1" si="178"/>
        <v>#REF!</v>
      </c>
    </row>
    <row r="1069" spans="61:65">
      <c r="BI1069" s="56" t="e">
        <f t="shared" ca="1" si="180"/>
        <v>#REF!</v>
      </c>
      <c r="BJ1069" s="56" t="e">
        <f t="shared" ca="1" si="180"/>
        <v>#REF!</v>
      </c>
      <c r="BK1069" s="56" t="e">
        <f t="shared" ca="1" si="180"/>
        <v>#REF!</v>
      </c>
      <c r="BL1069" s="56" t="e">
        <f t="shared" ca="1" si="177"/>
        <v>#REF!</v>
      </c>
      <c r="BM1069" s="56" t="e">
        <f t="shared" ca="1" si="178"/>
        <v>#REF!</v>
      </c>
    </row>
    <row r="1070" spans="61:65">
      <c r="BI1070" s="56" t="e">
        <f t="shared" ca="1" si="180"/>
        <v>#REF!</v>
      </c>
      <c r="BJ1070" s="56" t="e">
        <f t="shared" ca="1" si="180"/>
        <v>#REF!</v>
      </c>
      <c r="BK1070" s="56" t="e">
        <f t="shared" ca="1" si="180"/>
        <v>#REF!</v>
      </c>
      <c r="BL1070" s="56" t="e">
        <f t="shared" ca="1" si="177"/>
        <v>#REF!</v>
      </c>
      <c r="BM1070" s="56" t="e">
        <f t="shared" ca="1" si="178"/>
        <v>#REF!</v>
      </c>
    </row>
    <row r="1071" spans="61:65">
      <c r="BI1071" s="56" t="e">
        <f t="shared" ca="1" si="180"/>
        <v>#REF!</v>
      </c>
      <c r="BJ1071" s="56" t="e">
        <f t="shared" ca="1" si="180"/>
        <v>#REF!</v>
      </c>
      <c r="BK1071" s="56" t="e">
        <f t="shared" ca="1" si="180"/>
        <v>#REF!</v>
      </c>
      <c r="BL1071" s="56" t="e">
        <f t="shared" ca="1" si="177"/>
        <v>#REF!</v>
      </c>
      <c r="BM1071" s="56" t="e">
        <f t="shared" ca="1" si="178"/>
        <v>#REF!</v>
      </c>
    </row>
    <row r="1072" spans="61:65">
      <c r="BI1072" s="56" t="e">
        <f t="shared" ca="1" si="180"/>
        <v>#REF!</v>
      </c>
      <c r="BJ1072" s="56" t="e">
        <f t="shared" ca="1" si="180"/>
        <v>#REF!</v>
      </c>
      <c r="BK1072" s="56" t="e">
        <f t="shared" ca="1" si="180"/>
        <v>#REF!</v>
      </c>
      <c r="BL1072" s="56" t="e">
        <f t="shared" ca="1" si="177"/>
        <v>#REF!</v>
      </c>
      <c r="BM1072" s="56" t="e">
        <f t="shared" ca="1" si="178"/>
        <v>#REF!</v>
      </c>
    </row>
    <row r="1073" spans="61:65">
      <c r="BI1073" s="56" t="e">
        <f t="shared" ca="1" si="180"/>
        <v>#REF!</v>
      </c>
      <c r="BJ1073" s="56" t="e">
        <f t="shared" ca="1" si="180"/>
        <v>#REF!</v>
      </c>
      <c r="BK1073" s="56" t="e">
        <f t="shared" ca="1" si="180"/>
        <v>#REF!</v>
      </c>
      <c r="BL1073" s="56" t="e">
        <f t="shared" ca="1" si="177"/>
        <v>#REF!</v>
      </c>
      <c r="BM1073" s="56" t="e">
        <f t="shared" ca="1" si="178"/>
        <v>#REF!</v>
      </c>
    </row>
    <row r="1074" spans="61:65">
      <c r="BI1074" s="56" t="e">
        <f t="shared" ca="1" si="180"/>
        <v>#REF!</v>
      </c>
      <c r="BJ1074" s="56" t="e">
        <f t="shared" ca="1" si="180"/>
        <v>#REF!</v>
      </c>
      <c r="BK1074" s="56" t="e">
        <f t="shared" ca="1" si="180"/>
        <v>#REF!</v>
      </c>
      <c r="BL1074" s="56" t="e">
        <f t="shared" ca="1" si="177"/>
        <v>#REF!</v>
      </c>
      <c r="BM1074" s="56" t="e">
        <f t="shared" ca="1" si="178"/>
        <v>#REF!</v>
      </c>
    </row>
    <row r="1075" spans="61:65">
      <c r="BI1075" s="56" t="e">
        <f t="shared" ca="1" si="180"/>
        <v>#REF!</v>
      </c>
      <c r="BJ1075" s="56" t="e">
        <f t="shared" ca="1" si="180"/>
        <v>#REF!</v>
      </c>
      <c r="BK1075" s="56" t="e">
        <f t="shared" ca="1" si="180"/>
        <v>#REF!</v>
      </c>
      <c r="BL1075" s="56" t="e">
        <f t="shared" ca="1" si="177"/>
        <v>#REF!</v>
      </c>
      <c r="BM1075" s="56" t="e">
        <f t="shared" ca="1" si="178"/>
        <v>#REF!</v>
      </c>
    </row>
    <row r="1076" spans="61:65">
      <c r="BI1076" s="56" t="e">
        <f t="shared" ca="1" si="180"/>
        <v>#REF!</v>
      </c>
      <c r="BJ1076" s="56" t="e">
        <f t="shared" ca="1" si="180"/>
        <v>#REF!</v>
      </c>
      <c r="BK1076" s="56" t="e">
        <f t="shared" ca="1" si="180"/>
        <v>#REF!</v>
      </c>
      <c r="BL1076" s="56" t="e">
        <f t="shared" ca="1" si="177"/>
        <v>#REF!</v>
      </c>
      <c r="BM1076" s="56" t="e">
        <f t="shared" ca="1" si="178"/>
        <v>#REF!</v>
      </c>
    </row>
    <row r="1077" spans="61:65">
      <c r="BI1077" s="56" t="e">
        <f t="shared" ca="1" si="180"/>
        <v>#REF!</v>
      </c>
      <c r="BJ1077" s="56" t="e">
        <f t="shared" ca="1" si="180"/>
        <v>#REF!</v>
      </c>
      <c r="BK1077" s="56" t="e">
        <f t="shared" ca="1" si="180"/>
        <v>#REF!</v>
      </c>
      <c r="BL1077" s="56" t="e">
        <f t="shared" ca="1" si="177"/>
        <v>#REF!</v>
      </c>
      <c r="BM1077" s="56" t="e">
        <f t="shared" ca="1" si="178"/>
        <v>#REF!</v>
      </c>
    </row>
    <row r="1078" spans="61:65">
      <c r="BI1078" s="56" t="e">
        <f t="shared" ca="1" si="180"/>
        <v>#REF!</v>
      </c>
      <c r="BJ1078" s="56" t="e">
        <f t="shared" ca="1" si="180"/>
        <v>#REF!</v>
      </c>
      <c r="BK1078" s="56" t="e">
        <f t="shared" ca="1" si="180"/>
        <v>#REF!</v>
      </c>
      <c r="BL1078" s="56" t="e">
        <f t="shared" ca="1" si="177"/>
        <v>#REF!</v>
      </c>
      <c r="BM1078" s="56" t="e">
        <f t="shared" ca="1" si="178"/>
        <v>#REF!</v>
      </c>
    </row>
    <row r="1079" spans="61:65">
      <c r="BI1079" s="56" t="e">
        <f t="shared" ca="1" si="180"/>
        <v>#REF!</v>
      </c>
      <c r="BJ1079" s="56" t="e">
        <f t="shared" ca="1" si="180"/>
        <v>#REF!</v>
      </c>
      <c r="BK1079" s="56" t="e">
        <f t="shared" ca="1" si="180"/>
        <v>#REF!</v>
      </c>
      <c r="BL1079" s="56" t="e">
        <f t="shared" ca="1" si="177"/>
        <v>#REF!</v>
      </c>
      <c r="BM1079" s="56" t="e">
        <f t="shared" ca="1" si="178"/>
        <v>#REF!</v>
      </c>
    </row>
    <row r="1080" spans="61:65">
      <c r="BI1080" s="56" t="e">
        <f t="shared" ca="1" si="180"/>
        <v>#REF!</v>
      </c>
      <c r="BJ1080" s="56" t="e">
        <f t="shared" ca="1" si="180"/>
        <v>#REF!</v>
      </c>
      <c r="BK1080" s="56" t="e">
        <f t="shared" ca="1" si="180"/>
        <v>#REF!</v>
      </c>
      <c r="BL1080" s="56" t="e">
        <f t="shared" ca="1" si="177"/>
        <v>#REF!</v>
      </c>
      <c r="BM1080" s="56" t="e">
        <f t="shared" ca="1" si="178"/>
        <v>#REF!</v>
      </c>
    </row>
    <row r="1081" spans="61:65">
      <c r="BI1081" s="56" t="e">
        <f t="shared" ca="1" si="180"/>
        <v>#REF!</v>
      </c>
      <c r="BJ1081" s="56" t="e">
        <f t="shared" ca="1" si="180"/>
        <v>#REF!</v>
      </c>
      <c r="BK1081" s="56" t="e">
        <f t="shared" ca="1" si="180"/>
        <v>#REF!</v>
      </c>
      <c r="BL1081" s="56" t="e">
        <f t="shared" ca="1" si="177"/>
        <v>#REF!</v>
      </c>
      <c r="BM1081" s="56" t="e">
        <f t="shared" ca="1" si="178"/>
        <v>#REF!</v>
      </c>
    </row>
    <row r="1082" spans="61:65">
      <c r="BI1082" s="56" t="e">
        <f t="shared" ca="1" si="180"/>
        <v>#REF!</v>
      </c>
      <c r="BJ1082" s="56" t="e">
        <f t="shared" ca="1" si="180"/>
        <v>#REF!</v>
      </c>
      <c r="BK1082" s="56" t="e">
        <f t="shared" ca="1" si="180"/>
        <v>#REF!</v>
      </c>
      <c r="BL1082" s="56" t="e">
        <f t="shared" ca="1" si="177"/>
        <v>#REF!</v>
      </c>
      <c r="BM1082" s="56" t="e">
        <f t="shared" ca="1" si="178"/>
        <v>#REF!</v>
      </c>
    </row>
    <row r="1083" spans="61:65">
      <c r="BI1083" s="56" t="e">
        <f t="shared" ref="BI1083:BK1102" ca="1" si="181">VLOOKUP($P1083,INDIRECT("'M" &amp; $N1083 &amp; "'!$A:$G"),BI$2,0)</f>
        <v>#REF!</v>
      </c>
      <c r="BJ1083" s="56" t="e">
        <f t="shared" ca="1" si="181"/>
        <v>#REF!</v>
      </c>
      <c r="BK1083" s="56" t="e">
        <f t="shared" ca="1" si="181"/>
        <v>#REF!</v>
      </c>
      <c r="BL1083" s="56" t="e">
        <f t="shared" ca="1" si="177"/>
        <v>#REF!</v>
      </c>
      <c r="BM1083" s="56" t="e">
        <f t="shared" ca="1" si="178"/>
        <v>#REF!</v>
      </c>
    </row>
    <row r="1084" spans="61:65">
      <c r="BI1084" s="56" t="e">
        <f t="shared" ca="1" si="181"/>
        <v>#REF!</v>
      </c>
      <c r="BJ1084" s="56" t="e">
        <f t="shared" ca="1" si="181"/>
        <v>#REF!</v>
      </c>
      <c r="BK1084" s="56" t="e">
        <f t="shared" ca="1" si="181"/>
        <v>#REF!</v>
      </c>
      <c r="BL1084" s="56" t="e">
        <f t="shared" ca="1" si="177"/>
        <v>#REF!</v>
      </c>
      <c r="BM1084" s="56" t="e">
        <f t="shared" ca="1" si="178"/>
        <v>#REF!</v>
      </c>
    </row>
    <row r="1085" spans="61:65">
      <c r="BI1085" s="56" t="e">
        <f t="shared" ca="1" si="181"/>
        <v>#REF!</v>
      </c>
      <c r="BJ1085" s="56" t="e">
        <f t="shared" ca="1" si="181"/>
        <v>#REF!</v>
      </c>
      <c r="BK1085" s="56" t="e">
        <f t="shared" ca="1" si="181"/>
        <v>#REF!</v>
      </c>
      <c r="BL1085" s="56" t="e">
        <f t="shared" ca="1" si="177"/>
        <v>#REF!</v>
      </c>
      <c r="BM1085" s="56" t="e">
        <f t="shared" ca="1" si="178"/>
        <v>#REF!</v>
      </c>
    </row>
    <row r="1086" spans="61:65">
      <c r="BI1086" s="56" t="e">
        <f t="shared" ca="1" si="181"/>
        <v>#REF!</v>
      </c>
      <c r="BJ1086" s="56" t="e">
        <f t="shared" ca="1" si="181"/>
        <v>#REF!</v>
      </c>
      <c r="BK1086" s="56" t="e">
        <f t="shared" ca="1" si="181"/>
        <v>#REF!</v>
      </c>
      <c r="BL1086" s="56" t="e">
        <f t="shared" ca="1" si="177"/>
        <v>#REF!</v>
      </c>
      <c r="BM1086" s="56" t="e">
        <f t="shared" ca="1" si="178"/>
        <v>#REF!</v>
      </c>
    </row>
    <row r="1087" spans="61:65">
      <c r="BI1087" s="56" t="e">
        <f t="shared" ca="1" si="181"/>
        <v>#REF!</v>
      </c>
      <c r="BJ1087" s="56" t="e">
        <f t="shared" ca="1" si="181"/>
        <v>#REF!</v>
      </c>
      <c r="BK1087" s="56" t="e">
        <f t="shared" ca="1" si="181"/>
        <v>#REF!</v>
      </c>
      <c r="BL1087" s="56" t="e">
        <f t="shared" ca="1" si="177"/>
        <v>#REF!</v>
      </c>
      <c r="BM1087" s="56" t="e">
        <f t="shared" ca="1" si="178"/>
        <v>#REF!</v>
      </c>
    </row>
    <row r="1088" spans="61:65">
      <c r="BI1088" s="56" t="e">
        <f t="shared" ca="1" si="181"/>
        <v>#REF!</v>
      </c>
      <c r="BJ1088" s="56" t="e">
        <f t="shared" ca="1" si="181"/>
        <v>#REF!</v>
      </c>
      <c r="BK1088" s="56" t="e">
        <f t="shared" ca="1" si="181"/>
        <v>#REF!</v>
      </c>
      <c r="BL1088" s="56" t="e">
        <f t="shared" ca="1" si="177"/>
        <v>#REF!</v>
      </c>
      <c r="BM1088" s="56" t="e">
        <f t="shared" ca="1" si="178"/>
        <v>#REF!</v>
      </c>
    </row>
    <row r="1089" spans="61:65">
      <c r="BI1089" s="56" t="e">
        <f t="shared" ca="1" si="181"/>
        <v>#REF!</v>
      </c>
      <c r="BJ1089" s="56" t="e">
        <f t="shared" ca="1" si="181"/>
        <v>#REF!</v>
      </c>
      <c r="BK1089" s="56" t="e">
        <f t="shared" ca="1" si="181"/>
        <v>#REF!</v>
      </c>
      <c r="BL1089" s="56" t="e">
        <f t="shared" ca="1" si="177"/>
        <v>#REF!</v>
      </c>
      <c r="BM1089" s="56" t="e">
        <f t="shared" ca="1" si="178"/>
        <v>#REF!</v>
      </c>
    </row>
    <row r="1090" spans="61:65">
      <c r="BI1090" s="56" t="e">
        <f t="shared" ca="1" si="181"/>
        <v>#REF!</v>
      </c>
      <c r="BJ1090" s="56" t="e">
        <f t="shared" ca="1" si="181"/>
        <v>#REF!</v>
      </c>
      <c r="BK1090" s="56" t="e">
        <f t="shared" ca="1" si="181"/>
        <v>#REF!</v>
      </c>
      <c r="BL1090" s="56" t="e">
        <f t="shared" ca="1" si="177"/>
        <v>#REF!</v>
      </c>
      <c r="BM1090" s="56" t="e">
        <f t="shared" ca="1" si="178"/>
        <v>#REF!</v>
      </c>
    </row>
    <row r="1091" spans="61:65">
      <c r="BI1091" s="56" t="e">
        <f t="shared" ca="1" si="181"/>
        <v>#REF!</v>
      </c>
      <c r="BJ1091" s="56" t="e">
        <f t="shared" ca="1" si="181"/>
        <v>#REF!</v>
      </c>
      <c r="BK1091" s="56" t="e">
        <f t="shared" ca="1" si="181"/>
        <v>#REF!</v>
      </c>
      <c r="BL1091" s="56" t="e">
        <f t="shared" ref="BL1091:BL1154" ca="1" si="182">IF(AND($BI1091="Yes", $N1091=2), "Yes", IF(ISBLANK(BI1091), "", "No"))</f>
        <v>#REF!</v>
      </c>
      <c r="BM1091" s="56" t="e">
        <f t="shared" ref="BM1091:BM1154" ca="1" si="183">VLOOKUP($P1091,INDIRECT("'M" &amp; $N1091 &amp; "'!$A:$G"),BM$2,0)</f>
        <v>#REF!</v>
      </c>
    </row>
    <row r="1092" spans="61:65">
      <c r="BI1092" s="56" t="e">
        <f t="shared" ca="1" si="181"/>
        <v>#REF!</v>
      </c>
      <c r="BJ1092" s="56" t="e">
        <f t="shared" ca="1" si="181"/>
        <v>#REF!</v>
      </c>
      <c r="BK1092" s="56" t="e">
        <f t="shared" ca="1" si="181"/>
        <v>#REF!</v>
      </c>
      <c r="BL1092" s="56" t="e">
        <f t="shared" ca="1" si="182"/>
        <v>#REF!</v>
      </c>
      <c r="BM1092" s="56" t="e">
        <f t="shared" ca="1" si="183"/>
        <v>#REF!</v>
      </c>
    </row>
    <row r="1093" spans="61:65">
      <c r="BI1093" s="56" t="e">
        <f t="shared" ca="1" si="181"/>
        <v>#REF!</v>
      </c>
      <c r="BJ1093" s="56" t="e">
        <f t="shared" ca="1" si="181"/>
        <v>#REF!</v>
      </c>
      <c r="BK1093" s="56" t="e">
        <f t="shared" ca="1" si="181"/>
        <v>#REF!</v>
      </c>
      <c r="BL1093" s="56" t="e">
        <f t="shared" ca="1" si="182"/>
        <v>#REF!</v>
      </c>
      <c r="BM1093" s="56" t="e">
        <f t="shared" ca="1" si="183"/>
        <v>#REF!</v>
      </c>
    </row>
    <row r="1094" spans="61:65">
      <c r="BI1094" s="56" t="e">
        <f t="shared" ca="1" si="181"/>
        <v>#REF!</v>
      </c>
      <c r="BJ1094" s="56" t="e">
        <f t="shared" ca="1" si="181"/>
        <v>#REF!</v>
      </c>
      <c r="BK1094" s="56" t="e">
        <f t="shared" ca="1" si="181"/>
        <v>#REF!</v>
      </c>
      <c r="BL1094" s="56" t="e">
        <f t="shared" ca="1" si="182"/>
        <v>#REF!</v>
      </c>
      <c r="BM1094" s="56" t="e">
        <f t="shared" ca="1" si="183"/>
        <v>#REF!</v>
      </c>
    </row>
    <row r="1095" spans="61:65">
      <c r="BI1095" s="56" t="e">
        <f t="shared" ca="1" si="181"/>
        <v>#REF!</v>
      </c>
      <c r="BJ1095" s="56" t="e">
        <f t="shared" ca="1" si="181"/>
        <v>#REF!</v>
      </c>
      <c r="BK1095" s="56" t="e">
        <f t="shared" ca="1" si="181"/>
        <v>#REF!</v>
      </c>
      <c r="BL1095" s="56" t="e">
        <f t="shared" ca="1" si="182"/>
        <v>#REF!</v>
      </c>
      <c r="BM1095" s="56" t="e">
        <f t="shared" ca="1" si="183"/>
        <v>#REF!</v>
      </c>
    </row>
    <row r="1096" spans="61:65">
      <c r="BI1096" s="56" t="e">
        <f t="shared" ca="1" si="181"/>
        <v>#REF!</v>
      </c>
      <c r="BJ1096" s="56" t="e">
        <f t="shared" ca="1" si="181"/>
        <v>#REF!</v>
      </c>
      <c r="BK1096" s="56" t="e">
        <f t="shared" ca="1" si="181"/>
        <v>#REF!</v>
      </c>
      <c r="BL1096" s="56" t="e">
        <f t="shared" ca="1" si="182"/>
        <v>#REF!</v>
      </c>
      <c r="BM1096" s="56" t="e">
        <f t="shared" ca="1" si="183"/>
        <v>#REF!</v>
      </c>
    </row>
    <row r="1097" spans="61:65">
      <c r="BI1097" s="56" t="e">
        <f t="shared" ca="1" si="181"/>
        <v>#REF!</v>
      </c>
      <c r="BJ1097" s="56" t="e">
        <f t="shared" ca="1" si="181"/>
        <v>#REF!</v>
      </c>
      <c r="BK1097" s="56" t="e">
        <f t="shared" ca="1" si="181"/>
        <v>#REF!</v>
      </c>
      <c r="BL1097" s="56" t="e">
        <f t="shared" ca="1" si="182"/>
        <v>#REF!</v>
      </c>
      <c r="BM1097" s="56" t="e">
        <f t="shared" ca="1" si="183"/>
        <v>#REF!</v>
      </c>
    </row>
    <row r="1098" spans="61:65">
      <c r="BI1098" s="56" t="e">
        <f t="shared" ca="1" si="181"/>
        <v>#REF!</v>
      </c>
      <c r="BJ1098" s="56" t="e">
        <f t="shared" ca="1" si="181"/>
        <v>#REF!</v>
      </c>
      <c r="BK1098" s="56" t="e">
        <f t="shared" ca="1" si="181"/>
        <v>#REF!</v>
      </c>
      <c r="BL1098" s="56" t="e">
        <f t="shared" ca="1" si="182"/>
        <v>#REF!</v>
      </c>
      <c r="BM1098" s="56" t="e">
        <f t="shared" ca="1" si="183"/>
        <v>#REF!</v>
      </c>
    </row>
    <row r="1099" spans="61:65">
      <c r="BI1099" s="56" t="e">
        <f t="shared" ca="1" si="181"/>
        <v>#REF!</v>
      </c>
      <c r="BJ1099" s="56" t="e">
        <f t="shared" ca="1" si="181"/>
        <v>#REF!</v>
      </c>
      <c r="BK1099" s="56" t="e">
        <f t="shared" ca="1" si="181"/>
        <v>#REF!</v>
      </c>
      <c r="BL1099" s="56" t="e">
        <f t="shared" ca="1" si="182"/>
        <v>#REF!</v>
      </c>
      <c r="BM1099" s="56" t="e">
        <f t="shared" ca="1" si="183"/>
        <v>#REF!</v>
      </c>
    </row>
    <row r="1100" spans="61:65">
      <c r="BI1100" s="56" t="e">
        <f t="shared" ca="1" si="181"/>
        <v>#REF!</v>
      </c>
      <c r="BJ1100" s="56" t="e">
        <f t="shared" ca="1" si="181"/>
        <v>#REF!</v>
      </c>
      <c r="BK1100" s="56" t="e">
        <f t="shared" ca="1" si="181"/>
        <v>#REF!</v>
      </c>
      <c r="BL1100" s="56" t="e">
        <f t="shared" ca="1" si="182"/>
        <v>#REF!</v>
      </c>
      <c r="BM1100" s="56" t="e">
        <f t="shared" ca="1" si="183"/>
        <v>#REF!</v>
      </c>
    </row>
    <row r="1101" spans="61:65">
      <c r="BI1101" s="56" t="e">
        <f t="shared" ca="1" si="181"/>
        <v>#REF!</v>
      </c>
      <c r="BJ1101" s="56" t="e">
        <f t="shared" ca="1" si="181"/>
        <v>#REF!</v>
      </c>
      <c r="BK1101" s="56" t="e">
        <f t="shared" ca="1" si="181"/>
        <v>#REF!</v>
      </c>
      <c r="BL1101" s="56" t="e">
        <f t="shared" ca="1" si="182"/>
        <v>#REF!</v>
      </c>
      <c r="BM1101" s="56" t="e">
        <f t="shared" ca="1" si="183"/>
        <v>#REF!</v>
      </c>
    </row>
    <row r="1102" spans="61:65">
      <c r="BI1102" s="56" t="e">
        <f t="shared" ca="1" si="181"/>
        <v>#REF!</v>
      </c>
      <c r="BJ1102" s="56" t="e">
        <f t="shared" ca="1" si="181"/>
        <v>#REF!</v>
      </c>
      <c r="BK1102" s="56" t="e">
        <f t="shared" ca="1" si="181"/>
        <v>#REF!</v>
      </c>
      <c r="BL1102" s="56" t="e">
        <f t="shared" ca="1" si="182"/>
        <v>#REF!</v>
      </c>
      <c r="BM1102" s="56" t="e">
        <f t="shared" ca="1" si="183"/>
        <v>#REF!</v>
      </c>
    </row>
    <row r="1103" spans="61:65">
      <c r="BI1103" s="56" t="e">
        <f t="shared" ref="BI1103:BK1122" ca="1" si="184">VLOOKUP($P1103,INDIRECT("'M" &amp; $N1103 &amp; "'!$A:$G"),BI$2,0)</f>
        <v>#REF!</v>
      </c>
      <c r="BJ1103" s="56" t="e">
        <f t="shared" ca="1" si="184"/>
        <v>#REF!</v>
      </c>
      <c r="BK1103" s="56" t="e">
        <f t="shared" ca="1" si="184"/>
        <v>#REF!</v>
      </c>
      <c r="BL1103" s="56" t="e">
        <f t="shared" ca="1" si="182"/>
        <v>#REF!</v>
      </c>
      <c r="BM1103" s="56" t="e">
        <f t="shared" ca="1" si="183"/>
        <v>#REF!</v>
      </c>
    </row>
    <row r="1104" spans="61:65">
      <c r="BI1104" s="56" t="e">
        <f t="shared" ca="1" si="184"/>
        <v>#REF!</v>
      </c>
      <c r="BJ1104" s="56" t="e">
        <f t="shared" ca="1" si="184"/>
        <v>#REF!</v>
      </c>
      <c r="BK1104" s="56" t="e">
        <f t="shared" ca="1" si="184"/>
        <v>#REF!</v>
      </c>
      <c r="BL1104" s="56" t="e">
        <f t="shared" ca="1" si="182"/>
        <v>#REF!</v>
      </c>
      <c r="BM1104" s="56" t="e">
        <f t="shared" ca="1" si="183"/>
        <v>#REF!</v>
      </c>
    </row>
    <row r="1105" spans="61:65">
      <c r="BI1105" s="56" t="e">
        <f t="shared" ca="1" si="184"/>
        <v>#REF!</v>
      </c>
      <c r="BJ1105" s="56" t="e">
        <f t="shared" ca="1" si="184"/>
        <v>#REF!</v>
      </c>
      <c r="BK1105" s="56" t="e">
        <f t="shared" ca="1" si="184"/>
        <v>#REF!</v>
      </c>
      <c r="BL1105" s="56" t="e">
        <f t="shared" ca="1" si="182"/>
        <v>#REF!</v>
      </c>
      <c r="BM1105" s="56" t="e">
        <f t="shared" ca="1" si="183"/>
        <v>#REF!</v>
      </c>
    </row>
    <row r="1106" spans="61:65">
      <c r="BI1106" s="56" t="e">
        <f t="shared" ca="1" si="184"/>
        <v>#REF!</v>
      </c>
      <c r="BJ1106" s="56" t="e">
        <f t="shared" ca="1" si="184"/>
        <v>#REF!</v>
      </c>
      <c r="BK1106" s="56" t="e">
        <f t="shared" ca="1" si="184"/>
        <v>#REF!</v>
      </c>
      <c r="BL1106" s="56" t="e">
        <f t="shared" ca="1" si="182"/>
        <v>#REF!</v>
      </c>
      <c r="BM1106" s="56" t="e">
        <f t="shared" ca="1" si="183"/>
        <v>#REF!</v>
      </c>
    </row>
    <row r="1107" spans="61:65">
      <c r="BI1107" s="56" t="e">
        <f t="shared" ca="1" si="184"/>
        <v>#REF!</v>
      </c>
      <c r="BJ1107" s="56" t="e">
        <f t="shared" ca="1" si="184"/>
        <v>#REF!</v>
      </c>
      <c r="BK1107" s="56" t="e">
        <f t="shared" ca="1" si="184"/>
        <v>#REF!</v>
      </c>
      <c r="BL1107" s="56" t="e">
        <f t="shared" ca="1" si="182"/>
        <v>#REF!</v>
      </c>
      <c r="BM1107" s="56" t="e">
        <f t="shared" ca="1" si="183"/>
        <v>#REF!</v>
      </c>
    </row>
    <row r="1108" spans="61:65">
      <c r="BI1108" s="56" t="e">
        <f t="shared" ca="1" si="184"/>
        <v>#REF!</v>
      </c>
      <c r="BJ1108" s="56" t="e">
        <f t="shared" ca="1" si="184"/>
        <v>#REF!</v>
      </c>
      <c r="BK1108" s="56" t="e">
        <f t="shared" ca="1" si="184"/>
        <v>#REF!</v>
      </c>
      <c r="BL1108" s="56" t="e">
        <f t="shared" ca="1" si="182"/>
        <v>#REF!</v>
      </c>
      <c r="BM1108" s="56" t="e">
        <f t="shared" ca="1" si="183"/>
        <v>#REF!</v>
      </c>
    </row>
    <row r="1109" spans="61:65">
      <c r="BI1109" s="56" t="e">
        <f t="shared" ca="1" si="184"/>
        <v>#REF!</v>
      </c>
      <c r="BJ1109" s="56" t="e">
        <f t="shared" ca="1" si="184"/>
        <v>#REF!</v>
      </c>
      <c r="BK1109" s="56" t="e">
        <f t="shared" ca="1" si="184"/>
        <v>#REF!</v>
      </c>
      <c r="BL1109" s="56" t="e">
        <f t="shared" ca="1" si="182"/>
        <v>#REF!</v>
      </c>
      <c r="BM1109" s="56" t="e">
        <f t="shared" ca="1" si="183"/>
        <v>#REF!</v>
      </c>
    </row>
    <row r="1110" spans="61:65">
      <c r="BI1110" s="56" t="e">
        <f t="shared" ca="1" si="184"/>
        <v>#REF!</v>
      </c>
      <c r="BJ1110" s="56" t="e">
        <f t="shared" ca="1" si="184"/>
        <v>#REF!</v>
      </c>
      <c r="BK1110" s="56" t="e">
        <f t="shared" ca="1" si="184"/>
        <v>#REF!</v>
      </c>
      <c r="BL1110" s="56" t="e">
        <f t="shared" ca="1" si="182"/>
        <v>#REF!</v>
      </c>
      <c r="BM1110" s="56" t="e">
        <f t="shared" ca="1" si="183"/>
        <v>#REF!</v>
      </c>
    </row>
    <row r="1111" spans="61:65">
      <c r="BI1111" s="56" t="e">
        <f t="shared" ca="1" si="184"/>
        <v>#REF!</v>
      </c>
      <c r="BJ1111" s="56" t="e">
        <f t="shared" ca="1" si="184"/>
        <v>#REF!</v>
      </c>
      <c r="BK1111" s="56" t="e">
        <f t="shared" ca="1" si="184"/>
        <v>#REF!</v>
      </c>
      <c r="BL1111" s="56" t="e">
        <f t="shared" ca="1" si="182"/>
        <v>#REF!</v>
      </c>
      <c r="BM1111" s="56" t="e">
        <f t="shared" ca="1" si="183"/>
        <v>#REF!</v>
      </c>
    </row>
    <row r="1112" spans="61:65">
      <c r="BI1112" s="56" t="e">
        <f t="shared" ca="1" si="184"/>
        <v>#REF!</v>
      </c>
      <c r="BJ1112" s="56" t="e">
        <f t="shared" ca="1" si="184"/>
        <v>#REF!</v>
      </c>
      <c r="BK1112" s="56" t="e">
        <f t="shared" ca="1" si="184"/>
        <v>#REF!</v>
      </c>
      <c r="BL1112" s="56" t="e">
        <f t="shared" ca="1" si="182"/>
        <v>#REF!</v>
      </c>
      <c r="BM1112" s="56" t="e">
        <f t="shared" ca="1" si="183"/>
        <v>#REF!</v>
      </c>
    </row>
    <row r="1113" spans="61:65">
      <c r="BI1113" s="56" t="e">
        <f t="shared" ca="1" si="184"/>
        <v>#REF!</v>
      </c>
      <c r="BJ1113" s="56" t="e">
        <f t="shared" ca="1" si="184"/>
        <v>#REF!</v>
      </c>
      <c r="BK1113" s="56" t="e">
        <f t="shared" ca="1" si="184"/>
        <v>#REF!</v>
      </c>
      <c r="BL1113" s="56" t="e">
        <f t="shared" ca="1" si="182"/>
        <v>#REF!</v>
      </c>
      <c r="BM1113" s="56" t="e">
        <f t="shared" ca="1" si="183"/>
        <v>#REF!</v>
      </c>
    </row>
    <row r="1114" spans="61:65">
      <c r="BI1114" s="56" t="e">
        <f t="shared" ca="1" si="184"/>
        <v>#REF!</v>
      </c>
      <c r="BJ1114" s="56" t="e">
        <f t="shared" ca="1" si="184"/>
        <v>#REF!</v>
      </c>
      <c r="BK1114" s="56" t="e">
        <f t="shared" ca="1" si="184"/>
        <v>#REF!</v>
      </c>
      <c r="BL1114" s="56" t="e">
        <f t="shared" ca="1" si="182"/>
        <v>#REF!</v>
      </c>
      <c r="BM1114" s="56" t="e">
        <f t="shared" ca="1" si="183"/>
        <v>#REF!</v>
      </c>
    </row>
    <row r="1115" spans="61:65">
      <c r="BI1115" s="56" t="e">
        <f t="shared" ca="1" si="184"/>
        <v>#REF!</v>
      </c>
      <c r="BJ1115" s="56" t="e">
        <f t="shared" ca="1" si="184"/>
        <v>#REF!</v>
      </c>
      <c r="BK1115" s="56" t="e">
        <f t="shared" ca="1" si="184"/>
        <v>#REF!</v>
      </c>
      <c r="BL1115" s="56" t="e">
        <f t="shared" ca="1" si="182"/>
        <v>#REF!</v>
      </c>
      <c r="BM1115" s="56" t="e">
        <f t="shared" ca="1" si="183"/>
        <v>#REF!</v>
      </c>
    </row>
    <row r="1116" spans="61:65">
      <c r="BI1116" s="56" t="e">
        <f t="shared" ca="1" si="184"/>
        <v>#REF!</v>
      </c>
      <c r="BJ1116" s="56" t="e">
        <f t="shared" ca="1" si="184"/>
        <v>#REF!</v>
      </c>
      <c r="BK1116" s="56" t="e">
        <f t="shared" ca="1" si="184"/>
        <v>#REF!</v>
      </c>
      <c r="BL1116" s="56" t="e">
        <f t="shared" ca="1" si="182"/>
        <v>#REF!</v>
      </c>
      <c r="BM1116" s="56" t="e">
        <f t="shared" ca="1" si="183"/>
        <v>#REF!</v>
      </c>
    </row>
    <row r="1117" spans="61:65">
      <c r="BI1117" s="56" t="e">
        <f t="shared" ca="1" si="184"/>
        <v>#REF!</v>
      </c>
      <c r="BJ1117" s="56" t="e">
        <f t="shared" ca="1" si="184"/>
        <v>#REF!</v>
      </c>
      <c r="BK1117" s="56" t="e">
        <f t="shared" ca="1" si="184"/>
        <v>#REF!</v>
      </c>
      <c r="BL1117" s="56" t="e">
        <f t="shared" ca="1" si="182"/>
        <v>#REF!</v>
      </c>
      <c r="BM1117" s="56" t="e">
        <f t="shared" ca="1" si="183"/>
        <v>#REF!</v>
      </c>
    </row>
    <row r="1118" spans="61:65">
      <c r="BI1118" s="56" t="e">
        <f t="shared" ca="1" si="184"/>
        <v>#REF!</v>
      </c>
      <c r="BJ1118" s="56" t="e">
        <f t="shared" ca="1" si="184"/>
        <v>#REF!</v>
      </c>
      <c r="BK1118" s="56" t="e">
        <f t="shared" ca="1" si="184"/>
        <v>#REF!</v>
      </c>
      <c r="BL1118" s="56" t="e">
        <f t="shared" ca="1" si="182"/>
        <v>#REF!</v>
      </c>
      <c r="BM1118" s="56" t="e">
        <f t="shared" ca="1" si="183"/>
        <v>#REF!</v>
      </c>
    </row>
    <row r="1119" spans="61:65">
      <c r="BI1119" s="56" t="e">
        <f t="shared" ca="1" si="184"/>
        <v>#REF!</v>
      </c>
      <c r="BJ1119" s="56" t="e">
        <f t="shared" ca="1" si="184"/>
        <v>#REF!</v>
      </c>
      <c r="BK1119" s="56" t="e">
        <f t="shared" ca="1" si="184"/>
        <v>#REF!</v>
      </c>
      <c r="BL1119" s="56" t="e">
        <f t="shared" ca="1" si="182"/>
        <v>#REF!</v>
      </c>
      <c r="BM1119" s="56" t="e">
        <f t="shared" ca="1" si="183"/>
        <v>#REF!</v>
      </c>
    </row>
    <row r="1120" spans="61:65">
      <c r="BI1120" s="56" t="e">
        <f t="shared" ca="1" si="184"/>
        <v>#REF!</v>
      </c>
      <c r="BJ1120" s="56" t="e">
        <f t="shared" ca="1" si="184"/>
        <v>#REF!</v>
      </c>
      <c r="BK1120" s="56" t="e">
        <f t="shared" ca="1" si="184"/>
        <v>#REF!</v>
      </c>
      <c r="BL1120" s="56" t="e">
        <f t="shared" ca="1" si="182"/>
        <v>#REF!</v>
      </c>
      <c r="BM1120" s="56" t="e">
        <f t="shared" ca="1" si="183"/>
        <v>#REF!</v>
      </c>
    </row>
    <row r="1121" spans="61:65">
      <c r="BI1121" s="56" t="e">
        <f t="shared" ca="1" si="184"/>
        <v>#REF!</v>
      </c>
      <c r="BJ1121" s="56" t="e">
        <f t="shared" ca="1" si="184"/>
        <v>#REF!</v>
      </c>
      <c r="BK1121" s="56" t="e">
        <f t="shared" ca="1" si="184"/>
        <v>#REF!</v>
      </c>
      <c r="BL1121" s="56" t="e">
        <f t="shared" ca="1" si="182"/>
        <v>#REF!</v>
      </c>
      <c r="BM1121" s="56" t="e">
        <f t="shared" ca="1" si="183"/>
        <v>#REF!</v>
      </c>
    </row>
    <row r="1122" spans="61:65">
      <c r="BI1122" s="56" t="e">
        <f t="shared" ca="1" si="184"/>
        <v>#REF!</v>
      </c>
      <c r="BJ1122" s="56" t="e">
        <f t="shared" ca="1" si="184"/>
        <v>#REF!</v>
      </c>
      <c r="BK1122" s="56" t="e">
        <f t="shared" ca="1" si="184"/>
        <v>#REF!</v>
      </c>
      <c r="BL1122" s="56" t="e">
        <f t="shared" ca="1" si="182"/>
        <v>#REF!</v>
      </c>
      <c r="BM1122" s="56" t="e">
        <f t="shared" ca="1" si="183"/>
        <v>#REF!</v>
      </c>
    </row>
    <row r="1123" spans="61:65">
      <c r="BI1123" s="56" t="e">
        <f t="shared" ref="BI1123:BK1142" ca="1" si="185">VLOOKUP($P1123,INDIRECT("'M" &amp; $N1123 &amp; "'!$A:$G"),BI$2,0)</f>
        <v>#REF!</v>
      </c>
      <c r="BJ1123" s="56" t="e">
        <f t="shared" ca="1" si="185"/>
        <v>#REF!</v>
      </c>
      <c r="BK1123" s="56" t="e">
        <f t="shared" ca="1" si="185"/>
        <v>#REF!</v>
      </c>
      <c r="BL1123" s="56" t="e">
        <f t="shared" ca="1" si="182"/>
        <v>#REF!</v>
      </c>
      <c r="BM1123" s="56" t="e">
        <f t="shared" ca="1" si="183"/>
        <v>#REF!</v>
      </c>
    </row>
    <row r="1124" spans="61:65">
      <c r="BI1124" s="56" t="e">
        <f t="shared" ca="1" si="185"/>
        <v>#REF!</v>
      </c>
      <c r="BJ1124" s="56" t="e">
        <f t="shared" ca="1" si="185"/>
        <v>#REF!</v>
      </c>
      <c r="BK1124" s="56" t="e">
        <f t="shared" ca="1" si="185"/>
        <v>#REF!</v>
      </c>
      <c r="BL1124" s="56" t="e">
        <f t="shared" ca="1" si="182"/>
        <v>#REF!</v>
      </c>
      <c r="BM1124" s="56" t="e">
        <f t="shared" ca="1" si="183"/>
        <v>#REF!</v>
      </c>
    </row>
    <row r="1125" spans="61:65">
      <c r="BI1125" s="56" t="e">
        <f t="shared" ca="1" si="185"/>
        <v>#REF!</v>
      </c>
      <c r="BJ1125" s="56" t="e">
        <f t="shared" ca="1" si="185"/>
        <v>#REF!</v>
      </c>
      <c r="BK1125" s="56" t="e">
        <f t="shared" ca="1" si="185"/>
        <v>#REF!</v>
      </c>
      <c r="BL1125" s="56" t="e">
        <f t="shared" ca="1" si="182"/>
        <v>#REF!</v>
      </c>
      <c r="BM1125" s="56" t="e">
        <f t="shared" ca="1" si="183"/>
        <v>#REF!</v>
      </c>
    </row>
    <row r="1126" spans="61:65">
      <c r="BI1126" s="56" t="e">
        <f t="shared" ca="1" si="185"/>
        <v>#REF!</v>
      </c>
      <c r="BJ1126" s="56" t="e">
        <f t="shared" ca="1" si="185"/>
        <v>#REF!</v>
      </c>
      <c r="BK1126" s="56" t="e">
        <f t="shared" ca="1" si="185"/>
        <v>#REF!</v>
      </c>
      <c r="BL1126" s="56" t="e">
        <f t="shared" ca="1" si="182"/>
        <v>#REF!</v>
      </c>
      <c r="BM1126" s="56" t="e">
        <f t="shared" ca="1" si="183"/>
        <v>#REF!</v>
      </c>
    </row>
    <row r="1127" spans="61:65">
      <c r="BI1127" s="56" t="e">
        <f t="shared" ca="1" si="185"/>
        <v>#REF!</v>
      </c>
      <c r="BJ1127" s="56" t="e">
        <f t="shared" ca="1" si="185"/>
        <v>#REF!</v>
      </c>
      <c r="BK1127" s="56" t="e">
        <f t="shared" ca="1" si="185"/>
        <v>#REF!</v>
      </c>
      <c r="BL1127" s="56" t="e">
        <f t="shared" ca="1" si="182"/>
        <v>#REF!</v>
      </c>
      <c r="BM1127" s="56" t="e">
        <f t="shared" ca="1" si="183"/>
        <v>#REF!</v>
      </c>
    </row>
    <row r="1128" spans="61:65">
      <c r="BI1128" s="56" t="e">
        <f t="shared" ca="1" si="185"/>
        <v>#REF!</v>
      </c>
      <c r="BJ1128" s="56" t="e">
        <f t="shared" ca="1" si="185"/>
        <v>#REF!</v>
      </c>
      <c r="BK1128" s="56" t="e">
        <f t="shared" ca="1" si="185"/>
        <v>#REF!</v>
      </c>
      <c r="BL1128" s="56" t="e">
        <f t="shared" ca="1" si="182"/>
        <v>#REF!</v>
      </c>
      <c r="BM1128" s="56" t="e">
        <f t="shared" ca="1" si="183"/>
        <v>#REF!</v>
      </c>
    </row>
    <row r="1129" spans="61:65">
      <c r="BI1129" s="56" t="e">
        <f t="shared" ca="1" si="185"/>
        <v>#REF!</v>
      </c>
      <c r="BJ1129" s="56" t="e">
        <f t="shared" ca="1" si="185"/>
        <v>#REF!</v>
      </c>
      <c r="BK1129" s="56" t="e">
        <f t="shared" ca="1" si="185"/>
        <v>#REF!</v>
      </c>
      <c r="BL1129" s="56" t="e">
        <f t="shared" ca="1" si="182"/>
        <v>#REF!</v>
      </c>
      <c r="BM1129" s="56" t="e">
        <f t="shared" ca="1" si="183"/>
        <v>#REF!</v>
      </c>
    </row>
    <row r="1130" spans="61:65">
      <c r="BI1130" s="56" t="e">
        <f t="shared" ca="1" si="185"/>
        <v>#REF!</v>
      </c>
      <c r="BJ1130" s="56" t="e">
        <f t="shared" ca="1" si="185"/>
        <v>#REF!</v>
      </c>
      <c r="BK1130" s="56" t="e">
        <f t="shared" ca="1" si="185"/>
        <v>#REF!</v>
      </c>
      <c r="BL1130" s="56" t="e">
        <f t="shared" ca="1" si="182"/>
        <v>#REF!</v>
      </c>
      <c r="BM1130" s="56" t="e">
        <f t="shared" ca="1" si="183"/>
        <v>#REF!</v>
      </c>
    </row>
    <row r="1131" spans="61:65">
      <c r="BI1131" s="56" t="e">
        <f t="shared" ca="1" si="185"/>
        <v>#REF!</v>
      </c>
      <c r="BJ1131" s="56" t="e">
        <f t="shared" ca="1" si="185"/>
        <v>#REF!</v>
      </c>
      <c r="BK1131" s="56" t="e">
        <f t="shared" ca="1" si="185"/>
        <v>#REF!</v>
      </c>
      <c r="BL1131" s="56" t="e">
        <f t="shared" ca="1" si="182"/>
        <v>#REF!</v>
      </c>
      <c r="BM1131" s="56" t="e">
        <f t="shared" ca="1" si="183"/>
        <v>#REF!</v>
      </c>
    </row>
    <row r="1132" spans="61:65">
      <c r="BI1132" s="56" t="e">
        <f t="shared" ca="1" si="185"/>
        <v>#REF!</v>
      </c>
      <c r="BJ1132" s="56" t="e">
        <f t="shared" ca="1" si="185"/>
        <v>#REF!</v>
      </c>
      <c r="BK1132" s="56" t="e">
        <f t="shared" ca="1" si="185"/>
        <v>#REF!</v>
      </c>
      <c r="BL1132" s="56" t="e">
        <f t="shared" ca="1" si="182"/>
        <v>#REF!</v>
      </c>
      <c r="BM1132" s="56" t="e">
        <f t="shared" ca="1" si="183"/>
        <v>#REF!</v>
      </c>
    </row>
    <row r="1133" spans="61:65">
      <c r="BI1133" s="56" t="e">
        <f t="shared" ca="1" si="185"/>
        <v>#REF!</v>
      </c>
      <c r="BJ1133" s="56" t="e">
        <f t="shared" ca="1" si="185"/>
        <v>#REF!</v>
      </c>
      <c r="BK1133" s="56" t="e">
        <f t="shared" ca="1" si="185"/>
        <v>#REF!</v>
      </c>
      <c r="BL1133" s="56" t="e">
        <f t="shared" ca="1" si="182"/>
        <v>#REF!</v>
      </c>
      <c r="BM1133" s="56" t="e">
        <f t="shared" ca="1" si="183"/>
        <v>#REF!</v>
      </c>
    </row>
    <row r="1134" spans="61:65">
      <c r="BI1134" s="56" t="e">
        <f t="shared" ca="1" si="185"/>
        <v>#REF!</v>
      </c>
      <c r="BJ1134" s="56" t="e">
        <f t="shared" ca="1" si="185"/>
        <v>#REF!</v>
      </c>
      <c r="BK1134" s="56" t="e">
        <f t="shared" ca="1" si="185"/>
        <v>#REF!</v>
      </c>
      <c r="BL1134" s="56" t="e">
        <f t="shared" ca="1" si="182"/>
        <v>#REF!</v>
      </c>
      <c r="BM1134" s="56" t="e">
        <f t="shared" ca="1" si="183"/>
        <v>#REF!</v>
      </c>
    </row>
    <row r="1135" spans="61:65">
      <c r="BI1135" s="56" t="e">
        <f t="shared" ca="1" si="185"/>
        <v>#REF!</v>
      </c>
      <c r="BJ1135" s="56" t="e">
        <f t="shared" ca="1" si="185"/>
        <v>#REF!</v>
      </c>
      <c r="BK1135" s="56" t="e">
        <f t="shared" ca="1" si="185"/>
        <v>#REF!</v>
      </c>
      <c r="BL1135" s="56" t="e">
        <f t="shared" ca="1" si="182"/>
        <v>#REF!</v>
      </c>
      <c r="BM1135" s="56" t="e">
        <f t="shared" ca="1" si="183"/>
        <v>#REF!</v>
      </c>
    </row>
    <row r="1136" spans="61:65">
      <c r="BI1136" s="56" t="e">
        <f t="shared" ca="1" si="185"/>
        <v>#REF!</v>
      </c>
      <c r="BJ1136" s="56" t="e">
        <f t="shared" ca="1" si="185"/>
        <v>#REF!</v>
      </c>
      <c r="BK1136" s="56" t="e">
        <f t="shared" ca="1" si="185"/>
        <v>#REF!</v>
      </c>
      <c r="BL1136" s="56" t="e">
        <f t="shared" ca="1" si="182"/>
        <v>#REF!</v>
      </c>
      <c r="BM1136" s="56" t="e">
        <f t="shared" ca="1" si="183"/>
        <v>#REF!</v>
      </c>
    </row>
    <row r="1137" spans="61:65">
      <c r="BI1137" s="56" t="e">
        <f t="shared" ca="1" si="185"/>
        <v>#REF!</v>
      </c>
      <c r="BJ1137" s="56" t="e">
        <f t="shared" ca="1" si="185"/>
        <v>#REF!</v>
      </c>
      <c r="BK1137" s="56" t="e">
        <f t="shared" ca="1" si="185"/>
        <v>#REF!</v>
      </c>
      <c r="BL1137" s="56" t="e">
        <f t="shared" ca="1" si="182"/>
        <v>#REF!</v>
      </c>
      <c r="BM1137" s="56" t="e">
        <f t="shared" ca="1" si="183"/>
        <v>#REF!</v>
      </c>
    </row>
    <row r="1138" spans="61:65">
      <c r="BI1138" s="56" t="e">
        <f t="shared" ca="1" si="185"/>
        <v>#REF!</v>
      </c>
      <c r="BJ1138" s="56" t="e">
        <f t="shared" ca="1" si="185"/>
        <v>#REF!</v>
      </c>
      <c r="BK1138" s="56" t="e">
        <f t="shared" ca="1" si="185"/>
        <v>#REF!</v>
      </c>
      <c r="BL1138" s="56" t="e">
        <f t="shared" ca="1" si="182"/>
        <v>#REF!</v>
      </c>
      <c r="BM1138" s="56" t="e">
        <f t="shared" ca="1" si="183"/>
        <v>#REF!</v>
      </c>
    </row>
    <row r="1139" spans="61:65">
      <c r="BI1139" s="56" t="e">
        <f t="shared" ca="1" si="185"/>
        <v>#REF!</v>
      </c>
      <c r="BJ1139" s="56" t="e">
        <f t="shared" ca="1" si="185"/>
        <v>#REF!</v>
      </c>
      <c r="BK1139" s="56" t="e">
        <f t="shared" ca="1" si="185"/>
        <v>#REF!</v>
      </c>
      <c r="BL1139" s="56" t="e">
        <f t="shared" ca="1" si="182"/>
        <v>#REF!</v>
      </c>
      <c r="BM1139" s="56" t="e">
        <f t="shared" ca="1" si="183"/>
        <v>#REF!</v>
      </c>
    </row>
    <row r="1140" spans="61:65">
      <c r="BI1140" s="56" t="e">
        <f t="shared" ca="1" si="185"/>
        <v>#REF!</v>
      </c>
      <c r="BJ1140" s="56" t="e">
        <f t="shared" ca="1" si="185"/>
        <v>#REF!</v>
      </c>
      <c r="BK1140" s="56" t="e">
        <f t="shared" ca="1" si="185"/>
        <v>#REF!</v>
      </c>
      <c r="BL1140" s="56" t="e">
        <f t="shared" ca="1" si="182"/>
        <v>#REF!</v>
      </c>
      <c r="BM1140" s="56" t="e">
        <f t="shared" ca="1" si="183"/>
        <v>#REF!</v>
      </c>
    </row>
    <row r="1141" spans="61:65">
      <c r="BI1141" s="56" t="e">
        <f t="shared" ca="1" si="185"/>
        <v>#REF!</v>
      </c>
      <c r="BJ1141" s="56" t="e">
        <f t="shared" ca="1" si="185"/>
        <v>#REF!</v>
      </c>
      <c r="BK1141" s="56" t="e">
        <f t="shared" ca="1" si="185"/>
        <v>#REF!</v>
      </c>
      <c r="BL1141" s="56" t="e">
        <f t="shared" ca="1" si="182"/>
        <v>#REF!</v>
      </c>
      <c r="BM1141" s="56" t="e">
        <f t="shared" ca="1" si="183"/>
        <v>#REF!</v>
      </c>
    </row>
    <row r="1142" spans="61:65">
      <c r="BI1142" s="56" t="e">
        <f t="shared" ca="1" si="185"/>
        <v>#REF!</v>
      </c>
      <c r="BJ1142" s="56" t="e">
        <f t="shared" ca="1" si="185"/>
        <v>#REF!</v>
      </c>
      <c r="BK1142" s="56" t="e">
        <f t="shared" ca="1" si="185"/>
        <v>#REF!</v>
      </c>
      <c r="BL1142" s="56" t="e">
        <f t="shared" ca="1" si="182"/>
        <v>#REF!</v>
      </c>
      <c r="BM1142" s="56" t="e">
        <f t="shared" ca="1" si="183"/>
        <v>#REF!</v>
      </c>
    </row>
    <row r="1143" spans="61:65">
      <c r="BI1143" s="56" t="e">
        <f t="shared" ref="BI1143:BK1162" ca="1" si="186">VLOOKUP($P1143,INDIRECT("'M" &amp; $N1143 &amp; "'!$A:$G"),BI$2,0)</f>
        <v>#REF!</v>
      </c>
      <c r="BJ1143" s="56" t="e">
        <f t="shared" ca="1" si="186"/>
        <v>#REF!</v>
      </c>
      <c r="BK1143" s="56" t="e">
        <f t="shared" ca="1" si="186"/>
        <v>#REF!</v>
      </c>
      <c r="BL1143" s="56" t="e">
        <f t="shared" ca="1" si="182"/>
        <v>#REF!</v>
      </c>
      <c r="BM1143" s="56" t="e">
        <f t="shared" ca="1" si="183"/>
        <v>#REF!</v>
      </c>
    </row>
    <row r="1144" spans="61:65">
      <c r="BI1144" s="56" t="e">
        <f t="shared" ca="1" si="186"/>
        <v>#REF!</v>
      </c>
      <c r="BJ1144" s="56" t="e">
        <f t="shared" ca="1" si="186"/>
        <v>#REF!</v>
      </c>
      <c r="BK1144" s="56" t="e">
        <f t="shared" ca="1" si="186"/>
        <v>#REF!</v>
      </c>
      <c r="BL1144" s="56" t="e">
        <f t="shared" ca="1" si="182"/>
        <v>#REF!</v>
      </c>
      <c r="BM1144" s="56" t="e">
        <f t="shared" ca="1" si="183"/>
        <v>#REF!</v>
      </c>
    </row>
    <row r="1145" spans="61:65">
      <c r="BI1145" s="56" t="e">
        <f t="shared" ca="1" si="186"/>
        <v>#REF!</v>
      </c>
      <c r="BJ1145" s="56" t="e">
        <f t="shared" ca="1" si="186"/>
        <v>#REF!</v>
      </c>
      <c r="BK1145" s="56" t="e">
        <f t="shared" ca="1" si="186"/>
        <v>#REF!</v>
      </c>
      <c r="BL1145" s="56" t="e">
        <f t="shared" ca="1" si="182"/>
        <v>#REF!</v>
      </c>
      <c r="BM1145" s="56" t="e">
        <f t="shared" ca="1" si="183"/>
        <v>#REF!</v>
      </c>
    </row>
    <row r="1146" spans="61:65">
      <c r="BI1146" s="56" t="e">
        <f t="shared" ca="1" si="186"/>
        <v>#REF!</v>
      </c>
      <c r="BJ1146" s="56" t="e">
        <f t="shared" ca="1" si="186"/>
        <v>#REF!</v>
      </c>
      <c r="BK1146" s="56" t="e">
        <f t="shared" ca="1" si="186"/>
        <v>#REF!</v>
      </c>
      <c r="BL1146" s="56" t="e">
        <f t="shared" ca="1" si="182"/>
        <v>#REF!</v>
      </c>
      <c r="BM1146" s="56" t="e">
        <f t="shared" ca="1" si="183"/>
        <v>#REF!</v>
      </c>
    </row>
    <row r="1147" spans="61:65">
      <c r="BI1147" s="56" t="e">
        <f t="shared" ca="1" si="186"/>
        <v>#REF!</v>
      </c>
      <c r="BJ1147" s="56" t="e">
        <f t="shared" ca="1" si="186"/>
        <v>#REF!</v>
      </c>
      <c r="BK1147" s="56" t="e">
        <f t="shared" ca="1" si="186"/>
        <v>#REF!</v>
      </c>
      <c r="BL1147" s="56" t="e">
        <f t="shared" ca="1" si="182"/>
        <v>#REF!</v>
      </c>
      <c r="BM1147" s="56" t="e">
        <f t="shared" ca="1" si="183"/>
        <v>#REF!</v>
      </c>
    </row>
    <row r="1148" spans="61:65">
      <c r="BI1148" s="56" t="e">
        <f t="shared" ca="1" si="186"/>
        <v>#REF!</v>
      </c>
      <c r="BJ1148" s="56" t="e">
        <f t="shared" ca="1" si="186"/>
        <v>#REF!</v>
      </c>
      <c r="BK1148" s="56" t="e">
        <f t="shared" ca="1" si="186"/>
        <v>#REF!</v>
      </c>
      <c r="BL1148" s="56" t="e">
        <f t="shared" ca="1" si="182"/>
        <v>#REF!</v>
      </c>
      <c r="BM1148" s="56" t="e">
        <f t="shared" ca="1" si="183"/>
        <v>#REF!</v>
      </c>
    </row>
    <row r="1149" spans="61:65">
      <c r="BI1149" s="56" t="e">
        <f t="shared" ca="1" si="186"/>
        <v>#REF!</v>
      </c>
      <c r="BJ1149" s="56" t="e">
        <f t="shared" ca="1" si="186"/>
        <v>#REF!</v>
      </c>
      <c r="BK1149" s="56" t="e">
        <f t="shared" ca="1" si="186"/>
        <v>#REF!</v>
      </c>
      <c r="BL1149" s="56" t="e">
        <f t="shared" ca="1" si="182"/>
        <v>#REF!</v>
      </c>
      <c r="BM1149" s="56" t="e">
        <f t="shared" ca="1" si="183"/>
        <v>#REF!</v>
      </c>
    </row>
    <row r="1150" spans="61:65">
      <c r="BI1150" s="56" t="e">
        <f t="shared" ca="1" si="186"/>
        <v>#REF!</v>
      </c>
      <c r="BJ1150" s="56" t="e">
        <f t="shared" ca="1" si="186"/>
        <v>#REF!</v>
      </c>
      <c r="BK1150" s="56" t="e">
        <f t="shared" ca="1" si="186"/>
        <v>#REF!</v>
      </c>
      <c r="BL1150" s="56" t="e">
        <f t="shared" ca="1" si="182"/>
        <v>#REF!</v>
      </c>
      <c r="BM1150" s="56" t="e">
        <f t="shared" ca="1" si="183"/>
        <v>#REF!</v>
      </c>
    </row>
    <row r="1151" spans="61:65">
      <c r="BI1151" s="56" t="e">
        <f t="shared" ca="1" si="186"/>
        <v>#REF!</v>
      </c>
      <c r="BJ1151" s="56" t="e">
        <f t="shared" ca="1" si="186"/>
        <v>#REF!</v>
      </c>
      <c r="BK1151" s="56" t="e">
        <f t="shared" ca="1" si="186"/>
        <v>#REF!</v>
      </c>
      <c r="BL1151" s="56" t="e">
        <f t="shared" ca="1" si="182"/>
        <v>#REF!</v>
      </c>
      <c r="BM1151" s="56" t="e">
        <f t="shared" ca="1" si="183"/>
        <v>#REF!</v>
      </c>
    </row>
    <row r="1152" spans="61:65">
      <c r="BI1152" s="56" t="e">
        <f t="shared" ca="1" si="186"/>
        <v>#REF!</v>
      </c>
      <c r="BJ1152" s="56" t="e">
        <f t="shared" ca="1" si="186"/>
        <v>#REF!</v>
      </c>
      <c r="BK1152" s="56" t="e">
        <f t="shared" ca="1" si="186"/>
        <v>#REF!</v>
      </c>
      <c r="BL1152" s="56" t="e">
        <f t="shared" ca="1" si="182"/>
        <v>#REF!</v>
      </c>
      <c r="BM1152" s="56" t="e">
        <f t="shared" ca="1" si="183"/>
        <v>#REF!</v>
      </c>
    </row>
    <row r="1153" spans="61:65">
      <c r="BI1153" s="56" t="e">
        <f t="shared" ca="1" si="186"/>
        <v>#REF!</v>
      </c>
      <c r="BJ1153" s="56" t="e">
        <f t="shared" ca="1" si="186"/>
        <v>#REF!</v>
      </c>
      <c r="BK1153" s="56" t="e">
        <f t="shared" ca="1" si="186"/>
        <v>#REF!</v>
      </c>
      <c r="BL1153" s="56" t="e">
        <f t="shared" ca="1" si="182"/>
        <v>#REF!</v>
      </c>
      <c r="BM1153" s="56" t="e">
        <f t="shared" ca="1" si="183"/>
        <v>#REF!</v>
      </c>
    </row>
    <row r="1154" spans="61:65">
      <c r="BI1154" s="56" t="e">
        <f t="shared" ca="1" si="186"/>
        <v>#REF!</v>
      </c>
      <c r="BJ1154" s="56" t="e">
        <f t="shared" ca="1" si="186"/>
        <v>#REF!</v>
      </c>
      <c r="BK1154" s="56" t="e">
        <f t="shared" ca="1" si="186"/>
        <v>#REF!</v>
      </c>
      <c r="BL1154" s="56" t="e">
        <f t="shared" ca="1" si="182"/>
        <v>#REF!</v>
      </c>
      <c r="BM1154" s="56" t="e">
        <f t="shared" ca="1" si="183"/>
        <v>#REF!</v>
      </c>
    </row>
    <row r="1155" spans="61:65">
      <c r="BI1155" s="56" t="e">
        <f t="shared" ca="1" si="186"/>
        <v>#REF!</v>
      </c>
      <c r="BJ1155" s="56" t="e">
        <f t="shared" ca="1" si="186"/>
        <v>#REF!</v>
      </c>
      <c r="BK1155" s="56" t="e">
        <f t="shared" ca="1" si="186"/>
        <v>#REF!</v>
      </c>
      <c r="BL1155" s="56" t="e">
        <f t="shared" ref="BL1155:BL1218" ca="1" si="187">IF(AND($BI1155="Yes", $N1155=2), "Yes", IF(ISBLANK(BI1155), "", "No"))</f>
        <v>#REF!</v>
      </c>
      <c r="BM1155" s="56" t="e">
        <f t="shared" ref="BM1155:BM1218" ca="1" si="188">VLOOKUP($P1155,INDIRECT("'M" &amp; $N1155 &amp; "'!$A:$G"),BM$2,0)</f>
        <v>#REF!</v>
      </c>
    </row>
    <row r="1156" spans="61:65">
      <c r="BI1156" s="56" t="e">
        <f t="shared" ca="1" si="186"/>
        <v>#REF!</v>
      </c>
      <c r="BJ1156" s="56" t="e">
        <f t="shared" ca="1" si="186"/>
        <v>#REF!</v>
      </c>
      <c r="BK1156" s="56" t="e">
        <f t="shared" ca="1" si="186"/>
        <v>#REF!</v>
      </c>
      <c r="BL1156" s="56" t="e">
        <f t="shared" ca="1" si="187"/>
        <v>#REF!</v>
      </c>
      <c r="BM1156" s="56" t="e">
        <f t="shared" ca="1" si="188"/>
        <v>#REF!</v>
      </c>
    </row>
    <row r="1157" spans="61:65">
      <c r="BI1157" s="56" t="e">
        <f t="shared" ca="1" si="186"/>
        <v>#REF!</v>
      </c>
      <c r="BJ1157" s="56" t="e">
        <f t="shared" ca="1" si="186"/>
        <v>#REF!</v>
      </c>
      <c r="BK1157" s="56" t="e">
        <f t="shared" ca="1" si="186"/>
        <v>#REF!</v>
      </c>
      <c r="BL1157" s="56" t="e">
        <f t="shared" ca="1" si="187"/>
        <v>#REF!</v>
      </c>
      <c r="BM1157" s="56" t="e">
        <f t="shared" ca="1" si="188"/>
        <v>#REF!</v>
      </c>
    </row>
    <row r="1158" spans="61:65">
      <c r="BI1158" s="56" t="e">
        <f t="shared" ca="1" si="186"/>
        <v>#REF!</v>
      </c>
      <c r="BJ1158" s="56" t="e">
        <f t="shared" ca="1" si="186"/>
        <v>#REF!</v>
      </c>
      <c r="BK1158" s="56" t="e">
        <f t="shared" ca="1" si="186"/>
        <v>#REF!</v>
      </c>
      <c r="BL1158" s="56" t="e">
        <f t="shared" ca="1" si="187"/>
        <v>#REF!</v>
      </c>
      <c r="BM1158" s="56" t="e">
        <f t="shared" ca="1" si="188"/>
        <v>#REF!</v>
      </c>
    </row>
    <row r="1159" spans="61:65">
      <c r="BI1159" s="56" t="e">
        <f t="shared" ca="1" si="186"/>
        <v>#REF!</v>
      </c>
      <c r="BJ1159" s="56" t="e">
        <f t="shared" ca="1" si="186"/>
        <v>#REF!</v>
      </c>
      <c r="BK1159" s="56" t="e">
        <f t="shared" ca="1" si="186"/>
        <v>#REF!</v>
      </c>
      <c r="BL1159" s="56" t="e">
        <f t="shared" ca="1" si="187"/>
        <v>#REF!</v>
      </c>
      <c r="BM1159" s="56" t="e">
        <f t="shared" ca="1" si="188"/>
        <v>#REF!</v>
      </c>
    </row>
    <row r="1160" spans="61:65">
      <c r="BI1160" s="56" t="e">
        <f t="shared" ca="1" si="186"/>
        <v>#REF!</v>
      </c>
      <c r="BJ1160" s="56" t="e">
        <f t="shared" ca="1" si="186"/>
        <v>#REF!</v>
      </c>
      <c r="BK1160" s="56" t="e">
        <f t="shared" ca="1" si="186"/>
        <v>#REF!</v>
      </c>
      <c r="BL1160" s="56" t="e">
        <f t="shared" ca="1" si="187"/>
        <v>#REF!</v>
      </c>
      <c r="BM1160" s="56" t="e">
        <f t="shared" ca="1" si="188"/>
        <v>#REF!</v>
      </c>
    </row>
    <row r="1161" spans="61:65">
      <c r="BI1161" s="56" t="e">
        <f t="shared" ca="1" si="186"/>
        <v>#REF!</v>
      </c>
      <c r="BJ1161" s="56" t="e">
        <f t="shared" ca="1" si="186"/>
        <v>#REF!</v>
      </c>
      <c r="BK1161" s="56" t="e">
        <f t="shared" ca="1" si="186"/>
        <v>#REF!</v>
      </c>
      <c r="BL1161" s="56" t="e">
        <f t="shared" ca="1" si="187"/>
        <v>#REF!</v>
      </c>
      <c r="BM1161" s="56" t="e">
        <f t="shared" ca="1" si="188"/>
        <v>#REF!</v>
      </c>
    </row>
    <row r="1162" spans="61:65">
      <c r="BI1162" s="56" t="e">
        <f t="shared" ca="1" si="186"/>
        <v>#REF!</v>
      </c>
      <c r="BJ1162" s="56" t="e">
        <f t="shared" ca="1" si="186"/>
        <v>#REF!</v>
      </c>
      <c r="BK1162" s="56" t="e">
        <f t="shared" ca="1" si="186"/>
        <v>#REF!</v>
      </c>
      <c r="BL1162" s="56" t="e">
        <f t="shared" ca="1" si="187"/>
        <v>#REF!</v>
      </c>
      <c r="BM1162" s="56" t="e">
        <f t="shared" ca="1" si="188"/>
        <v>#REF!</v>
      </c>
    </row>
    <row r="1163" spans="61:65">
      <c r="BI1163" s="56" t="e">
        <f t="shared" ref="BI1163:BK1182" ca="1" si="189">VLOOKUP($P1163,INDIRECT("'M" &amp; $N1163 &amp; "'!$A:$G"),BI$2,0)</f>
        <v>#REF!</v>
      </c>
      <c r="BJ1163" s="56" t="e">
        <f t="shared" ca="1" si="189"/>
        <v>#REF!</v>
      </c>
      <c r="BK1163" s="56" t="e">
        <f t="shared" ca="1" si="189"/>
        <v>#REF!</v>
      </c>
      <c r="BL1163" s="56" t="e">
        <f t="shared" ca="1" si="187"/>
        <v>#REF!</v>
      </c>
      <c r="BM1163" s="56" t="e">
        <f t="shared" ca="1" si="188"/>
        <v>#REF!</v>
      </c>
    </row>
    <row r="1164" spans="61:65">
      <c r="BI1164" s="56" t="e">
        <f t="shared" ca="1" si="189"/>
        <v>#REF!</v>
      </c>
      <c r="BJ1164" s="56" t="e">
        <f t="shared" ca="1" si="189"/>
        <v>#REF!</v>
      </c>
      <c r="BK1164" s="56" t="e">
        <f t="shared" ca="1" si="189"/>
        <v>#REF!</v>
      </c>
      <c r="BL1164" s="56" t="e">
        <f t="shared" ca="1" si="187"/>
        <v>#REF!</v>
      </c>
      <c r="BM1164" s="56" t="e">
        <f t="shared" ca="1" si="188"/>
        <v>#REF!</v>
      </c>
    </row>
    <row r="1165" spans="61:65">
      <c r="BI1165" s="56" t="e">
        <f t="shared" ca="1" si="189"/>
        <v>#REF!</v>
      </c>
      <c r="BJ1165" s="56" t="e">
        <f t="shared" ca="1" si="189"/>
        <v>#REF!</v>
      </c>
      <c r="BK1165" s="56" t="e">
        <f t="shared" ca="1" si="189"/>
        <v>#REF!</v>
      </c>
      <c r="BL1165" s="56" t="e">
        <f t="shared" ca="1" si="187"/>
        <v>#REF!</v>
      </c>
      <c r="BM1165" s="56" t="e">
        <f t="shared" ca="1" si="188"/>
        <v>#REF!</v>
      </c>
    </row>
    <row r="1166" spans="61:65">
      <c r="BI1166" s="56" t="e">
        <f t="shared" ca="1" si="189"/>
        <v>#REF!</v>
      </c>
      <c r="BJ1166" s="56" t="e">
        <f t="shared" ca="1" si="189"/>
        <v>#REF!</v>
      </c>
      <c r="BK1166" s="56" t="e">
        <f t="shared" ca="1" si="189"/>
        <v>#REF!</v>
      </c>
      <c r="BL1166" s="56" t="e">
        <f t="shared" ca="1" si="187"/>
        <v>#REF!</v>
      </c>
      <c r="BM1166" s="56" t="e">
        <f t="shared" ca="1" si="188"/>
        <v>#REF!</v>
      </c>
    </row>
    <row r="1167" spans="61:65">
      <c r="BI1167" s="56" t="e">
        <f t="shared" ca="1" si="189"/>
        <v>#REF!</v>
      </c>
      <c r="BJ1167" s="56" t="e">
        <f t="shared" ca="1" si="189"/>
        <v>#REF!</v>
      </c>
      <c r="BK1167" s="56" t="e">
        <f t="shared" ca="1" si="189"/>
        <v>#REF!</v>
      </c>
      <c r="BL1167" s="56" t="e">
        <f t="shared" ca="1" si="187"/>
        <v>#REF!</v>
      </c>
      <c r="BM1167" s="56" t="e">
        <f t="shared" ca="1" si="188"/>
        <v>#REF!</v>
      </c>
    </row>
    <row r="1168" spans="61:65">
      <c r="BI1168" s="56" t="e">
        <f t="shared" ca="1" si="189"/>
        <v>#REF!</v>
      </c>
      <c r="BJ1168" s="56" t="e">
        <f t="shared" ca="1" si="189"/>
        <v>#REF!</v>
      </c>
      <c r="BK1168" s="56" t="e">
        <f t="shared" ca="1" si="189"/>
        <v>#REF!</v>
      </c>
      <c r="BL1168" s="56" t="e">
        <f t="shared" ca="1" si="187"/>
        <v>#REF!</v>
      </c>
      <c r="BM1168" s="56" t="e">
        <f t="shared" ca="1" si="188"/>
        <v>#REF!</v>
      </c>
    </row>
    <row r="1169" spans="61:65">
      <c r="BI1169" s="56" t="e">
        <f t="shared" ca="1" si="189"/>
        <v>#REF!</v>
      </c>
      <c r="BJ1169" s="56" t="e">
        <f t="shared" ca="1" si="189"/>
        <v>#REF!</v>
      </c>
      <c r="BK1169" s="56" t="e">
        <f t="shared" ca="1" si="189"/>
        <v>#REF!</v>
      </c>
      <c r="BL1169" s="56" t="e">
        <f t="shared" ca="1" si="187"/>
        <v>#REF!</v>
      </c>
      <c r="BM1169" s="56" t="e">
        <f t="shared" ca="1" si="188"/>
        <v>#REF!</v>
      </c>
    </row>
    <row r="1170" spans="61:65">
      <c r="BI1170" s="56" t="e">
        <f t="shared" ca="1" si="189"/>
        <v>#REF!</v>
      </c>
      <c r="BJ1170" s="56" t="e">
        <f t="shared" ca="1" si="189"/>
        <v>#REF!</v>
      </c>
      <c r="BK1170" s="56" t="e">
        <f t="shared" ca="1" si="189"/>
        <v>#REF!</v>
      </c>
      <c r="BL1170" s="56" t="e">
        <f t="shared" ca="1" si="187"/>
        <v>#REF!</v>
      </c>
      <c r="BM1170" s="56" t="e">
        <f t="shared" ca="1" si="188"/>
        <v>#REF!</v>
      </c>
    </row>
    <row r="1171" spans="61:65">
      <c r="BI1171" s="56" t="e">
        <f t="shared" ca="1" si="189"/>
        <v>#REF!</v>
      </c>
      <c r="BJ1171" s="56" t="e">
        <f t="shared" ca="1" si="189"/>
        <v>#REF!</v>
      </c>
      <c r="BK1171" s="56" t="e">
        <f t="shared" ca="1" si="189"/>
        <v>#REF!</v>
      </c>
      <c r="BL1171" s="56" t="e">
        <f t="shared" ca="1" si="187"/>
        <v>#REF!</v>
      </c>
      <c r="BM1171" s="56" t="e">
        <f t="shared" ca="1" si="188"/>
        <v>#REF!</v>
      </c>
    </row>
    <row r="1172" spans="61:65">
      <c r="BI1172" s="56" t="e">
        <f t="shared" ca="1" si="189"/>
        <v>#REF!</v>
      </c>
      <c r="BJ1172" s="56" t="e">
        <f t="shared" ca="1" si="189"/>
        <v>#REF!</v>
      </c>
      <c r="BK1172" s="56" t="e">
        <f t="shared" ca="1" si="189"/>
        <v>#REF!</v>
      </c>
      <c r="BL1172" s="56" t="e">
        <f t="shared" ca="1" si="187"/>
        <v>#REF!</v>
      </c>
      <c r="BM1172" s="56" t="e">
        <f t="shared" ca="1" si="188"/>
        <v>#REF!</v>
      </c>
    </row>
    <row r="1173" spans="61:65">
      <c r="BI1173" s="56" t="e">
        <f t="shared" ca="1" si="189"/>
        <v>#REF!</v>
      </c>
      <c r="BJ1173" s="56" t="e">
        <f t="shared" ca="1" si="189"/>
        <v>#REF!</v>
      </c>
      <c r="BK1173" s="56" t="e">
        <f t="shared" ca="1" si="189"/>
        <v>#REF!</v>
      </c>
      <c r="BL1173" s="56" t="e">
        <f t="shared" ca="1" si="187"/>
        <v>#REF!</v>
      </c>
      <c r="BM1173" s="56" t="e">
        <f t="shared" ca="1" si="188"/>
        <v>#REF!</v>
      </c>
    </row>
    <row r="1174" spans="61:65">
      <c r="BI1174" s="56" t="e">
        <f t="shared" ca="1" si="189"/>
        <v>#REF!</v>
      </c>
      <c r="BJ1174" s="56" t="e">
        <f t="shared" ca="1" si="189"/>
        <v>#REF!</v>
      </c>
      <c r="BK1174" s="56" t="e">
        <f t="shared" ca="1" si="189"/>
        <v>#REF!</v>
      </c>
      <c r="BL1174" s="56" t="e">
        <f t="shared" ca="1" si="187"/>
        <v>#REF!</v>
      </c>
      <c r="BM1174" s="56" t="e">
        <f t="shared" ca="1" si="188"/>
        <v>#REF!</v>
      </c>
    </row>
    <row r="1175" spans="61:65">
      <c r="BI1175" s="56" t="e">
        <f t="shared" ca="1" si="189"/>
        <v>#REF!</v>
      </c>
      <c r="BJ1175" s="56" t="e">
        <f t="shared" ca="1" si="189"/>
        <v>#REF!</v>
      </c>
      <c r="BK1175" s="56" t="e">
        <f t="shared" ca="1" si="189"/>
        <v>#REF!</v>
      </c>
      <c r="BL1175" s="56" t="e">
        <f t="shared" ca="1" si="187"/>
        <v>#REF!</v>
      </c>
      <c r="BM1175" s="56" t="e">
        <f t="shared" ca="1" si="188"/>
        <v>#REF!</v>
      </c>
    </row>
    <row r="1176" spans="61:65">
      <c r="BI1176" s="56" t="e">
        <f t="shared" ca="1" si="189"/>
        <v>#REF!</v>
      </c>
      <c r="BJ1176" s="56" t="e">
        <f t="shared" ca="1" si="189"/>
        <v>#REF!</v>
      </c>
      <c r="BK1176" s="56" t="e">
        <f t="shared" ca="1" si="189"/>
        <v>#REF!</v>
      </c>
      <c r="BL1176" s="56" t="e">
        <f t="shared" ca="1" si="187"/>
        <v>#REF!</v>
      </c>
      <c r="BM1176" s="56" t="e">
        <f t="shared" ca="1" si="188"/>
        <v>#REF!</v>
      </c>
    </row>
    <row r="1177" spans="61:65">
      <c r="BI1177" s="56" t="e">
        <f t="shared" ca="1" si="189"/>
        <v>#REF!</v>
      </c>
      <c r="BJ1177" s="56" t="e">
        <f t="shared" ca="1" si="189"/>
        <v>#REF!</v>
      </c>
      <c r="BK1177" s="56" t="e">
        <f t="shared" ca="1" si="189"/>
        <v>#REF!</v>
      </c>
      <c r="BL1177" s="56" t="e">
        <f t="shared" ca="1" si="187"/>
        <v>#REF!</v>
      </c>
      <c r="BM1177" s="56" t="e">
        <f t="shared" ca="1" si="188"/>
        <v>#REF!</v>
      </c>
    </row>
    <row r="1178" spans="61:65">
      <c r="BI1178" s="56" t="e">
        <f t="shared" ca="1" si="189"/>
        <v>#REF!</v>
      </c>
      <c r="BJ1178" s="56" t="e">
        <f t="shared" ca="1" si="189"/>
        <v>#REF!</v>
      </c>
      <c r="BK1178" s="56" t="e">
        <f t="shared" ca="1" si="189"/>
        <v>#REF!</v>
      </c>
      <c r="BL1178" s="56" t="e">
        <f t="shared" ca="1" si="187"/>
        <v>#REF!</v>
      </c>
      <c r="BM1178" s="56" t="e">
        <f t="shared" ca="1" si="188"/>
        <v>#REF!</v>
      </c>
    </row>
    <row r="1179" spans="61:65">
      <c r="BI1179" s="56" t="e">
        <f t="shared" ca="1" si="189"/>
        <v>#REF!</v>
      </c>
      <c r="BJ1179" s="56" t="e">
        <f t="shared" ca="1" si="189"/>
        <v>#REF!</v>
      </c>
      <c r="BK1179" s="56" t="e">
        <f t="shared" ca="1" si="189"/>
        <v>#REF!</v>
      </c>
      <c r="BL1179" s="56" t="e">
        <f t="shared" ca="1" si="187"/>
        <v>#REF!</v>
      </c>
      <c r="BM1179" s="56" t="e">
        <f t="shared" ca="1" si="188"/>
        <v>#REF!</v>
      </c>
    </row>
    <row r="1180" spans="61:65">
      <c r="BI1180" s="56" t="e">
        <f t="shared" ca="1" si="189"/>
        <v>#REF!</v>
      </c>
      <c r="BJ1180" s="56" t="e">
        <f t="shared" ca="1" si="189"/>
        <v>#REF!</v>
      </c>
      <c r="BK1180" s="56" t="e">
        <f t="shared" ca="1" si="189"/>
        <v>#REF!</v>
      </c>
      <c r="BL1180" s="56" t="e">
        <f t="shared" ca="1" si="187"/>
        <v>#REF!</v>
      </c>
      <c r="BM1180" s="56" t="e">
        <f t="shared" ca="1" si="188"/>
        <v>#REF!</v>
      </c>
    </row>
    <row r="1181" spans="61:65">
      <c r="BI1181" s="56" t="e">
        <f t="shared" ca="1" si="189"/>
        <v>#REF!</v>
      </c>
      <c r="BJ1181" s="56" t="e">
        <f t="shared" ca="1" si="189"/>
        <v>#REF!</v>
      </c>
      <c r="BK1181" s="56" t="e">
        <f t="shared" ca="1" si="189"/>
        <v>#REF!</v>
      </c>
      <c r="BL1181" s="56" t="e">
        <f t="shared" ca="1" si="187"/>
        <v>#REF!</v>
      </c>
      <c r="BM1181" s="56" t="e">
        <f t="shared" ca="1" si="188"/>
        <v>#REF!</v>
      </c>
    </row>
    <row r="1182" spans="61:65">
      <c r="BI1182" s="56" t="e">
        <f t="shared" ca="1" si="189"/>
        <v>#REF!</v>
      </c>
      <c r="BJ1182" s="56" t="e">
        <f t="shared" ca="1" si="189"/>
        <v>#REF!</v>
      </c>
      <c r="BK1182" s="56" t="e">
        <f t="shared" ca="1" si="189"/>
        <v>#REF!</v>
      </c>
      <c r="BL1182" s="56" t="e">
        <f t="shared" ca="1" si="187"/>
        <v>#REF!</v>
      </c>
      <c r="BM1182" s="56" t="e">
        <f t="shared" ca="1" si="188"/>
        <v>#REF!</v>
      </c>
    </row>
    <row r="1183" spans="61:65">
      <c r="BI1183" s="56" t="e">
        <f t="shared" ref="BI1183:BK1202" ca="1" si="190">VLOOKUP($P1183,INDIRECT("'M" &amp; $N1183 &amp; "'!$A:$G"),BI$2,0)</f>
        <v>#REF!</v>
      </c>
      <c r="BJ1183" s="56" t="e">
        <f t="shared" ca="1" si="190"/>
        <v>#REF!</v>
      </c>
      <c r="BK1183" s="56" t="e">
        <f t="shared" ca="1" si="190"/>
        <v>#REF!</v>
      </c>
      <c r="BL1183" s="56" t="e">
        <f t="shared" ca="1" si="187"/>
        <v>#REF!</v>
      </c>
      <c r="BM1183" s="56" t="e">
        <f t="shared" ca="1" si="188"/>
        <v>#REF!</v>
      </c>
    </row>
    <row r="1184" spans="61:65">
      <c r="BI1184" s="56" t="e">
        <f t="shared" ca="1" si="190"/>
        <v>#REF!</v>
      </c>
      <c r="BJ1184" s="56" t="e">
        <f t="shared" ca="1" si="190"/>
        <v>#REF!</v>
      </c>
      <c r="BK1184" s="56" t="e">
        <f t="shared" ca="1" si="190"/>
        <v>#REF!</v>
      </c>
      <c r="BL1184" s="56" t="e">
        <f t="shared" ca="1" si="187"/>
        <v>#REF!</v>
      </c>
      <c r="BM1184" s="56" t="e">
        <f t="shared" ca="1" si="188"/>
        <v>#REF!</v>
      </c>
    </row>
    <row r="1185" spans="61:65">
      <c r="BI1185" s="56" t="e">
        <f t="shared" ca="1" si="190"/>
        <v>#REF!</v>
      </c>
      <c r="BJ1185" s="56" t="e">
        <f t="shared" ca="1" si="190"/>
        <v>#REF!</v>
      </c>
      <c r="BK1185" s="56" t="e">
        <f t="shared" ca="1" si="190"/>
        <v>#REF!</v>
      </c>
      <c r="BL1185" s="56" t="e">
        <f t="shared" ca="1" si="187"/>
        <v>#REF!</v>
      </c>
      <c r="BM1185" s="56" t="e">
        <f t="shared" ca="1" si="188"/>
        <v>#REF!</v>
      </c>
    </row>
    <row r="1186" spans="61:65">
      <c r="BI1186" s="56" t="e">
        <f t="shared" ca="1" si="190"/>
        <v>#REF!</v>
      </c>
      <c r="BJ1186" s="56" t="e">
        <f t="shared" ca="1" si="190"/>
        <v>#REF!</v>
      </c>
      <c r="BK1186" s="56" t="e">
        <f t="shared" ca="1" si="190"/>
        <v>#REF!</v>
      </c>
      <c r="BL1186" s="56" t="e">
        <f t="shared" ca="1" si="187"/>
        <v>#REF!</v>
      </c>
      <c r="BM1186" s="56" t="e">
        <f t="shared" ca="1" si="188"/>
        <v>#REF!</v>
      </c>
    </row>
    <row r="1187" spans="61:65">
      <c r="BI1187" s="56" t="e">
        <f t="shared" ca="1" si="190"/>
        <v>#REF!</v>
      </c>
      <c r="BJ1187" s="56" t="e">
        <f t="shared" ca="1" si="190"/>
        <v>#REF!</v>
      </c>
      <c r="BK1187" s="56" t="e">
        <f t="shared" ca="1" si="190"/>
        <v>#REF!</v>
      </c>
      <c r="BL1187" s="56" t="e">
        <f t="shared" ca="1" si="187"/>
        <v>#REF!</v>
      </c>
      <c r="BM1187" s="56" t="e">
        <f t="shared" ca="1" si="188"/>
        <v>#REF!</v>
      </c>
    </row>
    <row r="1188" spans="61:65">
      <c r="BI1188" s="56" t="e">
        <f t="shared" ca="1" si="190"/>
        <v>#REF!</v>
      </c>
      <c r="BJ1188" s="56" t="e">
        <f t="shared" ca="1" si="190"/>
        <v>#REF!</v>
      </c>
      <c r="BK1188" s="56" t="e">
        <f t="shared" ca="1" si="190"/>
        <v>#REF!</v>
      </c>
      <c r="BL1188" s="56" t="e">
        <f t="shared" ca="1" si="187"/>
        <v>#REF!</v>
      </c>
      <c r="BM1188" s="56" t="e">
        <f t="shared" ca="1" si="188"/>
        <v>#REF!</v>
      </c>
    </row>
    <row r="1189" spans="61:65">
      <c r="BI1189" s="56" t="e">
        <f t="shared" ca="1" si="190"/>
        <v>#REF!</v>
      </c>
      <c r="BJ1189" s="56" t="e">
        <f t="shared" ca="1" si="190"/>
        <v>#REF!</v>
      </c>
      <c r="BK1189" s="56" t="e">
        <f t="shared" ca="1" si="190"/>
        <v>#REF!</v>
      </c>
      <c r="BL1189" s="56" t="e">
        <f t="shared" ca="1" si="187"/>
        <v>#REF!</v>
      </c>
      <c r="BM1189" s="56" t="e">
        <f t="shared" ca="1" si="188"/>
        <v>#REF!</v>
      </c>
    </row>
    <row r="1190" spans="61:65">
      <c r="BI1190" s="56" t="e">
        <f t="shared" ca="1" si="190"/>
        <v>#REF!</v>
      </c>
      <c r="BJ1190" s="56" t="e">
        <f t="shared" ca="1" si="190"/>
        <v>#REF!</v>
      </c>
      <c r="BK1190" s="56" t="e">
        <f t="shared" ca="1" si="190"/>
        <v>#REF!</v>
      </c>
      <c r="BL1190" s="56" t="e">
        <f t="shared" ca="1" si="187"/>
        <v>#REF!</v>
      </c>
      <c r="BM1190" s="56" t="e">
        <f t="shared" ca="1" si="188"/>
        <v>#REF!</v>
      </c>
    </row>
    <row r="1191" spans="61:65">
      <c r="BI1191" s="56" t="e">
        <f t="shared" ca="1" si="190"/>
        <v>#REF!</v>
      </c>
      <c r="BJ1191" s="56" t="e">
        <f t="shared" ca="1" si="190"/>
        <v>#REF!</v>
      </c>
      <c r="BK1191" s="56" t="e">
        <f t="shared" ca="1" si="190"/>
        <v>#REF!</v>
      </c>
      <c r="BL1191" s="56" t="e">
        <f t="shared" ca="1" si="187"/>
        <v>#REF!</v>
      </c>
      <c r="BM1191" s="56" t="e">
        <f t="shared" ca="1" si="188"/>
        <v>#REF!</v>
      </c>
    </row>
    <row r="1192" spans="61:65">
      <c r="BI1192" s="56" t="e">
        <f t="shared" ca="1" si="190"/>
        <v>#REF!</v>
      </c>
      <c r="BJ1192" s="56" t="e">
        <f t="shared" ca="1" si="190"/>
        <v>#REF!</v>
      </c>
      <c r="BK1192" s="56" t="e">
        <f t="shared" ca="1" si="190"/>
        <v>#REF!</v>
      </c>
      <c r="BL1192" s="56" t="e">
        <f t="shared" ca="1" si="187"/>
        <v>#REF!</v>
      </c>
      <c r="BM1192" s="56" t="e">
        <f t="shared" ca="1" si="188"/>
        <v>#REF!</v>
      </c>
    </row>
    <row r="1193" spans="61:65">
      <c r="BI1193" s="56" t="e">
        <f t="shared" ca="1" si="190"/>
        <v>#REF!</v>
      </c>
      <c r="BJ1193" s="56" t="e">
        <f t="shared" ca="1" si="190"/>
        <v>#REF!</v>
      </c>
      <c r="BK1193" s="56" t="e">
        <f t="shared" ca="1" si="190"/>
        <v>#REF!</v>
      </c>
      <c r="BL1193" s="56" t="e">
        <f t="shared" ca="1" si="187"/>
        <v>#REF!</v>
      </c>
      <c r="BM1193" s="56" t="e">
        <f t="shared" ca="1" si="188"/>
        <v>#REF!</v>
      </c>
    </row>
    <row r="1194" spans="61:65">
      <c r="BI1194" s="56" t="e">
        <f t="shared" ca="1" si="190"/>
        <v>#REF!</v>
      </c>
      <c r="BJ1194" s="56" t="e">
        <f t="shared" ca="1" si="190"/>
        <v>#REF!</v>
      </c>
      <c r="BK1194" s="56" t="e">
        <f t="shared" ca="1" si="190"/>
        <v>#REF!</v>
      </c>
      <c r="BL1194" s="56" t="e">
        <f t="shared" ca="1" si="187"/>
        <v>#REF!</v>
      </c>
      <c r="BM1194" s="56" t="e">
        <f t="shared" ca="1" si="188"/>
        <v>#REF!</v>
      </c>
    </row>
    <row r="1195" spans="61:65">
      <c r="BI1195" s="56" t="e">
        <f t="shared" ca="1" si="190"/>
        <v>#REF!</v>
      </c>
      <c r="BJ1195" s="56" t="e">
        <f t="shared" ca="1" si="190"/>
        <v>#REF!</v>
      </c>
      <c r="BK1195" s="56" t="e">
        <f t="shared" ca="1" si="190"/>
        <v>#REF!</v>
      </c>
      <c r="BL1195" s="56" t="e">
        <f t="shared" ca="1" si="187"/>
        <v>#REF!</v>
      </c>
      <c r="BM1195" s="56" t="e">
        <f t="shared" ca="1" si="188"/>
        <v>#REF!</v>
      </c>
    </row>
    <row r="1196" spans="61:65">
      <c r="BI1196" s="56" t="e">
        <f t="shared" ca="1" si="190"/>
        <v>#REF!</v>
      </c>
      <c r="BJ1196" s="56" t="e">
        <f t="shared" ca="1" si="190"/>
        <v>#REF!</v>
      </c>
      <c r="BK1196" s="56" t="e">
        <f t="shared" ca="1" si="190"/>
        <v>#REF!</v>
      </c>
      <c r="BL1196" s="56" t="e">
        <f t="shared" ca="1" si="187"/>
        <v>#REF!</v>
      </c>
      <c r="BM1196" s="56" t="e">
        <f t="shared" ca="1" si="188"/>
        <v>#REF!</v>
      </c>
    </row>
    <row r="1197" spans="61:65">
      <c r="BI1197" s="56" t="e">
        <f t="shared" ca="1" si="190"/>
        <v>#REF!</v>
      </c>
      <c r="BJ1197" s="56" t="e">
        <f t="shared" ca="1" si="190"/>
        <v>#REF!</v>
      </c>
      <c r="BK1197" s="56" t="e">
        <f t="shared" ca="1" si="190"/>
        <v>#REF!</v>
      </c>
      <c r="BL1197" s="56" t="e">
        <f t="shared" ca="1" si="187"/>
        <v>#REF!</v>
      </c>
      <c r="BM1197" s="56" t="e">
        <f t="shared" ca="1" si="188"/>
        <v>#REF!</v>
      </c>
    </row>
    <row r="1198" spans="61:65">
      <c r="BI1198" s="56" t="e">
        <f t="shared" ca="1" si="190"/>
        <v>#REF!</v>
      </c>
      <c r="BJ1198" s="56" t="e">
        <f t="shared" ca="1" si="190"/>
        <v>#REF!</v>
      </c>
      <c r="BK1198" s="56" t="e">
        <f t="shared" ca="1" si="190"/>
        <v>#REF!</v>
      </c>
      <c r="BL1198" s="56" t="e">
        <f t="shared" ca="1" si="187"/>
        <v>#REF!</v>
      </c>
      <c r="BM1198" s="56" t="e">
        <f t="shared" ca="1" si="188"/>
        <v>#REF!</v>
      </c>
    </row>
    <row r="1199" spans="61:65">
      <c r="BI1199" s="56" t="e">
        <f t="shared" ca="1" si="190"/>
        <v>#REF!</v>
      </c>
      <c r="BJ1199" s="56" t="e">
        <f t="shared" ca="1" si="190"/>
        <v>#REF!</v>
      </c>
      <c r="BK1199" s="56" t="e">
        <f t="shared" ca="1" si="190"/>
        <v>#REF!</v>
      </c>
      <c r="BL1199" s="56" t="e">
        <f t="shared" ca="1" si="187"/>
        <v>#REF!</v>
      </c>
      <c r="BM1199" s="56" t="e">
        <f t="shared" ca="1" si="188"/>
        <v>#REF!</v>
      </c>
    </row>
    <row r="1200" spans="61:65">
      <c r="BI1200" s="56" t="e">
        <f t="shared" ca="1" si="190"/>
        <v>#REF!</v>
      </c>
      <c r="BJ1200" s="56" t="e">
        <f t="shared" ca="1" si="190"/>
        <v>#REF!</v>
      </c>
      <c r="BK1200" s="56" t="e">
        <f t="shared" ca="1" si="190"/>
        <v>#REF!</v>
      </c>
      <c r="BL1200" s="56" t="e">
        <f t="shared" ca="1" si="187"/>
        <v>#REF!</v>
      </c>
      <c r="BM1200" s="56" t="e">
        <f t="shared" ca="1" si="188"/>
        <v>#REF!</v>
      </c>
    </row>
    <row r="1201" spans="61:65">
      <c r="BI1201" s="56" t="e">
        <f t="shared" ca="1" si="190"/>
        <v>#REF!</v>
      </c>
      <c r="BJ1201" s="56" t="e">
        <f t="shared" ca="1" si="190"/>
        <v>#REF!</v>
      </c>
      <c r="BK1201" s="56" t="e">
        <f t="shared" ca="1" si="190"/>
        <v>#REF!</v>
      </c>
      <c r="BL1201" s="56" t="e">
        <f t="shared" ca="1" si="187"/>
        <v>#REF!</v>
      </c>
      <c r="BM1201" s="56" t="e">
        <f t="shared" ca="1" si="188"/>
        <v>#REF!</v>
      </c>
    </row>
    <row r="1202" spans="61:65">
      <c r="BI1202" s="56" t="e">
        <f t="shared" ca="1" si="190"/>
        <v>#REF!</v>
      </c>
      <c r="BJ1202" s="56" t="e">
        <f t="shared" ca="1" si="190"/>
        <v>#REF!</v>
      </c>
      <c r="BK1202" s="56" t="e">
        <f t="shared" ca="1" si="190"/>
        <v>#REF!</v>
      </c>
      <c r="BL1202" s="56" t="e">
        <f t="shared" ca="1" si="187"/>
        <v>#REF!</v>
      </c>
      <c r="BM1202" s="56" t="e">
        <f t="shared" ca="1" si="188"/>
        <v>#REF!</v>
      </c>
    </row>
    <row r="1203" spans="61:65">
      <c r="BI1203" s="56" t="e">
        <f t="shared" ref="BI1203:BK1222" ca="1" si="191">VLOOKUP($P1203,INDIRECT("'M" &amp; $N1203 &amp; "'!$A:$G"),BI$2,0)</f>
        <v>#REF!</v>
      </c>
      <c r="BJ1203" s="56" t="e">
        <f t="shared" ca="1" si="191"/>
        <v>#REF!</v>
      </c>
      <c r="BK1203" s="56" t="e">
        <f t="shared" ca="1" si="191"/>
        <v>#REF!</v>
      </c>
      <c r="BL1203" s="56" t="e">
        <f t="shared" ca="1" si="187"/>
        <v>#REF!</v>
      </c>
      <c r="BM1203" s="56" t="e">
        <f t="shared" ca="1" si="188"/>
        <v>#REF!</v>
      </c>
    </row>
    <row r="1204" spans="61:65">
      <c r="BI1204" s="56" t="e">
        <f t="shared" ca="1" si="191"/>
        <v>#REF!</v>
      </c>
      <c r="BJ1204" s="56" t="e">
        <f t="shared" ca="1" si="191"/>
        <v>#REF!</v>
      </c>
      <c r="BK1204" s="56" t="e">
        <f t="shared" ca="1" si="191"/>
        <v>#REF!</v>
      </c>
      <c r="BL1204" s="56" t="e">
        <f t="shared" ca="1" si="187"/>
        <v>#REF!</v>
      </c>
      <c r="BM1204" s="56" t="e">
        <f t="shared" ca="1" si="188"/>
        <v>#REF!</v>
      </c>
    </row>
    <row r="1205" spans="61:65">
      <c r="BI1205" s="56" t="e">
        <f t="shared" ca="1" si="191"/>
        <v>#REF!</v>
      </c>
      <c r="BJ1205" s="56" t="e">
        <f t="shared" ca="1" si="191"/>
        <v>#REF!</v>
      </c>
      <c r="BK1205" s="56" t="e">
        <f t="shared" ca="1" si="191"/>
        <v>#REF!</v>
      </c>
      <c r="BL1205" s="56" t="e">
        <f t="shared" ca="1" si="187"/>
        <v>#REF!</v>
      </c>
      <c r="BM1205" s="56" t="e">
        <f t="shared" ca="1" si="188"/>
        <v>#REF!</v>
      </c>
    </row>
    <row r="1206" spans="61:65">
      <c r="BI1206" s="56" t="e">
        <f t="shared" ca="1" si="191"/>
        <v>#REF!</v>
      </c>
      <c r="BJ1206" s="56" t="e">
        <f t="shared" ca="1" si="191"/>
        <v>#REF!</v>
      </c>
      <c r="BK1206" s="56" t="e">
        <f t="shared" ca="1" si="191"/>
        <v>#REF!</v>
      </c>
      <c r="BL1206" s="56" t="e">
        <f t="shared" ca="1" si="187"/>
        <v>#REF!</v>
      </c>
      <c r="BM1206" s="56" t="e">
        <f t="shared" ca="1" si="188"/>
        <v>#REF!</v>
      </c>
    </row>
    <row r="1207" spans="61:65">
      <c r="BI1207" s="56" t="e">
        <f t="shared" ca="1" si="191"/>
        <v>#REF!</v>
      </c>
      <c r="BJ1207" s="56" t="e">
        <f t="shared" ca="1" si="191"/>
        <v>#REF!</v>
      </c>
      <c r="BK1207" s="56" t="e">
        <f t="shared" ca="1" si="191"/>
        <v>#REF!</v>
      </c>
      <c r="BL1207" s="56" t="e">
        <f t="shared" ca="1" si="187"/>
        <v>#REF!</v>
      </c>
      <c r="BM1207" s="56" t="e">
        <f t="shared" ca="1" si="188"/>
        <v>#REF!</v>
      </c>
    </row>
    <row r="1208" spans="61:65">
      <c r="BI1208" s="56" t="e">
        <f t="shared" ca="1" si="191"/>
        <v>#REF!</v>
      </c>
      <c r="BJ1208" s="56" t="e">
        <f t="shared" ca="1" si="191"/>
        <v>#REF!</v>
      </c>
      <c r="BK1208" s="56" t="e">
        <f t="shared" ca="1" si="191"/>
        <v>#REF!</v>
      </c>
      <c r="BL1208" s="56" t="e">
        <f t="shared" ca="1" si="187"/>
        <v>#REF!</v>
      </c>
      <c r="BM1208" s="56" t="e">
        <f t="shared" ca="1" si="188"/>
        <v>#REF!</v>
      </c>
    </row>
    <row r="1209" spans="61:65">
      <c r="BI1209" s="56" t="e">
        <f t="shared" ca="1" si="191"/>
        <v>#REF!</v>
      </c>
      <c r="BJ1209" s="56" t="e">
        <f t="shared" ca="1" si="191"/>
        <v>#REF!</v>
      </c>
      <c r="BK1209" s="56" t="e">
        <f t="shared" ca="1" si="191"/>
        <v>#REF!</v>
      </c>
      <c r="BL1209" s="56" t="e">
        <f t="shared" ca="1" si="187"/>
        <v>#REF!</v>
      </c>
      <c r="BM1209" s="56" t="e">
        <f t="shared" ca="1" si="188"/>
        <v>#REF!</v>
      </c>
    </row>
    <row r="1210" spans="61:65">
      <c r="BI1210" s="56" t="e">
        <f t="shared" ca="1" si="191"/>
        <v>#REF!</v>
      </c>
      <c r="BJ1210" s="56" t="e">
        <f t="shared" ca="1" si="191"/>
        <v>#REF!</v>
      </c>
      <c r="BK1210" s="56" t="e">
        <f t="shared" ca="1" si="191"/>
        <v>#REF!</v>
      </c>
      <c r="BL1210" s="56" t="e">
        <f t="shared" ca="1" si="187"/>
        <v>#REF!</v>
      </c>
      <c r="BM1210" s="56" t="e">
        <f t="shared" ca="1" si="188"/>
        <v>#REF!</v>
      </c>
    </row>
    <row r="1211" spans="61:65">
      <c r="BI1211" s="56" t="e">
        <f t="shared" ca="1" si="191"/>
        <v>#REF!</v>
      </c>
      <c r="BJ1211" s="56" t="e">
        <f t="shared" ca="1" si="191"/>
        <v>#REF!</v>
      </c>
      <c r="BK1211" s="56" t="e">
        <f t="shared" ca="1" si="191"/>
        <v>#REF!</v>
      </c>
      <c r="BL1211" s="56" t="e">
        <f t="shared" ca="1" si="187"/>
        <v>#REF!</v>
      </c>
      <c r="BM1211" s="56" t="e">
        <f t="shared" ca="1" si="188"/>
        <v>#REF!</v>
      </c>
    </row>
    <row r="1212" spans="61:65">
      <c r="BI1212" s="56" t="e">
        <f t="shared" ca="1" si="191"/>
        <v>#REF!</v>
      </c>
      <c r="BJ1212" s="56" t="e">
        <f t="shared" ca="1" si="191"/>
        <v>#REF!</v>
      </c>
      <c r="BK1212" s="56" t="e">
        <f t="shared" ca="1" si="191"/>
        <v>#REF!</v>
      </c>
      <c r="BL1212" s="56" t="e">
        <f t="shared" ca="1" si="187"/>
        <v>#REF!</v>
      </c>
      <c r="BM1212" s="56" t="e">
        <f t="shared" ca="1" si="188"/>
        <v>#REF!</v>
      </c>
    </row>
    <row r="1213" spans="61:65">
      <c r="BI1213" s="56" t="e">
        <f t="shared" ca="1" si="191"/>
        <v>#REF!</v>
      </c>
      <c r="BJ1213" s="56" t="e">
        <f t="shared" ca="1" si="191"/>
        <v>#REF!</v>
      </c>
      <c r="BK1213" s="56" t="e">
        <f t="shared" ca="1" si="191"/>
        <v>#REF!</v>
      </c>
      <c r="BL1213" s="56" t="e">
        <f t="shared" ca="1" si="187"/>
        <v>#REF!</v>
      </c>
      <c r="BM1213" s="56" t="e">
        <f t="shared" ca="1" si="188"/>
        <v>#REF!</v>
      </c>
    </row>
    <row r="1214" spans="61:65">
      <c r="BI1214" s="56" t="e">
        <f t="shared" ca="1" si="191"/>
        <v>#REF!</v>
      </c>
      <c r="BJ1214" s="56" t="e">
        <f t="shared" ca="1" si="191"/>
        <v>#REF!</v>
      </c>
      <c r="BK1214" s="56" t="e">
        <f t="shared" ca="1" si="191"/>
        <v>#REF!</v>
      </c>
      <c r="BL1214" s="56" t="e">
        <f t="shared" ca="1" si="187"/>
        <v>#REF!</v>
      </c>
      <c r="BM1214" s="56" t="e">
        <f t="shared" ca="1" si="188"/>
        <v>#REF!</v>
      </c>
    </row>
    <row r="1215" spans="61:65">
      <c r="BI1215" s="56" t="e">
        <f t="shared" ca="1" si="191"/>
        <v>#REF!</v>
      </c>
      <c r="BJ1215" s="56" t="e">
        <f t="shared" ca="1" si="191"/>
        <v>#REF!</v>
      </c>
      <c r="BK1215" s="56" t="e">
        <f t="shared" ca="1" si="191"/>
        <v>#REF!</v>
      </c>
      <c r="BL1215" s="56" t="e">
        <f t="shared" ca="1" si="187"/>
        <v>#REF!</v>
      </c>
      <c r="BM1215" s="56" t="e">
        <f t="shared" ca="1" si="188"/>
        <v>#REF!</v>
      </c>
    </row>
    <row r="1216" spans="61:65">
      <c r="BI1216" s="56" t="e">
        <f t="shared" ca="1" si="191"/>
        <v>#REF!</v>
      </c>
      <c r="BJ1216" s="56" t="e">
        <f t="shared" ca="1" si="191"/>
        <v>#REF!</v>
      </c>
      <c r="BK1216" s="56" t="e">
        <f t="shared" ca="1" si="191"/>
        <v>#REF!</v>
      </c>
      <c r="BL1216" s="56" t="e">
        <f t="shared" ca="1" si="187"/>
        <v>#REF!</v>
      </c>
      <c r="BM1216" s="56" t="e">
        <f t="shared" ca="1" si="188"/>
        <v>#REF!</v>
      </c>
    </row>
    <row r="1217" spans="61:65">
      <c r="BI1217" s="56" t="e">
        <f t="shared" ca="1" si="191"/>
        <v>#REF!</v>
      </c>
      <c r="BJ1217" s="56" t="e">
        <f t="shared" ca="1" si="191"/>
        <v>#REF!</v>
      </c>
      <c r="BK1217" s="56" t="e">
        <f t="shared" ca="1" si="191"/>
        <v>#REF!</v>
      </c>
      <c r="BL1217" s="56" t="e">
        <f t="shared" ca="1" si="187"/>
        <v>#REF!</v>
      </c>
      <c r="BM1217" s="56" t="e">
        <f t="shared" ca="1" si="188"/>
        <v>#REF!</v>
      </c>
    </row>
    <row r="1218" spans="61:65">
      <c r="BI1218" s="56" t="e">
        <f t="shared" ca="1" si="191"/>
        <v>#REF!</v>
      </c>
      <c r="BJ1218" s="56" t="e">
        <f t="shared" ca="1" si="191"/>
        <v>#REF!</v>
      </c>
      <c r="BK1218" s="56" t="e">
        <f t="shared" ca="1" si="191"/>
        <v>#REF!</v>
      </c>
      <c r="BL1218" s="56" t="e">
        <f t="shared" ca="1" si="187"/>
        <v>#REF!</v>
      </c>
      <c r="BM1218" s="56" t="e">
        <f t="shared" ca="1" si="188"/>
        <v>#REF!</v>
      </c>
    </row>
    <row r="1219" spans="61:65">
      <c r="BI1219" s="56" t="e">
        <f t="shared" ca="1" si="191"/>
        <v>#REF!</v>
      </c>
      <c r="BJ1219" s="56" t="e">
        <f t="shared" ca="1" si="191"/>
        <v>#REF!</v>
      </c>
      <c r="BK1219" s="56" t="e">
        <f t="shared" ca="1" si="191"/>
        <v>#REF!</v>
      </c>
      <c r="BL1219" s="56" t="e">
        <f t="shared" ref="BL1219:BL1282" ca="1" si="192">IF(AND($BI1219="Yes", $N1219=2), "Yes", IF(ISBLANK(BI1219), "", "No"))</f>
        <v>#REF!</v>
      </c>
      <c r="BM1219" s="56" t="e">
        <f t="shared" ref="BM1219:BM1282" ca="1" si="193">VLOOKUP($P1219,INDIRECT("'M" &amp; $N1219 &amp; "'!$A:$G"),BM$2,0)</f>
        <v>#REF!</v>
      </c>
    </row>
    <row r="1220" spans="61:65">
      <c r="BI1220" s="56" t="e">
        <f t="shared" ca="1" si="191"/>
        <v>#REF!</v>
      </c>
      <c r="BJ1220" s="56" t="e">
        <f t="shared" ca="1" si="191"/>
        <v>#REF!</v>
      </c>
      <c r="BK1220" s="56" t="e">
        <f t="shared" ca="1" si="191"/>
        <v>#REF!</v>
      </c>
      <c r="BL1220" s="56" t="e">
        <f t="shared" ca="1" si="192"/>
        <v>#REF!</v>
      </c>
      <c r="BM1220" s="56" t="e">
        <f t="shared" ca="1" si="193"/>
        <v>#REF!</v>
      </c>
    </row>
    <row r="1221" spans="61:65">
      <c r="BI1221" s="56" t="e">
        <f t="shared" ca="1" si="191"/>
        <v>#REF!</v>
      </c>
      <c r="BJ1221" s="56" t="e">
        <f t="shared" ca="1" si="191"/>
        <v>#REF!</v>
      </c>
      <c r="BK1221" s="56" t="e">
        <f t="shared" ca="1" si="191"/>
        <v>#REF!</v>
      </c>
      <c r="BL1221" s="56" t="e">
        <f t="shared" ca="1" si="192"/>
        <v>#REF!</v>
      </c>
      <c r="BM1221" s="56" t="e">
        <f t="shared" ca="1" si="193"/>
        <v>#REF!</v>
      </c>
    </row>
    <row r="1222" spans="61:65">
      <c r="BI1222" s="56" t="e">
        <f t="shared" ca="1" si="191"/>
        <v>#REF!</v>
      </c>
      <c r="BJ1222" s="56" t="e">
        <f t="shared" ca="1" si="191"/>
        <v>#REF!</v>
      </c>
      <c r="BK1222" s="56" t="e">
        <f t="shared" ca="1" si="191"/>
        <v>#REF!</v>
      </c>
      <c r="BL1222" s="56" t="e">
        <f t="shared" ca="1" si="192"/>
        <v>#REF!</v>
      </c>
      <c r="BM1222" s="56" t="e">
        <f t="shared" ca="1" si="193"/>
        <v>#REF!</v>
      </c>
    </row>
    <row r="1223" spans="61:65">
      <c r="BI1223" s="56" t="e">
        <f t="shared" ref="BI1223:BK1242" ca="1" si="194">VLOOKUP($P1223,INDIRECT("'M" &amp; $N1223 &amp; "'!$A:$G"),BI$2,0)</f>
        <v>#REF!</v>
      </c>
      <c r="BJ1223" s="56" t="e">
        <f t="shared" ca="1" si="194"/>
        <v>#REF!</v>
      </c>
      <c r="BK1223" s="56" t="e">
        <f t="shared" ca="1" si="194"/>
        <v>#REF!</v>
      </c>
      <c r="BL1223" s="56" t="e">
        <f t="shared" ca="1" si="192"/>
        <v>#REF!</v>
      </c>
      <c r="BM1223" s="56" t="e">
        <f t="shared" ca="1" si="193"/>
        <v>#REF!</v>
      </c>
    </row>
    <row r="1224" spans="61:65">
      <c r="BI1224" s="56" t="e">
        <f t="shared" ca="1" si="194"/>
        <v>#REF!</v>
      </c>
      <c r="BJ1224" s="56" t="e">
        <f t="shared" ca="1" si="194"/>
        <v>#REF!</v>
      </c>
      <c r="BK1224" s="56" t="e">
        <f t="shared" ca="1" si="194"/>
        <v>#REF!</v>
      </c>
      <c r="BL1224" s="56" t="e">
        <f t="shared" ca="1" si="192"/>
        <v>#REF!</v>
      </c>
      <c r="BM1224" s="56" t="e">
        <f t="shared" ca="1" si="193"/>
        <v>#REF!</v>
      </c>
    </row>
    <row r="1225" spans="61:65">
      <c r="BI1225" s="56" t="e">
        <f t="shared" ca="1" si="194"/>
        <v>#REF!</v>
      </c>
      <c r="BJ1225" s="56" t="e">
        <f t="shared" ca="1" si="194"/>
        <v>#REF!</v>
      </c>
      <c r="BK1225" s="56" t="e">
        <f t="shared" ca="1" si="194"/>
        <v>#REF!</v>
      </c>
      <c r="BL1225" s="56" t="e">
        <f t="shared" ca="1" si="192"/>
        <v>#REF!</v>
      </c>
      <c r="BM1225" s="56" t="e">
        <f t="shared" ca="1" si="193"/>
        <v>#REF!</v>
      </c>
    </row>
    <row r="1226" spans="61:65">
      <c r="BI1226" s="56" t="e">
        <f t="shared" ca="1" si="194"/>
        <v>#REF!</v>
      </c>
      <c r="BJ1226" s="56" t="e">
        <f t="shared" ca="1" si="194"/>
        <v>#REF!</v>
      </c>
      <c r="BK1226" s="56" t="e">
        <f t="shared" ca="1" si="194"/>
        <v>#REF!</v>
      </c>
      <c r="BL1226" s="56" t="e">
        <f t="shared" ca="1" si="192"/>
        <v>#REF!</v>
      </c>
      <c r="BM1226" s="56" t="e">
        <f t="shared" ca="1" si="193"/>
        <v>#REF!</v>
      </c>
    </row>
    <row r="1227" spans="61:65">
      <c r="BI1227" s="56" t="e">
        <f t="shared" ca="1" si="194"/>
        <v>#REF!</v>
      </c>
      <c r="BJ1227" s="56" t="e">
        <f t="shared" ca="1" si="194"/>
        <v>#REF!</v>
      </c>
      <c r="BK1227" s="56" t="e">
        <f t="shared" ca="1" si="194"/>
        <v>#REF!</v>
      </c>
      <c r="BL1227" s="56" t="e">
        <f t="shared" ca="1" si="192"/>
        <v>#REF!</v>
      </c>
      <c r="BM1227" s="56" t="e">
        <f t="shared" ca="1" si="193"/>
        <v>#REF!</v>
      </c>
    </row>
    <row r="1228" spans="61:65">
      <c r="BI1228" s="56" t="e">
        <f t="shared" ca="1" si="194"/>
        <v>#REF!</v>
      </c>
      <c r="BJ1228" s="56" t="e">
        <f t="shared" ca="1" si="194"/>
        <v>#REF!</v>
      </c>
      <c r="BK1228" s="56" t="e">
        <f t="shared" ca="1" si="194"/>
        <v>#REF!</v>
      </c>
      <c r="BL1228" s="56" t="e">
        <f t="shared" ca="1" si="192"/>
        <v>#REF!</v>
      </c>
      <c r="BM1228" s="56" t="e">
        <f t="shared" ca="1" si="193"/>
        <v>#REF!</v>
      </c>
    </row>
    <row r="1229" spans="61:65">
      <c r="BI1229" s="56" t="e">
        <f t="shared" ca="1" si="194"/>
        <v>#REF!</v>
      </c>
      <c r="BJ1229" s="56" t="e">
        <f t="shared" ca="1" si="194"/>
        <v>#REF!</v>
      </c>
      <c r="BK1229" s="56" t="e">
        <f t="shared" ca="1" si="194"/>
        <v>#REF!</v>
      </c>
      <c r="BL1229" s="56" t="e">
        <f t="shared" ca="1" si="192"/>
        <v>#REF!</v>
      </c>
      <c r="BM1229" s="56" t="e">
        <f t="shared" ca="1" si="193"/>
        <v>#REF!</v>
      </c>
    </row>
    <row r="1230" spans="61:65">
      <c r="BI1230" s="56" t="e">
        <f t="shared" ca="1" si="194"/>
        <v>#REF!</v>
      </c>
      <c r="BJ1230" s="56" t="e">
        <f t="shared" ca="1" si="194"/>
        <v>#REF!</v>
      </c>
      <c r="BK1230" s="56" t="e">
        <f t="shared" ca="1" si="194"/>
        <v>#REF!</v>
      </c>
      <c r="BL1230" s="56" t="e">
        <f t="shared" ca="1" si="192"/>
        <v>#REF!</v>
      </c>
      <c r="BM1230" s="56" t="e">
        <f t="shared" ca="1" si="193"/>
        <v>#REF!</v>
      </c>
    </row>
    <row r="1231" spans="61:65">
      <c r="BI1231" s="56" t="e">
        <f t="shared" ca="1" si="194"/>
        <v>#REF!</v>
      </c>
      <c r="BJ1231" s="56" t="e">
        <f t="shared" ca="1" si="194"/>
        <v>#REF!</v>
      </c>
      <c r="BK1231" s="56" t="e">
        <f t="shared" ca="1" si="194"/>
        <v>#REF!</v>
      </c>
      <c r="BL1231" s="56" t="e">
        <f t="shared" ca="1" si="192"/>
        <v>#REF!</v>
      </c>
      <c r="BM1231" s="56" t="e">
        <f t="shared" ca="1" si="193"/>
        <v>#REF!</v>
      </c>
    </row>
    <row r="1232" spans="61:65">
      <c r="BI1232" s="56" t="e">
        <f t="shared" ca="1" si="194"/>
        <v>#REF!</v>
      </c>
      <c r="BJ1232" s="56" t="e">
        <f t="shared" ca="1" si="194"/>
        <v>#REF!</v>
      </c>
      <c r="BK1232" s="56" t="e">
        <f t="shared" ca="1" si="194"/>
        <v>#REF!</v>
      </c>
      <c r="BL1232" s="56" t="e">
        <f t="shared" ca="1" si="192"/>
        <v>#REF!</v>
      </c>
      <c r="BM1232" s="56" t="e">
        <f t="shared" ca="1" si="193"/>
        <v>#REF!</v>
      </c>
    </row>
    <row r="1233" spans="61:65">
      <c r="BI1233" s="56" t="e">
        <f t="shared" ca="1" si="194"/>
        <v>#REF!</v>
      </c>
      <c r="BJ1233" s="56" t="e">
        <f t="shared" ca="1" si="194"/>
        <v>#REF!</v>
      </c>
      <c r="BK1233" s="56" t="e">
        <f t="shared" ca="1" si="194"/>
        <v>#REF!</v>
      </c>
      <c r="BL1233" s="56" t="e">
        <f t="shared" ca="1" si="192"/>
        <v>#REF!</v>
      </c>
      <c r="BM1233" s="56" t="e">
        <f t="shared" ca="1" si="193"/>
        <v>#REF!</v>
      </c>
    </row>
    <row r="1234" spans="61:65">
      <c r="BI1234" s="56" t="e">
        <f t="shared" ca="1" si="194"/>
        <v>#REF!</v>
      </c>
      <c r="BJ1234" s="56" t="e">
        <f t="shared" ca="1" si="194"/>
        <v>#REF!</v>
      </c>
      <c r="BK1234" s="56" t="e">
        <f t="shared" ca="1" si="194"/>
        <v>#REF!</v>
      </c>
      <c r="BL1234" s="56" t="e">
        <f t="shared" ca="1" si="192"/>
        <v>#REF!</v>
      </c>
      <c r="BM1234" s="56" t="e">
        <f t="shared" ca="1" si="193"/>
        <v>#REF!</v>
      </c>
    </row>
    <row r="1235" spans="61:65">
      <c r="BI1235" s="56" t="e">
        <f t="shared" ca="1" si="194"/>
        <v>#REF!</v>
      </c>
      <c r="BJ1235" s="56" t="e">
        <f t="shared" ca="1" si="194"/>
        <v>#REF!</v>
      </c>
      <c r="BK1235" s="56" t="e">
        <f t="shared" ca="1" si="194"/>
        <v>#REF!</v>
      </c>
      <c r="BL1235" s="56" t="e">
        <f t="shared" ca="1" si="192"/>
        <v>#REF!</v>
      </c>
      <c r="BM1235" s="56" t="e">
        <f t="shared" ca="1" si="193"/>
        <v>#REF!</v>
      </c>
    </row>
    <row r="1236" spans="61:65">
      <c r="BI1236" s="56" t="e">
        <f t="shared" ca="1" si="194"/>
        <v>#REF!</v>
      </c>
      <c r="BJ1236" s="56" t="e">
        <f t="shared" ca="1" si="194"/>
        <v>#REF!</v>
      </c>
      <c r="BK1236" s="56" t="e">
        <f t="shared" ca="1" si="194"/>
        <v>#REF!</v>
      </c>
      <c r="BL1236" s="56" t="e">
        <f t="shared" ca="1" si="192"/>
        <v>#REF!</v>
      </c>
      <c r="BM1236" s="56" t="e">
        <f t="shared" ca="1" si="193"/>
        <v>#REF!</v>
      </c>
    </row>
    <row r="1237" spans="61:65">
      <c r="BI1237" s="56" t="e">
        <f t="shared" ca="1" si="194"/>
        <v>#REF!</v>
      </c>
      <c r="BJ1237" s="56" t="e">
        <f t="shared" ca="1" si="194"/>
        <v>#REF!</v>
      </c>
      <c r="BK1237" s="56" t="e">
        <f t="shared" ca="1" si="194"/>
        <v>#REF!</v>
      </c>
      <c r="BL1237" s="56" t="e">
        <f t="shared" ca="1" si="192"/>
        <v>#REF!</v>
      </c>
      <c r="BM1237" s="56" t="e">
        <f t="shared" ca="1" si="193"/>
        <v>#REF!</v>
      </c>
    </row>
    <row r="1238" spans="61:65">
      <c r="BI1238" s="56" t="e">
        <f t="shared" ca="1" si="194"/>
        <v>#REF!</v>
      </c>
      <c r="BJ1238" s="56" t="e">
        <f t="shared" ca="1" si="194"/>
        <v>#REF!</v>
      </c>
      <c r="BK1238" s="56" t="e">
        <f t="shared" ca="1" si="194"/>
        <v>#REF!</v>
      </c>
      <c r="BL1238" s="56" t="e">
        <f t="shared" ca="1" si="192"/>
        <v>#REF!</v>
      </c>
      <c r="BM1238" s="56" t="e">
        <f t="shared" ca="1" si="193"/>
        <v>#REF!</v>
      </c>
    </row>
    <row r="1239" spans="61:65">
      <c r="BI1239" s="56" t="e">
        <f t="shared" ca="1" si="194"/>
        <v>#REF!</v>
      </c>
      <c r="BJ1239" s="56" t="e">
        <f t="shared" ca="1" si="194"/>
        <v>#REF!</v>
      </c>
      <c r="BK1239" s="56" t="e">
        <f t="shared" ca="1" si="194"/>
        <v>#REF!</v>
      </c>
      <c r="BL1239" s="56" t="e">
        <f t="shared" ca="1" si="192"/>
        <v>#REF!</v>
      </c>
      <c r="BM1239" s="56" t="e">
        <f t="shared" ca="1" si="193"/>
        <v>#REF!</v>
      </c>
    </row>
    <row r="1240" spans="61:65">
      <c r="BI1240" s="56" t="e">
        <f t="shared" ca="1" si="194"/>
        <v>#REF!</v>
      </c>
      <c r="BJ1240" s="56" t="e">
        <f t="shared" ca="1" si="194"/>
        <v>#REF!</v>
      </c>
      <c r="BK1240" s="56" t="e">
        <f t="shared" ca="1" si="194"/>
        <v>#REF!</v>
      </c>
      <c r="BL1240" s="56" t="e">
        <f t="shared" ca="1" si="192"/>
        <v>#REF!</v>
      </c>
      <c r="BM1240" s="56" t="e">
        <f t="shared" ca="1" si="193"/>
        <v>#REF!</v>
      </c>
    </row>
    <row r="1241" spans="61:65">
      <c r="BI1241" s="56" t="e">
        <f t="shared" ca="1" si="194"/>
        <v>#REF!</v>
      </c>
      <c r="BJ1241" s="56" t="e">
        <f t="shared" ca="1" si="194"/>
        <v>#REF!</v>
      </c>
      <c r="BK1241" s="56" t="e">
        <f t="shared" ca="1" si="194"/>
        <v>#REF!</v>
      </c>
      <c r="BL1241" s="56" t="e">
        <f t="shared" ca="1" si="192"/>
        <v>#REF!</v>
      </c>
      <c r="BM1241" s="56" t="e">
        <f t="shared" ca="1" si="193"/>
        <v>#REF!</v>
      </c>
    </row>
    <row r="1242" spans="61:65">
      <c r="BI1242" s="56" t="e">
        <f t="shared" ca="1" si="194"/>
        <v>#REF!</v>
      </c>
      <c r="BJ1242" s="56" t="e">
        <f t="shared" ca="1" si="194"/>
        <v>#REF!</v>
      </c>
      <c r="BK1242" s="56" t="e">
        <f t="shared" ca="1" si="194"/>
        <v>#REF!</v>
      </c>
      <c r="BL1242" s="56" t="e">
        <f t="shared" ca="1" si="192"/>
        <v>#REF!</v>
      </c>
      <c r="BM1242" s="56" t="e">
        <f t="shared" ca="1" si="193"/>
        <v>#REF!</v>
      </c>
    </row>
    <row r="1243" spans="61:65">
      <c r="BI1243" s="56" t="e">
        <f t="shared" ref="BI1243:BK1262" ca="1" si="195">VLOOKUP($P1243,INDIRECT("'M" &amp; $N1243 &amp; "'!$A:$G"),BI$2,0)</f>
        <v>#REF!</v>
      </c>
      <c r="BJ1243" s="56" t="e">
        <f t="shared" ca="1" si="195"/>
        <v>#REF!</v>
      </c>
      <c r="BK1243" s="56" t="e">
        <f t="shared" ca="1" si="195"/>
        <v>#REF!</v>
      </c>
      <c r="BL1243" s="56" t="e">
        <f t="shared" ca="1" si="192"/>
        <v>#REF!</v>
      </c>
      <c r="BM1243" s="56" t="e">
        <f t="shared" ca="1" si="193"/>
        <v>#REF!</v>
      </c>
    </row>
    <row r="1244" spans="61:65">
      <c r="BI1244" s="56" t="e">
        <f t="shared" ca="1" si="195"/>
        <v>#REF!</v>
      </c>
      <c r="BJ1244" s="56" t="e">
        <f t="shared" ca="1" si="195"/>
        <v>#REF!</v>
      </c>
      <c r="BK1244" s="56" t="e">
        <f t="shared" ca="1" si="195"/>
        <v>#REF!</v>
      </c>
      <c r="BL1244" s="56" t="e">
        <f t="shared" ca="1" si="192"/>
        <v>#REF!</v>
      </c>
      <c r="BM1244" s="56" t="e">
        <f t="shared" ca="1" si="193"/>
        <v>#REF!</v>
      </c>
    </row>
    <row r="1245" spans="61:65">
      <c r="BI1245" s="56" t="e">
        <f t="shared" ca="1" si="195"/>
        <v>#REF!</v>
      </c>
      <c r="BJ1245" s="56" t="e">
        <f t="shared" ca="1" si="195"/>
        <v>#REF!</v>
      </c>
      <c r="BK1245" s="56" t="e">
        <f t="shared" ca="1" si="195"/>
        <v>#REF!</v>
      </c>
      <c r="BL1245" s="56" t="e">
        <f t="shared" ca="1" si="192"/>
        <v>#REF!</v>
      </c>
      <c r="BM1245" s="56" t="e">
        <f t="shared" ca="1" si="193"/>
        <v>#REF!</v>
      </c>
    </row>
    <row r="1246" spans="61:65">
      <c r="BI1246" s="56" t="e">
        <f t="shared" ca="1" si="195"/>
        <v>#REF!</v>
      </c>
      <c r="BJ1246" s="56" t="e">
        <f t="shared" ca="1" si="195"/>
        <v>#REF!</v>
      </c>
      <c r="BK1246" s="56" t="e">
        <f t="shared" ca="1" si="195"/>
        <v>#REF!</v>
      </c>
      <c r="BL1246" s="56" t="e">
        <f t="shared" ca="1" si="192"/>
        <v>#REF!</v>
      </c>
      <c r="BM1246" s="56" t="e">
        <f t="shared" ca="1" si="193"/>
        <v>#REF!</v>
      </c>
    </row>
    <row r="1247" spans="61:65">
      <c r="BI1247" s="56" t="e">
        <f t="shared" ca="1" si="195"/>
        <v>#REF!</v>
      </c>
      <c r="BJ1247" s="56" t="e">
        <f t="shared" ca="1" si="195"/>
        <v>#REF!</v>
      </c>
      <c r="BK1247" s="56" t="e">
        <f t="shared" ca="1" si="195"/>
        <v>#REF!</v>
      </c>
      <c r="BL1247" s="56" t="e">
        <f t="shared" ca="1" si="192"/>
        <v>#REF!</v>
      </c>
      <c r="BM1247" s="56" t="e">
        <f t="shared" ca="1" si="193"/>
        <v>#REF!</v>
      </c>
    </row>
    <row r="1248" spans="61:65">
      <c r="BI1248" s="56" t="e">
        <f t="shared" ca="1" si="195"/>
        <v>#REF!</v>
      </c>
      <c r="BJ1248" s="56" t="e">
        <f t="shared" ca="1" si="195"/>
        <v>#REF!</v>
      </c>
      <c r="BK1248" s="56" t="e">
        <f t="shared" ca="1" si="195"/>
        <v>#REF!</v>
      </c>
      <c r="BL1248" s="56" t="e">
        <f t="shared" ca="1" si="192"/>
        <v>#REF!</v>
      </c>
      <c r="BM1248" s="56" t="e">
        <f t="shared" ca="1" si="193"/>
        <v>#REF!</v>
      </c>
    </row>
    <row r="1249" spans="61:65">
      <c r="BI1249" s="56" t="e">
        <f t="shared" ca="1" si="195"/>
        <v>#REF!</v>
      </c>
      <c r="BJ1249" s="56" t="e">
        <f t="shared" ca="1" si="195"/>
        <v>#REF!</v>
      </c>
      <c r="BK1249" s="56" t="e">
        <f t="shared" ca="1" si="195"/>
        <v>#REF!</v>
      </c>
      <c r="BL1249" s="56" t="e">
        <f t="shared" ca="1" si="192"/>
        <v>#REF!</v>
      </c>
      <c r="BM1249" s="56" t="e">
        <f t="shared" ca="1" si="193"/>
        <v>#REF!</v>
      </c>
    </row>
    <row r="1250" spans="61:65">
      <c r="BI1250" s="56" t="e">
        <f t="shared" ca="1" si="195"/>
        <v>#REF!</v>
      </c>
      <c r="BJ1250" s="56" t="e">
        <f t="shared" ca="1" si="195"/>
        <v>#REF!</v>
      </c>
      <c r="BK1250" s="56" t="e">
        <f t="shared" ca="1" si="195"/>
        <v>#REF!</v>
      </c>
      <c r="BL1250" s="56" t="e">
        <f t="shared" ca="1" si="192"/>
        <v>#REF!</v>
      </c>
      <c r="BM1250" s="56" t="e">
        <f t="shared" ca="1" si="193"/>
        <v>#REF!</v>
      </c>
    </row>
    <row r="1251" spans="61:65">
      <c r="BI1251" s="56" t="e">
        <f t="shared" ca="1" si="195"/>
        <v>#REF!</v>
      </c>
      <c r="BJ1251" s="56" t="e">
        <f t="shared" ca="1" si="195"/>
        <v>#REF!</v>
      </c>
      <c r="BK1251" s="56" t="e">
        <f t="shared" ca="1" si="195"/>
        <v>#REF!</v>
      </c>
      <c r="BL1251" s="56" t="e">
        <f t="shared" ca="1" si="192"/>
        <v>#REF!</v>
      </c>
      <c r="BM1251" s="56" t="e">
        <f t="shared" ca="1" si="193"/>
        <v>#REF!</v>
      </c>
    </row>
    <row r="1252" spans="61:65">
      <c r="BI1252" s="56" t="e">
        <f t="shared" ca="1" si="195"/>
        <v>#REF!</v>
      </c>
      <c r="BJ1252" s="56" t="e">
        <f t="shared" ca="1" si="195"/>
        <v>#REF!</v>
      </c>
      <c r="BK1252" s="56" t="e">
        <f t="shared" ca="1" si="195"/>
        <v>#REF!</v>
      </c>
      <c r="BL1252" s="56" t="e">
        <f t="shared" ca="1" si="192"/>
        <v>#REF!</v>
      </c>
      <c r="BM1252" s="56" t="e">
        <f t="shared" ca="1" si="193"/>
        <v>#REF!</v>
      </c>
    </row>
    <row r="1253" spans="61:65">
      <c r="BI1253" s="56" t="e">
        <f t="shared" ca="1" si="195"/>
        <v>#REF!</v>
      </c>
      <c r="BJ1253" s="56" t="e">
        <f t="shared" ca="1" si="195"/>
        <v>#REF!</v>
      </c>
      <c r="BK1253" s="56" t="e">
        <f t="shared" ca="1" si="195"/>
        <v>#REF!</v>
      </c>
      <c r="BL1253" s="56" t="e">
        <f t="shared" ca="1" si="192"/>
        <v>#REF!</v>
      </c>
      <c r="BM1253" s="56" t="e">
        <f t="shared" ca="1" si="193"/>
        <v>#REF!</v>
      </c>
    </row>
    <row r="1254" spans="61:65">
      <c r="BI1254" s="56" t="e">
        <f t="shared" ca="1" si="195"/>
        <v>#REF!</v>
      </c>
      <c r="BJ1254" s="56" t="e">
        <f t="shared" ca="1" si="195"/>
        <v>#REF!</v>
      </c>
      <c r="BK1254" s="56" t="e">
        <f t="shared" ca="1" si="195"/>
        <v>#REF!</v>
      </c>
      <c r="BL1254" s="56" t="e">
        <f t="shared" ca="1" si="192"/>
        <v>#REF!</v>
      </c>
      <c r="BM1254" s="56" t="e">
        <f t="shared" ca="1" si="193"/>
        <v>#REF!</v>
      </c>
    </row>
    <row r="1255" spans="61:65">
      <c r="BI1255" s="56" t="e">
        <f t="shared" ca="1" si="195"/>
        <v>#REF!</v>
      </c>
      <c r="BJ1255" s="56" t="e">
        <f t="shared" ca="1" si="195"/>
        <v>#REF!</v>
      </c>
      <c r="BK1255" s="56" t="e">
        <f t="shared" ca="1" si="195"/>
        <v>#REF!</v>
      </c>
      <c r="BL1255" s="56" t="e">
        <f t="shared" ca="1" si="192"/>
        <v>#REF!</v>
      </c>
      <c r="BM1255" s="56" t="e">
        <f t="shared" ca="1" si="193"/>
        <v>#REF!</v>
      </c>
    </row>
    <row r="1256" spans="61:65">
      <c r="BI1256" s="56" t="e">
        <f t="shared" ca="1" si="195"/>
        <v>#REF!</v>
      </c>
      <c r="BJ1256" s="56" t="e">
        <f t="shared" ca="1" si="195"/>
        <v>#REF!</v>
      </c>
      <c r="BK1256" s="56" t="e">
        <f t="shared" ca="1" si="195"/>
        <v>#REF!</v>
      </c>
      <c r="BL1256" s="56" t="e">
        <f t="shared" ca="1" si="192"/>
        <v>#REF!</v>
      </c>
      <c r="BM1256" s="56" t="e">
        <f t="shared" ca="1" si="193"/>
        <v>#REF!</v>
      </c>
    </row>
    <row r="1257" spans="61:65">
      <c r="BI1257" s="56" t="e">
        <f t="shared" ca="1" si="195"/>
        <v>#REF!</v>
      </c>
      <c r="BJ1257" s="56" t="e">
        <f t="shared" ca="1" si="195"/>
        <v>#REF!</v>
      </c>
      <c r="BK1257" s="56" t="e">
        <f t="shared" ca="1" si="195"/>
        <v>#REF!</v>
      </c>
      <c r="BL1257" s="56" t="e">
        <f t="shared" ca="1" si="192"/>
        <v>#REF!</v>
      </c>
      <c r="BM1257" s="56" t="e">
        <f t="shared" ca="1" si="193"/>
        <v>#REF!</v>
      </c>
    </row>
    <row r="1258" spans="61:65">
      <c r="BI1258" s="56" t="e">
        <f t="shared" ca="1" si="195"/>
        <v>#REF!</v>
      </c>
      <c r="BJ1258" s="56" t="e">
        <f t="shared" ca="1" si="195"/>
        <v>#REF!</v>
      </c>
      <c r="BK1258" s="56" t="e">
        <f t="shared" ca="1" si="195"/>
        <v>#REF!</v>
      </c>
      <c r="BL1258" s="56" t="e">
        <f t="shared" ca="1" si="192"/>
        <v>#REF!</v>
      </c>
      <c r="BM1258" s="56" t="e">
        <f t="shared" ca="1" si="193"/>
        <v>#REF!</v>
      </c>
    </row>
    <row r="1259" spans="61:65">
      <c r="BI1259" s="56" t="e">
        <f t="shared" ca="1" si="195"/>
        <v>#REF!</v>
      </c>
      <c r="BJ1259" s="56" t="e">
        <f t="shared" ca="1" si="195"/>
        <v>#REF!</v>
      </c>
      <c r="BK1259" s="56" t="e">
        <f t="shared" ca="1" si="195"/>
        <v>#REF!</v>
      </c>
      <c r="BL1259" s="56" t="e">
        <f t="shared" ca="1" si="192"/>
        <v>#REF!</v>
      </c>
      <c r="BM1259" s="56" t="e">
        <f t="shared" ca="1" si="193"/>
        <v>#REF!</v>
      </c>
    </row>
    <row r="1260" spans="61:65">
      <c r="BI1260" s="56" t="e">
        <f t="shared" ca="1" si="195"/>
        <v>#REF!</v>
      </c>
      <c r="BJ1260" s="56" t="e">
        <f t="shared" ca="1" si="195"/>
        <v>#REF!</v>
      </c>
      <c r="BK1260" s="56" t="e">
        <f t="shared" ca="1" si="195"/>
        <v>#REF!</v>
      </c>
      <c r="BL1260" s="56" t="e">
        <f t="shared" ca="1" si="192"/>
        <v>#REF!</v>
      </c>
      <c r="BM1260" s="56" t="e">
        <f t="shared" ca="1" si="193"/>
        <v>#REF!</v>
      </c>
    </row>
    <row r="1261" spans="61:65">
      <c r="BI1261" s="56" t="e">
        <f t="shared" ca="1" si="195"/>
        <v>#REF!</v>
      </c>
      <c r="BJ1261" s="56" t="e">
        <f t="shared" ca="1" si="195"/>
        <v>#REF!</v>
      </c>
      <c r="BK1261" s="56" t="e">
        <f t="shared" ca="1" si="195"/>
        <v>#REF!</v>
      </c>
      <c r="BL1261" s="56" t="e">
        <f t="shared" ca="1" si="192"/>
        <v>#REF!</v>
      </c>
      <c r="BM1261" s="56" t="e">
        <f t="shared" ca="1" si="193"/>
        <v>#REF!</v>
      </c>
    </row>
    <row r="1262" spans="61:65">
      <c r="BI1262" s="56" t="e">
        <f t="shared" ca="1" si="195"/>
        <v>#REF!</v>
      </c>
      <c r="BJ1262" s="56" t="e">
        <f t="shared" ca="1" si="195"/>
        <v>#REF!</v>
      </c>
      <c r="BK1262" s="56" t="e">
        <f t="shared" ca="1" si="195"/>
        <v>#REF!</v>
      </c>
      <c r="BL1262" s="56" t="e">
        <f t="shared" ca="1" si="192"/>
        <v>#REF!</v>
      </c>
      <c r="BM1262" s="56" t="e">
        <f t="shared" ca="1" si="193"/>
        <v>#REF!</v>
      </c>
    </row>
    <row r="1263" spans="61:65">
      <c r="BI1263" s="56" t="e">
        <f t="shared" ref="BI1263:BK1282" ca="1" si="196">VLOOKUP($P1263,INDIRECT("'M" &amp; $N1263 &amp; "'!$A:$G"),BI$2,0)</f>
        <v>#REF!</v>
      </c>
      <c r="BJ1263" s="56" t="e">
        <f t="shared" ca="1" si="196"/>
        <v>#REF!</v>
      </c>
      <c r="BK1263" s="56" t="e">
        <f t="shared" ca="1" si="196"/>
        <v>#REF!</v>
      </c>
      <c r="BL1263" s="56" t="e">
        <f t="shared" ca="1" si="192"/>
        <v>#REF!</v>
      </c>
      <c r="BM1263" s="56" t="e">
        <f t="shared" ca="1" si="193"/>
        <v>#REF!</v>
      </c>
    </row>
    <row r="1264" spans="61:65">
      <c r="BI1264" s="56" t="e">
        <f t="shared" ca="1" si="196"/>
        <v>#REF!</v>
      </c>
      <c r="BJ1264" s="56" t="e">
        <f t="shared" ca="1" si="196"/>
        <v>#REF!</v>
      </c>
      <c r="BK1264" s="56" t="e">
        <f t="shared" ca="1" si="196"/>
        <v>#REF!</v>
      </c>
      <c r="BL1264" s="56" t="e">
        <f t="shared" ca="1" si="192"/>
        <v>#REF!</v>
      </c>
      <c r="BM1264" s="56" t="e">
        <f t="shared" ca="1" si="193"/>
        <v>#REF!</v>
      </c>
    </row>
    <row r="1265" spans="61:65">
      <c r="BI1265" s="56" t="e">
        <f t="shared" ca="1" si="196"/>
        <v>#REF!</v>
      </c>
      <c r="BJ1265" s="56" t="e">
        <f t="shared" ca="1" si="196"/>
        <v>#REF!</v>
      </c>
      <c r="BK1265" s="56" t="e">
        <f t="shared" ca="1" si="196"/>
        <v>#REF!</v>
      </c>
      <c r="BL1265" s="56" t="e">
        <f t="shared" ca="1" si="192"/>
        <v>#REF!</v>
      </c>
      <c r="BM1265" s="56" t="e">
        <f t="shared" ca="1" si="193"/>
        <v>#REF!</v>
      </c>
    </row>
    <row r="1266" spans="61:65">
      <c r="BI1266" s="56" t="e">
        <f t="shared" ca="1" si="196"/>
        <v>#REF!</v>
      </c>
      <c r="BJ1266" s="56" t="e">
        <f t="shared" ca="1" si="196"/>
        <v>#REF!</v>
      </c>
      <c r="BK1266" s="56" t="e">
        <f t="shared" ca="1" si="196"/>
        <v>#REF!</v>
      </c>
      <c r="BL1266" s="56" t="e">
        <f t="shared" ca="1" si="192"/>
        <v>#REF!</v>
      </c>
      <c r="BM1266" s="56" t="e">
        <f t="shared" ca="1" si="193"/>
        <v>#REF!</v>
      </c>
    </row>
    <row r="1267" spans="61:65">
      <c r="BI1267" s="56" t="e">
        <f t="shared" ca="1" si="196"/>
        <v>#REF!</v>
      </c>
      <c r="BJ1267" s="56" t="e">
        <f t="shared" ca="1" si="196"/>
        <v>#REF!</v>
      </c>
      <c r="BK1267" s="56" t="e">
        <f t="shared" ca="1" si="196"/>
        <v>#REF!</v>
      </c>
      <c r="BL1267" s="56" t="e">
        <f t="shared" ca="1" si="192"/>
        <v>#REF!</v>
      </c>
      <c r="BM1267" s="56" t="e">
        <f t="shared" ca="1" si="193"/>
        <v>#REF!</v>
      </c>
    </row>
    <row r="1268" spans="61:65">
      <c r="BI1268" s="56" t="e">
        <f t="shared" ca="1" si="196"/>
        <v>#REF!</v>
      </c>
      <c r="BJ1268" s="56" t="e">
        <f t="shared" ca="1" si="196"/>
        <v>#REF!</v>
      </c>
      <c r="BK1268" s="56" t="e">
        <f t="shared" ca="1" si="196"/>
        <v>#REF!</v>
      </c>
      <c r="BL1268" s="56" t="e">
        <f t="shared" ca="1" si="192"/>
        <v>#REF!</v>
      </c>
      <c r="BM1268" s="56" t="e">
        <f t="shared" ca="1" si="193"/>
        <v>#REF!</v>
      </c>
    </row>
    <row r="1269" spans="61:65">
      <c r="BI1269" s="56" t="e">
        <f t="shared" ca="1" si="196"/>
        <v>#REF!</v>
      </c>
      <c r="BJ1269" s="56" t="e">
        <f t="shared" ca="1" si="196"/>
        <v>#REF!</v>
      </c>
      <c r="BK1269" s="56" t="e">
        <f t="shared" ca="1" si="196"/>
        <v>#REF!</v>
      </c>
      <c r="BL1269" s="56" t="e">
        <f t="shared" ca="1" si="192"/>
        <v>#REF!</v>
      </c>
      <c r="BM1269" s="56" t="e">
        <f t="shared" ca="1" si="193"/>
        <v>#REF!</v>
      </c>
    </row>
    <row r="1270" spans="61:65">
      <c r="BI1270" s="56" t="e">
        <f t="shared" ca="1" si="196"/>
        <v>#REF!</v>
      </c>
      <c r="BJ1270" s="56" t="e">
        <f t="shared" ca="1" si="196"/>
        <v>#REF!</v>
      </c>
      <c r="BK1270" s="56" t="e">
        <f t="shared" ca="1" si="196"/>
        <v>#REF!</v>
      </c>
      <c r="BL1270" s="56" t="e">
        <f t="shared" ca="1" si="192"/>
        <v>#REF!</v>
      </c>
      <c r="BM1270" s="56" t="e">
        <f t="shared" ca="1" si="193"/>
        <v>#REF!</v>
      </c>
    </row>
    <row r="1271" spans="61:65">
      <c r="BI1271" s="56" t="e">
        <f t="shared" ca="1" si="196"/>
        <v>#REF!</v>
      </c>
      <c r="BJ1271" s="56" t="e">
        <f t="shared" ca="1" si="196"/>
        <v>#REF!</v>
      </c>
      <c r="BK1271" s="56" t="e">
        <f t="shared" ca="1" si="196"/>
        <v>#REF!</v>
      </c>
      <c r="BL1271" s="56" t="e">
        <f t="shared" ca="1" si="192"/>
        <v>#REF!</v>
      </c>
      <c r="BM1271" s="56" t="e">
        <f t="shared" ca="1" si="193"/>
        <v>#REF!</v>
      </c>
    </row>
    <row r="1272" spans="61:65">
      <c r="BI1272" s="56" t="e">
        <f t="shared" ca="1" si="196"/>
        <v>#REF!</v>
      </c>
      <c r="BJ1272" s="56" t="e">
        <f t="shared" ca="1" si="196"/>
        <v>#REF!</v>
      </c>
      <c r="BK1272" s="56" t="e">
        <f t="shared" ca="1" si="196"/>
        <v>#REF!</v>
      </c>
      <c r="BL1272" s="56" t="e">
        <f t="shared" ca="1" si="192"/>
        <v>#REF!</v>
      </c>
      <c r="BM1272" s="56" t="e">
        <f t="shared" ca="1" si="193"/>
        <v>#REF!</v>
      </c>
    </row>
    <row r="1273" spans="61:65">
      <c r="BI1273" s="56" t="e">
        <f t="shared" ca="1" si="196"/>
        <v>#REF!</v>
      </c>
      <c r="BJ1273" s="56" t="e">
        <f t="shared" ca="1" si="196"/>
        <v>#REF!</v>
      </c>
      <c r="BK1273" s="56" t="e">
        <f t="shared" ca="1" si="196"/>
        <v>#REF!</v>
      </c>
      <c r="BL1273" s="56" t="e">
        <f t="shared" ca="1" si="192"/>
        <v>#REF!</v>
      </c>
      <c r="BM1273" s="56" t="e">
        <f t="shared" ca="1" si="193"/>
        <v>#REF!</v>
      </c>
    </row>
    <row r="1274" spans="61:65">
      <c r="BI1274" s="56" t="e">
        <f t="shared" ca="1" si="196"/>
        <v>#REF!</v>
      </c>
      <c r="BJ1274" s="56" t="e">
        <f t="shared" ca="1" si="196"/>
        <v>#REF!</v>
      </c>
      <c r="BK1274" s="56" t="e">
        <f t="shared" ca="1" si="196"/>
        <v>#REF!</v>
      </c>
      <c r="BL1274" s="56" t="e">
        <f t="shared" ca="1" si="192"/>
        <v>#REF!</v>
      </c>
      <c r="BM1274" s="56" t="e">
        <f t="shared" ca="1" si="193"/>
        <v>#REF!</v>
      </c>
    </row>
    <row r="1275" spans="61:65">
      <c r="BI1275" s="56" t="e">
        <f t="shared" ca="1" si="196"/>
        <v>#REF!</v>
      </c>
      <c r="BJ1275" s="56" t="e">
        <f t="shared" ca="1" si="196"/>
        <v>#REF!</v>
      </c>
      <c r="BK1275" s="56" t="e">
        <f t="shared" ca="1" si="196"/>
        <v>#REF!</v>
      </c>
      <c r="BL1275" s="56" t="e">
        <f t="shared" ca="1" si="192"/>
        <v>#REF!</v>
      </c>
      <c r="BM1275" s="56" t="e">
        <f t="shared" ca="1" si="193"/>
        <v>#REF!</v>
      </c>
    </row>
    <row r="1276" spans="61:65">
      <c r="BI1276" s="56" t="e">
        <f t="shared" ca="1" si="196"/>
        <v>#REF!</v>
      </c>
      <c r="BJ1276" s="56" t="e">
        <f t="shared" ca="1" si="196"/>
        <v>#REF!</v>
      </c>
      <c r="BK1276" s="56" t="e">
        <f t="shared" ca="1" si="196"/>
        <v>#REF!</v>
      </c>
      <c r="BL1276" s="56" t="e">
        <f t="shared" ca="1" si="192"/>
        <v>#REF!</v>
      </c>
      <c r="BM1276" s="56" t="e">
        <f t="shared" ca="1" si="193"/>
        <v>#REF!</v>
      </c>
    </row>
    <row r="1277" spans="61:65">
      <c r="BI1277" s="56" t="e">
        <f t="shared" ca="1" si="196"/>
        <v>#REF!</v>
      </c>
      <c r="BJ1277" s="56" t="e">
        <f t="shared" ca="1" si="196"/>
        <v>#REF!</v>
      </c>
      <c r="BK1277" s="56" t="e">
        <f t="shared" ca="1" si="196"/>
        <v>#REF!</v>
      </c>
      <c r="BL1277" s="56" t="e">
        <f t="shared" ca="1" si="192"/>
        <v>#REF!</v>
      </c>
      <c r="BM1277" s="56" t="e">
        <f t="shared" ca="1" si="193"/>
        <v>#REF!</v>
      </c>
    </row>
    <row r="1278" spans="61:65">
      <c r="BI1278" s="56" t="e">
        <f t="shared" ca="1" si="196"/>
        <v>#REF!</v>
      </c>
      <c r="BJ1278" s="56" t="e">
        <f t="shared" ca="1" si="196"/>
        <v>#REF!</v>
      </c>
      <c r="BK1278" s="56" t="e">
        <f t="shared" ca="1" si="196"/>
        <v>#REF!</v>
      </c>
      <c r="BL1278" s="56" t="e">
        <f t="shared" ca="1" si="192"/>
        <v>#REF!</v>
      </c>
      <c r="BM1278" s="56" t="e">
        <f t="shared" ca="1" si="193"/>
        <v>#REF!</v>
      </c>
    </row>
    <row r="1279" spans="61:65">
      <c r="BI1279" s="56" t="e">
        <f t="shared" ca="1" si="196"/>
        <v>#REF!</v>
      </c>
      <c r="BJ1279" s="56" t="e">
        <f t="shared" ca="1" si="196"/>
        <v>#REF!</v>
      </c>
      <c r="BK1279" s="56" t="e">
        <f t="shared" ca="1" si="196"/>
        <v>#REF!</v>
      </c>
      <c r="BL1279" s="56" t="e">
        <f t="shared" ca="1" si="192"/>
        <v>#REF!</v>
      </c>
      <c r="BM1279" s="56" t="e">
        <f t="shared" ca="1" si="193"/>
        <v>#REF!</v>
      </c>
    </row>
    <row r="1280" spans="61:65">
      <c r="BI1280" s="56" t="e">
        <f t="shared" ca="1" si="196"/>
        <v>#REF!</v>
      </c>
      <c r="BJ1280" s="56" t="e">
        <f t="shared" ca="1" si="196"/>
        <v>#REF!</v>
      </c>
      <c r="BK1280" s="56" t="e">
        <f t="shared" ca="1" si="196"/>
        <v>#REF!</v>
      </c>
      <c r="BL1280" s="56" t="e">
        <f t="shared" ca="1" si="192"/>
        <v>#REF!</v>
      </c>
      <c r="BM1280" s="56" t="e">
        <f t="shared" ca="1" si="193"/>
        <v>#REF!</v>
      </c>
    </row>
    <row r="1281" spans="61:65">
      <c r="BI1281" s="56" t="e">
        <f t="shared" ca="1" si="196"/>
        <v>#REF!</v>
      </c>
      <c r="BJ1281" s="56" t="e">
        <f t="shared" ca="1" si="196"/>
        <v>#REF!</v>
      </c>
      <c r="BK1281" s="56" t="e">
        <f t="shared" ca="1" si="196"/>
        <v>#REF!</v>
      </c>
      <c r="BL1281" s="56" t="e">
        <f t="shared" ca="1" si="192"/>
        <v>#REF!</v>
      </c>
      <c r="BM1281" s="56" t="e">
        <f t="shared" ca="1" si="193"/>
        <v>#REF!</v>
      </c>
    </row>
    <row r="1282" spans="61:65">
      <c r="BI1282" s="56" t="e">
        <f t="shared" ca="1" si="196"/>
        <v>#REF!</v>
      </c>
      <c r="BJ1282" s="56" t="e">
        <f t="shared" ca="1" si="196"/>
        <v>#REF!</v>
      </c>
      <c r="BK1282" s="56" t="e">
        <f t="shared" ca="1" si="196"/>
        <v>#REF!</v>
      </c>
      <c r="BL1282" s="56" t="e">
        <f t="shared" ca="1" si="192"/>
        <v>#REF!</v>
      </c>
      <c r="BM1282" s="56" t="e">
        <f t="shared" ca="1" si="193"/>
        <v>#REF!</v>
      </c>
    </row>
    <row r="1283" spans="61:65">
      <c r="BI1283" s="56" t="e">
        <f t="shared" ref="BI1283:BK1302" ca="1" si="197">VLOOKUP($P1283,INDIRECT("'M" &amp; $N1283 &amp; "'!$A:$G"),BI$2,0)</f>
        <v>#REF!</v>
      </c>
      <c r="BJ1283" s="56" t="e">
        <f t="shared" ca="1" si="197"/>
        <v>#REF!</v>
      </c>
      <c r="BK1283" s="56" t="e">
        <f t="shared" ca="1" si="197"/>
        <v>#REF!</v>
      </c>
      <c r="BL1283" s="56" t="e">
        <f t="shared" ref="BL1283:BL1346" ca="1" si="198">IF(AND($BI1283="Yes", $N1283=2), "Yes", IF(ISBLANK(BI1283), "", "No"))</f>
        <v>#REF!</v>
      </c>
      <c r="BM1283" s="56" t="e">
        <f t="shared" ref="BM1283:BM1346" ca="1" si="199">VLOOKUP($P1283,INDIRECT("'M" &amp; $N1283 &amp; "'!$A:$G"),BM$2,0)</f>
        <v>#REF!</v>
      </c>
    </row>
    <row r="1284" spans="61:65">
      <c r="BI1284" s="56" t="e">
        <f t="shared" ca="1" si="197"/>
        <v>#REF!</v>
      </c>
      <c r="BJ1284" s="56" t="e">
        <f t="shared" ca="1" si="197"/>
        <v>#REF!</v>
      </c>
      <c r="BK1284" s="56" t="e">
        <f t="shared" ca="1" si="197"/>
        <v>#REF!</v>
      </c>
      <c r="BL1284" s="56" t="e">
        <f t="shared" ca="1" si="198"/>
        <v>#REF!</v>
      </c>
      <c r="BM1284" s="56" t="e">
        <f t="shared" ca="1" si="199"/>
        <v>#REF!</v>
      </c>
    </row>
    <row r="1285" spans="61:65">
      <c r="BI1285" s="56" t="e">
        <f t="shared" ca="1" si="197"/>
        <v>#REF!</v>
      </c>
      <c r="BJ1285" s="56" t="e">
        <f t="shared" ca="1" si="197"/>
        <v>#REF!</v>
      </c>
      <c r="BK1285" s="56" t="e">
        <f t="shared" ca="1" si="197"/>
        <v>#REF!</v>
      </c>
      <c r="BL1285" s="56" t="e">
        <f t="shared" ca="1" si="198"/>
        <v>#REF!</v>
      </c>
      <c r="BM1285" s="56" t="e">
        <f t="shared" ca="1" si="199"/>
        <v>#REF!</v>
      </c>
    </row>
    <row r="1286" spans="61:65">
      <c r="BI1286" s="56" t="e">
        <f t="shared" ca="1" si="197"/>
        <v>#REF!</v>
      </c>
      <c r="BJ1286" s="56" t="e">
        <f t="shared" ca="1" si="197"/>
        <v>#REF!</v>
      </c>
      <c r="BK1286" s="56" t="e">
        <f t="shared" ca="1" si="197"/>
        <v>#REF!</v>
      </c>
      <c r="BL1286" s="56" t="e">
        <f t="shared" ca="1" si="198"/>
        <v>#REF!</v>
      </c>
      <c r="BM1286" s="56" t="e">
        <f t="shared" ca="1" si="199"/>
        <v>#REF!</v>
      </c>
    </row>
    <row r="1287" spans="61:65">
      <c r="BI1287" s="56" t="e">
        <f t="shared" ca="1" si="197"/>
        <v>#REF!</v>
      </c>
      <c r="BJ1287" s="56" t="e">
        <f t="shared" ca="1" si="197"/>
        <v>#REF!</v>
      </c>
      <c r="BK1287" s="56" t="e">
        <f t="shared" ca="1" si="197"/>
        <v>#REF!</v>
      </c>
      <c r="BL1287" s="56" t="e">
        <f t="shared" ca="1" si="198"/>
        <v>#REF!</v>
      </c>
      <c r="BM1287" s="56" t="e">
        <f t="shared" ca="1" si="199"/>
        <v>#REF!</v>
      </c>
    </row>
    <row r="1288" spans="61:65">
      <c r="BI1288" s="56" t="e">
        <f t="shared" ca="1" si="197"/>
        <v>#REF!</v>
      </c>
      <c r="BJ1288" s="56" t="e">
        <f t="shared" ca="1" si="197"/>
        <v>#REF!</v>
      </c>
      <c r="BK1288" s="56" t="e">
        <f t="shared" ca="1" si="197"/>
        <v>#REF!</v>
      </c>
      <c r="BL1288" s="56" t="e">
        <f t="shared" ca="1" si="198"/>
        <v>#REF!</v>
      </c>
      <c r="BM1288" s="56" t="e">
        <f t="shared" ca="1" si="199"/>
        <v>#REF!</v>
      </c>
    </row>
    <row r="1289" spans="61:65">
      <c r="BI1289" s="56" t="e">
        <f t="shared" ca="1" si="197"/>
        <v>#REF!</v>
      </c>
      <c r="BJ1289" s="56" t="e">
        <f t="shared" ca="1" si="197"/>
        <v>#REF!</v>
      </c>
      <c r="BK1289" s="56" t="e">
        <f t="shared" ca="1" si="197"/>
        <v>#REF!</v>
      </c>
      <c r="BL1289" s="56" t="e">
        <f t="shared" ca="1" si="198"/>
        <v>#REF!</v>
      </c>
      <c r="BM1289" s="56" t="e">
        <f t="shared" ca="1" si="199"/>
        <v>#REF!</v>
      </c>
    </row>
    <row r="1290" spans="61:65">
      <c r="BI1290" s="56" t="e">
        <f t="shared" ca="1" si="197"/>
        <v>#REF!</v>
      </c>
      <c r="BJ1290" s="56" t="e">
        <f t="shared" ca="1" si="197"/>
        <v>#REF!</v>
      </c>
      <c r="BK1290" s="56" t="e">
        <f t="shared" ca="1" si="197"/>
        <v>#REF!</v>
      </c>
      <c r="BL1290" s="56" t="e">
        <f t="shared" ca="1" si="198"/>
        <v>#REF!</v>
      </c>
      <c r="BM1290" s="56" t="e">
        <f t="shared" ca="1" si="199"/>
        <v>#REF!</v>
      </c>
    </row>
    <row r="1291" spans="61:65">
      <c r="BI1291" s="56" t="e">
        <f t="shared" ca="1" si="197"/>
        <v>#REF!</v>
      </c>
      <c r="BJ1291" s="56" t="e">
        <f t="shared" ca="1" si="197"/>
        <v>#REF!</v>
      </c>
      <c r="BK1291" s="56" t="e">
        <f t="shared" ca="1" si="197"/>
        <v>#REF!</v>
      </c>
      <c r="BL1291" s="56" t="e">
        <f t="shared" ca="1" si="198"/>
        <v>#REF!</v>
      </c>
      <c r="BM1291" s="56" t="e">
        <f t="shared" ca="1" si="199"/>
        <v>#REF!</v>
      </c>
    </row>
    <row r="1292" spans="61:65">
      <c r="BI1292" s="56" t="e">
        <f t="shared" ca="1" si="197"/>
        <v>#REF!</v>
      </c>
      <c r="BJ1292" s="56" t="e">
        <f t="shared" ca="1" si="197"/>
        <v>#REF!</v>
      </c>
      <c r="BK1292" s="56" t="e">
        <f t="shared" ca="1" si="197"/>
        <v>#REF!</v>
      </c>
      <c r="BL1292" s="56" t="e">
        <f t="shared" ca="1" si="198"/>
        <v>#REF!</v>
      </c>
      <c r="BM1292" s="56" t="e">
        <f t="shared" ca="1" si="199"/>
        <v>#REF!</v>
      </c>
    </row>
    <row r="1293" spans="61:65">
      <c r="BI1293" s="56" t="e">
        <f t="shared" ca="1" si="197"/>
        <v>#REF!</v>
      </c>
      <c r="BJ1293" s="56" t="e">
        <f t="shared" ca="1" si="197"/>
        <v>#REF!</v>
      </c>
      <c r="BK1293" s="56" t="e">
        <f t="shared" ca="1" si="197"/>
        <v>#REF!</v>
      </c>
      <c r="BL1293" s="56" t="e">
        <f t="shared" ca="1" si="198"/>
        <v>#REF!</v>
      </c>
      <c r="BM1293" s="56" t="e">
        <f t="shared" ca="1" si="199"/>
        <v>#REF!</v>
      </c>
    </row>
    <row r="1294" spans="61:65">
      <c r="BI1294" s="56" t="e">
        <f t="shared" ca="1" si="197"/>
        <v>#REF!</v>
      </c>
      <c r="BJ1294" s="56" t="e">
        <f t="shared" ca="1" si="197"/>
        <v>#REF!</v>
      </c>
      <c r="BK1294" s="56" t="e">
        <f t="shared" ca="1" si="197"/>
        <v>#REF!</v>
      </c>
      <c r="BL1294" s="56" t="e">
        <f t="shared" ca="1" si="198"/>
        <v>#REF!</v>
      </c>
      <c r="BM1294" s="56" t="e">
        <f t="shared" ca="1" si="199"/>
        <v>#REF!</v>
      </c>
    </row>
    <row r="1295" spans="61:65">
      <c r="BI1295" s="56" t="e">
        <f t="shared" ca="1" si="197"/>
        <v>#REF!</v>
      </c>
      <c r="BJ1295" s="56" t="e">
        <f t="shared" ca="1" si="197"/>
        <v>#REF!</v>
      </c>
      <c r="BK1295" s="56" t="e">
        <f t="shared" ca="1" si="197"/>
        <v>#REF!</v>
      </c>
      <c r="BL1295" s="56" t="e">
        <f t="shared" ca="1" si="198"/>
        <v>#REF!</v>
      </c>
      <c r="BM1295" s="56" t="e">
        <f t="shared" ca="1" si="199"/>
        <v>#REF!</v>
      </c>
    </row>
    <row r="1296" spans="61:65">
      <c r="BI1296" s="56" t="e">
        <f t="shared" ca="1" si="197"/>
        <v>#REF!</v>
      </c>
      <c r="BJ1296" s="56" t="e">
        <f t="shared" ca="1" si="197"/>
        <v>#REF!</v>
      </c>
      <c r="BK1296" s="56" t="e">
        <f t="shared" ca="1" si="197"/>
        <v>#REF!</v>
      </c>
      <c r="BL1296" s="56" t="e">
        <f t="shared" ca="1" si="198"/>
        <v>#REF!</v>
      </c>
      <c r="BM1296" s="56" t="e">
        <f t="shared" ca="1" si="199"/>
        <v>#REF!</v>
      </c>
    </row>
    <row r="1297" spans="61:65">
      <c r="BI1297" s="56" t="e">
        <f t="shared" ca="1" si="197"/>
        <v>#REF!</v>
      </c>
      <c r="BJ1297" s="56" t="e">
        <f t="shared" ca="1" si="197"/>
        <v>#REF!</v>
      </c>
      <c r="BK1297" s="56" t="e">
        <f t="shared" ca="1" si="197"/>
        <v>#REF!</v>
      </c>
      <c r="BL1297" s="56" t="e">
        <f t="shared" ca="1" si="198"/>
        <v>#REF!</v>
      </c>
      <c r="BM1297" s="56" t="e">
        <f t="shared" ca="1" si="199"/>
        <v>#REF!</v>
      </c>
    </row>
    <row r="1298" spans="61:65">
      <c r="BI1298" s="56" t="e">
        <f t="shared" ca="1" si="197"/>
        <v>#REF!</v>
      </c>
      <c r="BJ1298" s="56" t="e">
        <f t="shared" ca="1" si="197"/>
        <v>#REF!</v>
      </c>
      <c r="BK1298" s="56" t="e">
        <f t="shared" ca="1" si="197"/>
        <v>#REF!</v>
      </c>
      <c r="BL1298" s="56" t="e">
        <f t="shared" ca="1" si="198"/>
        <v>#REF!</v>
      </c>
      <c r="BM1298" s="56" t="e">
        <f t="shared" ca="1" si="199"/>
        <v>#REF!</v>
      </c>
    </row>
    <row r="1299" spans="61:65">
      <c r="BI1299" s="56" t="e">
        <f t="shared" ca="1" si="197"/>
        <v>#REF!</v>
      </c>
      <c r="BJ1299" s="56" t="e">
        <f t="shared" ca="1" si="197"/>
        <v>#REF!</v>
      </c>
      <c r="BK1299" s="56" t="e">
        <f t="shared" ca="1" si="197"/>
        <v>#REF!</v>
      </c>
      <c r="BL1299" s="56" t="e">
        <f t="shared" ca="1" si="198"/>
        <v>#REF!</v>
      </c>
      <c r="BM1299" s="56" t="e">
        <f t="shared" ca="1" si="199"/>
        <v>#REF!</v>
      </c>
    </row>
    <row r="1300" spans="61:65">
      <c r="BI1300" s="56" t="e">
        <f t="shared" ca="1" si="197"/>
        <v>#REF!</v>
      </c>
      <c r="BJ1300" s="56" t="e">
        <f t="shared" ca="1" si="197"/>
        <v>#REF!</v>
      </c>
      <c r="BK1300" s="56" t="e">
        <f t="shared" ca="1" si="197"/>
        <v>#REF!</v>
      </c>
      <c r="BL1300" s="56" t="e">
        <f t="shared" ca="1" si="198"/>
        <v>#REF!</v>
      </c>
      <c r="BM1300" s="56" t="e">
        <f t="shared" ca="1" si="199"/>
        <v>#REF!</v>
      </c>
    </row>
    <row r="1301" spans="61:65">
      <c r="BI1301" s="56" t="e">
        <f t="shared" ca="1" si="197"/>
        <v>#REF!</v>
      </c>
      <c r="BJ1301" s="56" t="e">
        <f t="shared" ca="1" si="197"/>
        <v>#REF!</v>
      </c>
      <c r="BK1301" s="56" t="e">
        <f t="shared" ca="1" si="197"/>
        <v>#REF!</v>
      </c>
      <c r="BL1301" s="56" t="e">
        <f t="shared" ca="1" si="198"/>
        <v>#REF!</v>
      </c>
      <c r="BM1301" s="56" t="e">
        <f t="shared" ca="1" si="199"/>
        <v>#REF!</v>
      </c>
    </row>
    <row r="1302" spans="61:65">
      <c r="BI1302" s="56" t="e">
        <f t="shared" ca="1" si="197"/>
        <v>#REF!</v>
      </c>
      <c r="BJ1302" s="56" t="e">
        <f t="shared" ca="1" si="197"/>
        <v>#REF!</v>
      </c>
      <c r="BK1302" s="56" t="e">
        <f t="shared" ca="1" si="197"/>
        <v>#REF!</v>
      </c>
      <c r="BL1302" s="56" t="e">
        <f t="shared" ca="1" si="198"/>
        <v>#REF!</v>
      </c>
      <c r="BM1302" s="56" t="e">
        <f t="shared" ca="1" si="199"/>
        <v>#REF!</v>
      </c>
    </row>
    <row r="1303" spans="61:65">
      <c r="BI1303" s="56" t="e">
        <f t="shared" ref="BI1303:BK1322" ca="1" si="200">VLOOKUP($P1303,INDIRECT("'M" &amp; $N1303 &amp; "'!$A:$G"),BI$2,0)</f>
        <v>#REF!</v>
      </c>
      <c r="BJ1303" s="56" t="e">
        <f t="shared" ca="1" si="200"/>
        <v>#REF!</v>
      </c>
      <c r="BK1303" s="56" t="e">
        <f t="shared" ca="1" si="200"/>
        <v>#REF!</v>
      </c>
      <c r="BL1303" s="56" t="e">
        <f t="shared" ca="1" si="198"/>
        <v>#REF!</v>
      </c>
      <c r="BM1303" s="56" t="e">
        <f t="shared" ca="1" si="199"/>
        <v>#REF!</v>
      </c>
    </row>
    <row r="1304" spans="61:65">
      <c r="BI1304" s="56" t="e">
        <f t="shared" ca="1" si="200"/>
        <v>#REF!</v>
      </c>
      <c r="BJ1304" s="56" t="e">
        <f t="shared" ca="1" si="200"/>
        <v>#REF!</v>
      </c>
      <c r="BK1304" s="56" t="e">
        <f t="shared" ca="1" si="200"/>
        <v>#REF!</v>
      </c>
      <c r="BL1304" s="56" t="e">
        <f t="shared" ca="1" si="198"/>
        <v>#REF!</v>
      </c>
      <c r="BM1304" s="56" t="e">
        <f t="shared" ca="1" si="199"/>
        <v>#REF!</v>
      </c>
    </row>
    <row r="1305" spans="61:65">
      <c r="BI1305" s="56" t="e">
        <f t="shared" ca="1" si="200"/>
        <v>#REF!</v>
      </c>
      <c r="BJ1305" s="56" t="e">
        <f t="shared" ca="1" si="200"/>
        <v>#REF!</v>
      </c>
      <c r="BK1305" s="56" t="e">
        <f t="shared" ca="1" si="200"/>
        <v>#REF!</v>
      </c>
      <c r="BL1305" s="56" t="e">
        <f t="shared" ca="1" si="198"/>
        <v>#REF!</v>
      </c>
      <c r="BM1305" s="56" t="e">
        <f t="shared" ca="1" si="199"/>
        <v>#REF!</v>
      </c>
    </row>
    <row r="1306" spans="61:65">
      <c r="BI1306" s="56" t="e">
        <f t="shared" ca="1" si="200"/>
        <v>#REF!</v>
      </c>
      <c r="BJ1306" s="56" t="e">
        <f t="shared" ca="1" si="200"/>
        <v>#REF!</v>
      </c>
      <c r="BK1306" s="56" t="e">
        <f t="shared" ca="1" si="200"/>
        <v>#REF!</v>
      </c>
      <c r="BL1306" s="56" t="e">
        <f t="shared" ca="1" si="198"/>
        <v>#REF!</v>
      </c>
      <c r="BM1306" s="56" t="e">
        <f t="shared" ca="1" si="199"/>
        <v>#REF!</v>
      </c>
    </row>
    <row r="1307" spans="61:65">
      <c r="BI1307" s="56" t="e">
        <f t="shared" ca="1" si="200"/>
        <v>#REF!</v>
      </c>
      <c r="BJ1307" s="56" t="e">
        <f t="shared" ca="1" si="200"/>
        <v>#REF!</v>
      </c>
      <c r="BK1307" s="56" t="e">
        <f t="shared" ca="1" si="200"/>
        <v>#REF!</v>
      </c>
      <c r="BL1307" s="56" t="e">
        <f t="shared" ca="1" si="198"/>
        <v>#REF!</v>
      </c>
      <c r="BM1307" s="56" t="e">
        <f t="shared" ca="1" si="199"/>
        <v>#REF!</v>
      </c>
    </row>
    <row r="1308" spans="61:65">
      <c r="BI1308" s="56" t="e">
        <f t="shared" ca="1" si="200"/>
        <v>#REF!</v>
      </c>
      <c r="BJ1308" s="56" t="e">
        <f t="shared" ca="1" si="200"/>
        <v>#REF!</v>
      </c>
      <c r="BK1308" s="56" t="e">
        <f t="shared" ca="1" si="200"/>
        <v>#REF!</v>
      </c>
      <c r="BL1308" s="56" t="e">
        <f t="shared" ca="1" si="198"/>
        <v>#REF!</v>
      </c>
      <c r="BM1308" s="56" t="e">
        <f t="shared" ca="1" si="199"/>
        <v>#REF!</v>
      </c>
    </row>
    <row r="1309" spans="61:65">
      <c r="BI1309" s="56" t="e">
        <f t="shared" ca="1" si="200"/>
        <v>#REF!</v>
      </c>
      <c r="BJ1309" s="56" t="e">
        <f t="shared" ca="1" si="200"/>
        <v>#REF!</v>
      </c>
      <c r="BK1309" s="56" t="e">
        <f t="shared" ca="1" si="200"/>
        <v>#REF!</v>
      </c>
      <c r="BL1309" s="56" t="e">
        <f t="shared" ca="1" si="198"/>
        <v>#REF!</v>
      </c>
      <c r="BM1309" s="56" t="e">
        <f t="shared" ca="1" si="199"/>
        <v>#REF!</v>
      </c>
    </row>
    <row r="1310" spans="61:65">
      <c r="BI1310" s="56" t="e">
        <f t="shared" ca="1" si="200"/>
        <v>#REF!</v>
      </c>
      <c r="BJ1310" s="56" t="e">
        <f t="shared" ca="1" si="200"/>
        <v>#REF!</v>
      </c>
      <c r="BK1310" s="56" t="e">
        <f t="shared" ca="1" si="200"/>
        <v>#REF!</v>
      </c>
      <c r="BL1310" s="56" t="e">
        <f t="shared" ca="1" si="198"/>
        <v>#REF!</v>
      </c>
      <c r="BM1310" s="56" t="e">
        <f t="shared" ca="1" si="199"/>
        <v>#REF!</v>
      </c>
    </row>
    <row r="1311" spans="61:65">
      <c r="BI1311" s="56" t="e">
        <f t="shared" ca="1" si="200"/>
        <v>#REF!</v>
      </c>
      <c r="BJ1311" s="56" t="e">
        <f t="shared" ca="1" si="200"/>
        <v>#REF!</v>
      </c>
      <c r="BK1311" s="56" t="e">
        <f t="shared" ca="1" si="200"/>
        <v>#REF!</v>
      </c>
      <c r="BL1311" s="56" t="e">
        <f t="shared" ca="1" si="198"/>
        <v>#REF!</v>
      </c>
      <c r="BM1311" s="56" t="e">
        <f t="shared" ca="1" si="199"/>
        <v>#REF!</v>
      </c>
    </row>
    <row r="1312" spans="61:65">
      <c r="BI1312" s="56" t="e">
        <f t="shared" ca="1" si="200"/>
        <v>#REF!</v>
      </c>
      <c r="BJ1312" s="56" t="e">
        <f t="shared" ca="1" si="200"/>
        <v>#REF!</v>
      </c>
      <c r="BK1312" s="56" t="e">
        <f t="shared" ca="1" si="200"/>
        <v>#REF!</v>
      </c>
      <c r="BL1312" s="56" t="e">
        <f t="shared" ca="1" si="198"/>
        <v>#REF!</v>
      </c>
      <c r="BM1312" s="56" t="e">
        <f t="shared" ca="1" si="199"/>
        <v>#REF!</v>
      </c>
    </row>
    <row r="1313" spans="61:65">
      <c r="BI1313" s="56" t="e">
        <f t="shared" ca="1" si="200"/>
        <v>#REF!</v>
      </c>
      <c r="BJ1313" s="56" t="e">
        <f t="shared" ca="1" si="200"/>
        <v>#REF!</v>
      </c>
      <c r="BK1313" s="56" t="e">
        <f t="shared" ca="1" si="200"/>
        <v>#REF!</v>
      </c>
      <c r="BL1313" s="56" t="e">
        <f t="shared" ca="1" si="198"/>
        <v>#REF!</v>
      </c>
      <c r="BM1313" s="56" t="e">
        <f t="shared" ca="1" si="199"/>
        <v>#REF!</v>
      </c>
    </row>
    <row r="1314" spans="61:65">
      <c r="BI1314" s="56" t="e">
        <f t="shared" ca="1" si="200"/>
        <v>#REF!</v>
      </c>
      <c r="BJ1314" s="56" t="e">
        <f t="shared" ca="1" si="200"/>
        <v>#REF!</v>
      </c>
      <c r="BK1314" s="56" t="e">
        <f t="shared" ca="1" si="200"/>
        <v>#REF!</v>
      </c>
      <c r="BL1314" s="56" t="e">
        <f t="shared" ca="1" si="198"/>
        <v>#REF!</v>
      </c>
      <c r="BM1314" s="56" t="e">
        <f t="shared" ca="1" si="199"/>
        <v>#REF!</v>
      </c>
    </row>
    <row r="1315" spans="61:65">
      <c r="BI1315" s="56" t="e">
        <f t="shared" ca="1" si="200"/>
        <v>#REF!</v>
      </c>
      <c r="BJ1315" s="56" t="e">
        <f t="shared" ca="1" si="200"/>
        <v>#REF!</v>
      </c>
      <c r="BK1315" s="56" t="e">
        <f t="shared" ca="1" si="200"/>
        <v>#REF!</v>
      </c>
      <c r="BL1315" s="56" t="e">
        <f t="shared" ca="1" si="198"/>
        <v>#REF!</v>
      </c>
      <c r="BM1315" s="56" t="e">
        <f t="shared" ca="1" si="199"/>
        <v>#REF!</v>
      </c>
    </row>
    <row r="1316" spans="61:65">
      <c r="BI1316" s="56" t="e">
        <f t="shared" ca="1" si="200"/>
        <v>#REF!</v>
      </c>
      <c r="BJ1316" s="56" t="e">
        <f t="shared" ca="1" si="200"/>
        <v>#REF!</v>
      </c>
      <c r="BK1316" s="56" t="e">
        <f t="shared" ca="1" si="200"/>
        <v>#REF!</v>
      </c>
      <c r="BL1316" s="56" t="e">
        <f t="shared" ca="1" si="198"/>
        <v>#REF!</v>
      </c>
      <c r="BM1316" s="56" t="e">
        <f t="shared" ca="1" si="199"/>
        <v>#REF!</v>
      </c>
    </row>
    <row r="1317" spans="61:65">
      <c r="BI1317" s="56" t="e">
        <f t="shared" ca="1" si="200"/>
        <v>#REF!</v>
      </c>
      <c r="BJ1317" s="56" t="e">
        <f t="shared" ca="1" si="200"/>
        <v>#REF!</v>
      </c>
      <c r="BK1317" s="56" t="e">
        <f t="shared" ca="1" si="200"/>
        <v>#REF!</v>
      </c>
      <c r="BL1317" s="56" t="e">
        <f t="shared" ca="1" si="198"/>
        <v>#REF!</v>
      </c>
      <c r="BM1317" s="56" t="e">
        <f t="shared" ca="1" si="199"/>
        <v>#REF!</v>
      </c>
    </row>
    <row r="1318" spans="61:65">
      <c r="BI1318" s="56" t="e">
        <f t="shared" ca="1" si="200"/>
        <v>#REF!</v>
      </c>
      <c r="BJ1318" s="56" t="e">
        <f t="shared" ca="1" si="200"/>
        <v>#REF!</v>
      </c>
      <c r="BK1318" s="56" t="e">
        <f t="shared" ca="1" si="200"/>
        <v>#REF!</v>
      </c>
      <c r="BL1318" s="56" t="e">
        <f t="shared" ca="1" si="198"/>
        <v>#REF!</v>
      </c>
      <c r="BM1318" s="56" t="e">
        <f t="shared" ca="1" si="199"/>
        <v>#REF!</v>
      </c>
    </row>
    <row r="1319" spans="61:65">
      <c r="BI1319" s="56" t="e">
        <f t="shared" ca="1" si="200"/>
        <v>#REF!</v>
      </c>
      <c r="BJ1319" s="56" t="e">
        <f t="shared" ca="1" si="200"/>
        <v>#REF!</v>
      </c>
      <c r="BK1319" s="56" t="e">
        <f t="shared" ca="1" si="200"/>
        <v>#REF!</v>
      </c>
      <c r="BL1319" s="56" t="e">
        <f t="shared" ca="1" si="198"/>
        <v>#REF!</v>
      </c>
      <c r="BM1319" s="56" t="e">
        <f t="shared" ca="1" si="199"/>
        <v>#REF!</v>
      </c>
    </row>
    <row r="1320" spans="61:65">
      <c r="BI1320" s="56" t="e">
        <f t="shared" ca="1" si="200"/>
        <v>#REF!</v>
      </c>
      <c r="BJ1320" s="56" t="e">
        <f t="shared" ca="1" si="200"/>
        <v>#REF!</v>
      </c>
      <c r="BK1320" s="56" t="e">
        <f t="shared" ca="1" si="200"/>
        <v>#REF!</v>
      </c>
      <c r="BL1320" s="56" t="e">
        <f t="shared" ca="1" si="198"/>
        <v>#REF!</v>
      </c>
      <c r="BM1320" s="56" t="e">
        <f t="shared" ca="1" si="199"/>
        <v>#REF!</v>
      </c>
    </row>
    <row r="1321" spans="61:65">
      <c r="BI1321" s="56" t="e">
        <f t="shared" ca="1" si="200"/>
        <v>#REF!</v>
      </c>
      <c r="BJ1321" s="56" t="e">
        <f t="shared" ca="1" si="200"/>
        <v>#REF!</v>
      </c>
      <c r="BK1321" s="56" t="e">
        <f t="shared" ca="1" si="200"/>
        <v>#REF!</v>
      </c>
      <c r="BL1321" s="56" t="e">
        <f t="shared" ca="1" si="198"/>
        <v>#REF!</v>
      </c>
      <c r="BM1321" s="56" t="e">
        <f t="shared" ca="1" si="199"/>
        <v>#REF!</v>
      </c>
    </row>
    <row r="1322" spans="61:65">
      <c r="BI1322" s="56" t="e">
        <f t="shared" ca="1" si="200"/>
        <v>#REF!</v>
      </c>
      <c r="BJ1322" s="56" t="e">
        <f t="shared" ca="1" si="200"/>
        <v>#REF!</v>
      </c>
      <c r="BK1322" s="56" t="e">
        <f t="shared" ca="1" si="200"/>
        <v>#REF!</v>
      </c>
      <c r="BL1322" s="56" t="e">
        <f t="shared" ca="1" si="198"/>
        <v>#REF!</v>
      </c>
      <c r="BM1322" s="56" t="e">
        <f t="shared" ca="1" si="199"/>
        <v>#REF!</v>
      </c>
    </row>
    <row r="1323" spans="61:65">
      <c r="BI1323" s="56" t="e">
        <f t="shared" ref="BI1323:BK1342" ca="1" si="201">VLOOKUP($P1323,INDIRECT("'M" &amp; $N1323 &amp; "'!$A:$G"),BI$2,0)</f>
        <v>#REF!</v>
      </c>
      <c r="BJ1323" s="56" t="e">
        <f t="shared" ca="1" si="201"/>
        <v>#REF!</v>
      </c>
      <c r="BK1323" s="56" t="e">
        <f t="shared" ca="1" si="201"/>
        <v>#REF!</v>
      </c>
      <c r="BL1323" s="56" t="e">
        <f t="shared" ca="1" si="198"/>
        <v>#REF!</v>
      </c>
      <c r="BM1323" s="56" t="e">
        <f t="shared" ca="1" si="199"/>
        <v>#REF!</v>
      </c>
    </row>
    <row r="1324" spans="61:65">
      <c r="BI1324" s="56" t="e">
        <f t="shared" ca="1" si="201"/>
        <v>#REF!</v>
      </c>
      <c r="BJ1324" s="56" t="e">
        <f t="shared" ca="1" si="201"/>
        <v>#REF!</v>
      </c>
      <c r="BK1324" s="56" t="e">
        <f t="shared" ca="1" si="201"/>
        <v>#REF!</v>
      </c>
      <c r="BL1324" s="56" t="e">
        <f t="shared" ca="1" si="198"/>
        <v>#REF!</v>
      </c>
      <c r="BM1324" s="56" t="e">
        <f t="shared" ca="1" si="199"/>
        <v>#REF!</v>
      </c>
    </row>
    <row r="1325" spans="61:65">
      <c r="BI1325" s="56" t="e">
        <f t="shared" ca="1" si="201"/>
        <v>#REF!</v>
      </c>
      <c r="BJ1325" s="56" t="e">
        <f t="shared" ca="1" si="201"/>
        <v>#REF!</v>
      </c>
      <c r="BK1325" s="56" t="e">
        <f t="shared" ca="1" si="201"/>
        <v>#REF!</v>
      </c>
      <c r="BL1325" s="56" t="e">
        <f t="shared" ca="1" si="198"/>
        <v>#REF!</v>
      </c>
      <c r="BM1325" s="56" t="e">
        <f t="shared" ca="1" si="199"/>
        <v>#REF!</v>
      </c>
    </row>
    <row r="1326" spans="61:65">
      <c r="BI1326" s="56" t="e">
        <f t="shared" ca="1" si="201"/>
        <v>#REF!</v>
      </c>
      <c r="BJ1326" s="56" t="e">
        <f t="shared" ca="1" si="201"/>
        <v>#REF!</v>
      </c>
      <c r="BK1326" s="56" t="e">
        <f t="shared" ca="1" si="201"/>
        <v>#REF!</v>
      </c>
      <c r="BL1326" s="56" t="e">
        <f t="shared" ca="1" si="198"/>
        <v>#REF!</v>
      </c>
      <c r="BM1326" s="56" t="e">
        <f t="shared" ca="1" si="199"/>
        <v>#REF!</v>
      </c>
    </row>
    <row r="1327" spans="61:65">
      <c r="BI1327" s="56" t="e">
        <f t="shared" ca="1" si="201"/>
        <v>#REF!</v>
      </c>
      <c r="BJ1327" s="56" t="e">
        <f t="shared" ca="1" si="201"/>
        <v>#REF!</v>
      </c>
      <c r="BK1327" s="56" t="e">
        <f t="shared" ca="1" si="201"/>
        <v>#REF!</v>
      </c>
      <c r="BL1327" s="56" t="e">
        <f t="shared" ca="1" si="198"/>
        <v>#REF!</v>
      </c>
      <c r="BM1327" s="56" t="e">
        <f t="shared" ca="1" si="199"/>
        <v>#REF!</v>
      </c>
    </row>
    <row r="1328" spans="61:65">
      <c r="BI1328" s="56" t="e">
        <f t="shared" ca="1" si="201"/>
        <v>#REF!</v>
      </c>
      <c r="BJ1328" s="56" t="e">
        <f t="shared" ca="1" si="201"/>
        <v>#REF!</v>
      </c>
      <c r="BK1328" s="56" t="e">
        <f t="shared" ca="1" si="201"/>
        <v>#REF!</v>
      </c>
      <c r="BL1328" s="56" t="e">
        <f t="shared" ca="1" si="198"/>
        <v>#REF!</v>
      </c>
      <c r="BM1328" s="56" t="e">
        <f t="shared" ca="1" si="199"/>
        <v>#REF!</v>
      </c>
    </row>
    <row r="1329" spans="61:65">
      <c r="BI1329" s="56" t="e">
        <f t="shared" ca="1" si="201"/>
        <v>#REF!</v>
      </c>
      <c r="BJ1329" s="56" t="e">
        <f t="shared" ca="1" si="201"/>
        <v>#REF!</v>
      </c>
      <c r="BK1329" s="56" t="e">
        <f t="shared" ca="1" si="201"/>
        <v>#REF!</v>
      </c>
      <c r="BL1329" s="56" t="e">
        <f t="shared" ca="1" si="198"/>
        <v>#REF!</v>
      </c>
      <c r="BM1329" s="56" t="e">
        <f t="shared" ca="1" si="199"/>
        <v>#REF!</v>
      </c>
    </row>
    <row r="1330" spans="61:65">
      <c r="BI1330" s="56" t="e">
        <f t="shared" ca="1" si="201"/>
        <v>#REF!</v>
      </c>
      <c r="BJ1330" s="56" t="e">
        <f t="shared" ca="1" si="201"/>
        <v>#REF!</v>
      </c>
      <c r="BK1330" s="56" t="e">
        <f t="shared" ca="1" si="201"/>
        <v>#REF!</v>
      </c>
      <c r="BL1330" s="56" t="e">
        <f t="shared" ca="1" si="198"/>
        <v>#REF!</v>
      </c>
      <c r="BM1330" s="56" t="e">
        <f t="shared" ca="1" si="199"/>
        <v>#REF!</v>
      </c>
    </row>
    <row r="1331" spans="61:65">
      <c r="BI1331" s="56" t="e">
        <f t="shared" ca="1" si="201"/>
        <v>#REF!</v>
      </c>
      <c r="BJ1331" s="56" t="e">
        <f t="shared" ca="1" si="201"/>
        <v>#REF!</v>
      </c>
      <c r="BK1331" s="56" t="e">
        <f t="shared" ca="1" si="201"/>
        <v>#REF!</v>
      </c>
      <c r="BL1331" s="56" t="e">
        <f t="shared" ca="1" si="198"/>
        <v>#REF!</v>
      </c>
      <c r="BM1331" s="56" t="e">
        <f t="shared" ca="1" si="199"/>
        <v>#REF!</v>
      </c>
    </row>
    <row r="1332" spans="61:65">
      <c r="BI1332" s="56" t="e">
        <f t="shared" ca="1" si="201"/>
        <v>#REF!</v>
      </c>
      <c r="BJ1332" s="56" t="e">
        <f t="shared" ca="1" si="201"/>
        <v>#REF!</v>
      </c>
      <c r="BK1332" s="56" t="e">
        <f t="shared" ca="1" si="201"/>
        <v>#REF!</v>
      </c>
      <c r="BL1332" s="56" t="e">
        <f t="shared" ca="1" si="198"/>
        <v>#REF!</v>
      </c>
      <c r="BM1332" s="56" t="e">
        <f t="shared" ca="1" si="199"/>
        <v>#REF!</v>
      </c>
    </row>
    <row r="1333" spans="61:65">
      <c r="BI1333" s="56" t="e">
        <f t="shared" ca="1" si="201"/>
        <v>#REF!</v>
      </c>
      <c r="BJ1333" s="56" t="e">
        <f t="shared" ca="1" si="201"/>
        <v>#REF!</v>
      </c>
      <c r="BK1333" s="56" t="e">
        <f t="shared" ca="1" si="201"/>
        <v>#REF!</v>
      </c>
      <c r="BL1333" s="56" t="e">
        <f t="shared" ca="1" si="198"/>
        <v>#REF!</v>
      </c>
      <c r="BM1333" s="56" t="e">
        <f t="shared" ca="1" si="199"/>
        <v>#REF!</v>
      </c>
    </row>
    <row r="1334" spans="61:65">
      <c r="BI1334" s="56" t="e">
        <f t="shared" ca="1" si="201"/>
        <v>#REF!</v>
      </c>
      <c r="BJ1334" s="56" t="e">
        <f t="shared" ca="1" si="201"/>
        <v>#REF!</v>
      </c>
      <c r="BK1334" s="56" t="e">
        <f t="shared" ca="1" si="201"/>
        <v>#REF!</v>
      </c>
      <c r="BL1334" s="56" t="e">
        <f t="shared" ca="1" si="198"/>
        <v>#REF!</v>
      </c>
      <c r="BM1334" s="56" t="e">
        <f t="shared" ca="1" si="199"/>
        <v>#REF!</v>
      </c>
    </row>
    <row r="1335" spans="61:65">
      <c r="BI1335" s="56" t="e">
        <f t="shared" ca="1" si="201"/>
        <v>#REF!</v>
      </c>
      <c r="BJ1335" s="56" t="e">
        <f t="shared" ca="1" si="201"/>
        <v>#REF!</v>
      </c>
      <c r="BK1335" s="56" t="e">
        <f t="shared" ca="1" si="201"/>
        <v>#REF!</v>
      </c>
      <c r="BL1335" s="56" t="e">
        <f t="shared" ca="1" si="198"/>
        <v>#REF!</v>
      </c>
      <c r="BM1335" s="56" t="e">
        <f t="shared" ca="1" si="199"/>
        <v>#REF!</v>
      </c>
    </row>
    <row r="1336" spans="61:65">
      <c r="BI1336" s="56" t="e">
        <f t="shared" ca="1" si="201"/>
        <v>#REF!</v>
      </c>
      <c r="BJ1336" s="56" t="e">
        <f t="shared" ca="1" si="201"/>
        <v>#REF!</v>
      </c>
      <c r="BK1336" s="56" t="e">
        <f t="shared" ca="1" si="201"/>
        <v>#REF!</v>
      </c>
      <c r="BL1336" s="56" t="e">
        <f t="shared" ca="1" si="198"/>
        <v>#REF!</v>
      </c>
      <c r="BM1336" s="56" t="e">
        <f t="shared" ca="1" si="199"/>
        <v>#REF!</v>
      </c>
    </row>
    <row r="1337" spans="61:65">
      <c r="BI1337" s="56" t="e">
        <f t="shared" ca="1" si="201"/>
        <v>#REF!</v>
      </c>
      <c r="BJ1337" s="56" t="e">
        <f t="shared" ca="1" si="201"/>
        <v>#REF!</v>
      </c>
      <c r="BK1337" s="56" t="e">
        <f t="shared" ca="1" si="201"/>
        <v>#REF!</v>
      </c>
      <c r="BL1337" s="56" t="e">
        <f t="shared" ca="1" si="198"/>
        <v>#REF!</v>
      </c>
      <c r="BM1337" s="56" t="e">
        <f t="shared" ca="1" si="199"/>
        <v>#REF!</v>
      </c>
    </row>
    <row r="1338" spans="61:65">
      <c r="BI1338" s="56" t="e">
        <f t="shared" ca="1" si="201"/>
        <v>#REF!</v>
      </c>
      <c r="BJ1338" s="56" t="e">
        <f t="shared" ca="1" si="201"/>
        <v>#REF!</v>
      </c>
      <c r="BK1338" s="56" t="e">
        <f t="shared" ca="1" si="201"/>
        <v>#REF!</v>
      </c>
      <c r="BL1338" s="56" t="e">
        <f t="shared" ca="1" si="198"/>
        <v>#REF!</v>
      </c>
      <c r="BM1338" s="56" t="e">
        <f t="shared" ca="1" si="199"/>
        <v>#REF!</v>
      </c>
    </row>
    <row r="1339" spans="61:65">
      <c r="BI1339" s="56" t="e">
        <f t="shared" ca="1" si="201"/>
        <v>#REF!</v>
      </c>
      <c r="BJ1339" s="56" t="e">
        <f t="shared" ca="1" si="201"/>
        <v>#REF!</v>
      </c>
      <c r="BK1339" s="56" t="e">
        <f t="shared" ca="1" si="201"/>
        <v>#REF!</v>
      </c>
      <c r="BL1339" s="56" t="e">
        <f t="shared" ca="1" si="198"/>
        <v>#REF!</v>
      </c>
      <c r="BM1339" s="56" t="e">
        <f t="shared" ca="1" si="199"/>
        <v>#REF!</v>
      </c>
    </row>
    <row r="1340" spans="61:65">
      <c r="BI1340" s="56" t="e">
        <f t="shared" ca="1" si="201"/>
        <v>#REF!</v>
      </c>
      <c r="BJ1340" s="56" t="e">
        <f t="shared" ca="1" si="201"/>
        <v>#REF!</v>
      </c>
      <c r="BK1340" s="56" t="e">
        <f t="shared" ca="1" si="201"/>
        <v>#REF!</v>
      </c>
      <c r="BL1340" s="56" t="e">
        <f t="shared" ca="1" si="198"/>
        <v>#REF!</v>
      </c>
      <c r="BM1340" s="56" t="e">
        <f t="shared" ca="1" si="199"/>
        <v>#REF!</v>
      </c>
    </row>
    <row r="1341" spans="61:65">
      <c r="BI1341" s="56" t="e">
        <f t="shared" ca="1" si="201"/>
        <v>#REF!</v>
      </c>
      <c r="BJ1341" s="56" t="e">
        <f t="shared" ca="1" si="201"/>
        <v>#REF!</v>
      </c>
      <c r="BK1341" s="56" t="e">
        <f t="shared" ca="1" si="201"/>
        <v>#REF!</v>
      </c>
      <c r="BL1341" s="56" t="e">
        <f t="shared" ca="1" si="198"/>
        <v>#REF!</v>
      </c>
      <c r="BM1341" s="56" t="e">
        <f t="shared" ca="1" si="199"/>
        <v>#REF!</v>
      </c>
    </row>
    <row r="1342" spans="61:65">
      <c r="BI1342" s="56" t="e">
        <f t="shared" ca="1" si="201"/>
        <v>#REF!</v>
      </c>
      <c r="BJ1342" s="56" t="e">
        <f t="shared" ca="1" si="201"/>
        <v>#REF!</v>
      </c>
      <c r="BK1342" s="56" t="e">
        <f t="shared" ca="1" si="201"/>
        <v>#REF!</v>
      </c>
      <c r="BL1342" s="56" t="e">
        <f t="shared" ca="1" si="198"/>
        <v>#REF!</v>
      </c>
      <c r="BM1342" s="56" t="e">
        <f t="shared" ca="1" si="199"/>
        <v>#REF!</v>
      </c>
    </row>
    <row r="1343" spans="61:65">
      <c r="BI1343" s="56" t="e">
        <f t="shared" ref="BI1343:BK1362" ca="1" si="202">VLOOKUP($P1343,INDIRECT("'M" &amp; $N1343 &amp; "'!$A:$G"),BI$2,0)</f>
        <v>#REF!</v>
      </c>
      <c r="BJ1343" s="56" t="e">
        <f t="shared" ca="1" si="202"/>
        <v>#REF!</v>
      </c>
      <c r="BK1343" s="56" t="e">
        <f t="shared" ca="1" si="202"/>
        <v>#REF!</v>
      </c>
      <c r="BL1343" s="56" t="e">
        <f t="shared" ca="1" si="198"/>
        <v>#REF!</v>
      </c>
      <c r="BM1343" s="56" t="e">
        <f t="shared" ca="1" si="199"/>
        <v>#REF!</v>
      </c>
    </row>
    <row r="1344" spans="61:65">
      <c r="BI1344" s="56" t="e">
        <f t="shared" ca="1" si="202"/>
        <v>#REF!</v>
      </c>
      <c r="BJ1344" s="56" t="e">
        <f t="shared" ca="1" si="202"/>
        <v>#REF!</v>
      </c>
      <c r="BK1344" s="56" t="e">
        <f t="shared" ca="1" si="202"/>
        <v>#REF!</v>
      </c>
      <c r="BL1344" s="56" t="e">
        <f t="shared" ca="1" si="198"/>
        <v>#REF!</v>
      </c>
      <c r="BM1344" s="56" t="e">
        <f t="shared" ca="1" si="199"/>
        <v>#REF!</v>
      </c>
    </row>
    <row r="1345" spans="61:65">
      <c r="BI1345" s="56" t="e">
        <f t="shared" ca="1" si="202"/>
        <v>#REF!</v>
      </c>
      <c r="BJ1345" s="56" t="e">
        <f t="shared" ca="1" si="202"/>
        <v>#REF!</v>
      </c>
      <c r="BK1345" s="56" t="e">
        <f t="shared" ca="1" si="202"/>
        <v>#REF!</v>
      </c>
      <c r="BL1345" s="56" t="e">
        <f t="shared" ca="1" si="198"/>
        <v>#REF!</v>
      </c>
      <c r="BM1345" s="56" t="e">
        <f t="shared" ca="1" si="199"/>
        <v>#REF!</v>
      </c>
    </row>
    <row r="1346" spans="61:65">
      <c r="BI1346" s="56" t="e">
        <f t="shared" ca="1" si="202"/>
        <v>#REF!</v>
      </c>
      <c r="BJ1346" s="56" t="e">
        <f t="shared" ca="1" si="202"/>
        <v>#REF!</v>
      </c>
      <c r="BK1346" s="56" t="e">
        <f t="shared" ca="1" si="202"/>
        <v>#REF!</v>
      </c>
      <c r="BL1346" s="56" t="e">
        <f t="shared" ca="1" si="198"/>
        <v>#REF!</v>
      </c>
      <c r="BM1346" s="56" t="e">
        <f t="shared" ca="1" si="199"/>
        <v>#REF!</v>
      </c>
    </row>
    <row r="1347" spans="61:65">
      <c r="BI1347" s="56" t="e">
        <f t="shared" ca="1" si="202"/>
        <v>#REF!</v>
      </c>
      <c r="BJ1347" s="56" t="e">
        <f t="shared" ca="1" si="202"/>
        <v>#REF!</v>
      </c>
      <c r="BK1347" s="56" t="e">
        <f t="shared" ca="1" si="202"/>
        <v>#REF!</v>
      </c>
      <c r="BL1347" s="56" t="e">
        <f t="shared" ref="BL1347:BL1410" ca="1" si="203">IF(AND($BI1347="Yes", $N1347=2), "Yes", IF(ISBLANK(BI1347), "", "No"))</f>
        <v>#REF!</v>
      </c>
      <c r="BM1347" s="56" t="e">
        <f t="shared" ref="BM1347:BM1410" ca="1" si="204">VLOOKUP($P1347,INDIRECT("'M" &amp; $N1347 &amp; "'!$A:$G"),BM$2,0)</f>
        <v>#REF!</v>
      </c>
    </row>
    <row r="1348" spans="61:65">
      <c r="BI1348" s="56" t="e">
        <f t="shared" ca="1" si="202"/>
        <v>#REF!</v>
      </c>
      <c r="BJ1348" s="56" t="e">
        <f t="shared" ca="1" si="202"/>
        <v>#REF!</v>
      </c>
      <c r="BK1348" s="56" t="e">
        <f t="shared" ca="1" si="202"/>
        <v>#REF!</v>
      </c>
      <c r="BL1348" s="56" t="e">
        <f t="shared" ca="1" si="203"/>
        <v>#REF!</v>
      </c>
      <c r="BM1348" s="56" t="e">
        <f t="shared" ca="1" si="204"/>
        <v>#REF!</v>
      </c>
    </row>
    <row r="1349" spans="61:65">
      <c r="BI1349" s="56" t="e">
        <f t="shared" ca="1" si="202"/>
        <v>#REF!</v>
      </c>
      <c r="BJ1349" s="56" t="e">
        <f t="shared" ca="1" si="202"/>
        <v>#REF!</v>
      </c>
      <c r="BK1349" s="56" t="e">
        <f t="shared" ca="1" si="202"/>
        <v>#REF!</v>
      </c>
      <c r="BL1349" s="56" t="e">
        <f t="shared" ca="1" si="203"/>
        <v>#REF!</v>
      </c>
      <c r="BM1349" s="56" t="e">
        <f t="shared" ca="1" si="204"/>
        <v>#REF!</v>
      </c>
    </row>
    <row r="1350" spans="61:65">
      <c r="BI1350" s="56" t="e">
        <f t="shared" ca="1" si="202"/>
        <v>#REF!</v>
      </c>
      <c r="BJ1350" s="56" t="e">
        <f t="shared" ca="1" si="202"/>
        <v>#REF!</v>
      </c>
      <c r="BK1350" s="56" t="e">
        <f t="shared" ca="1" si="202"/>
        <v>#REF!</v>
      </c>
      <c r="BL1350" s="56" t="e">
        <f t="shared" ca="1" si="203"/>
        <v>#REF!</v>
      </c>
      <c r="BM1350" s="56" t="e">
        <f t="shared" ca="1" si="204"/>
        <v>#REF!</v>
      </c>
    </row>
    <row r="1351" spans="61:65">
      <c r="BI1351" s="56" t="e">
        <f t="shared" ca="1" si="202"/>
        <v>#REF!</v>
      </c>
      <c r="BJ1351" s="56" t="e">
        <f t="shared" ca="1" si="202"/>
        <v>#REF!</v>
      </c>
      <c r="BK1351" s="56" t="e">
        <f t="shared" ca="1" si="202"/>
        <v>#REF!</v>
      </c>
      <c r="BL1351" s="56" t="e">
        <f t="shared" ca="1" si="203"/>
        <v>#REF!</v>
      </c>
      <c r="BM1351" s="56" t="e">
        <f t="shared" ca="1" si="204"/>
        <v>#REF!</v>
      </c>
    </row>
    <row r="1352" spans="61:65">
      <c r="BI1352" s="56" t="e">
        <f t="shared" ca="1" si="202"/>
        <v>#REF!</v>
      </c>
      <c r="BJ1352" s="56" t="e">
        <f t="shared" ca="1" si="202"/>
        <v>#REF!</v>
      </c>
      <c r="BK1352" s="56" t="e">
        <f t="shared" ca="1" si="202"/>
        <v>#REF!</v>
      </c>
      <c r="BL1352" s="56" t="e">
        <f t="shared" ca="1" si="203"/>
        <v>#REF!</v>
      </c>
      <c r="BM1352" s="56" t="e">
        <f t="shared" ca="1" si="204"/>
        <v>#REF!</v>
      </c>
    </row>
    <row r="1353" spans="61:65">
      <c r="BI1353" s="56" t="e">
        <f t="shared" ca="1" si="202"/>
        <v>#REF!</v>
      </c>
      <c r="BJ1353" s="56" t="e">
        <f t="shared" ca="1" si="202"/>
        <v>#REF!</v>
      </c>
      <c r="BK1353" s="56" t="e">
        <f t="shared" ca="1" si="202"/>
        <v>#REF!</v>
      </c>
      <c r="BL1353" s="56" t="e">
        <f t="shared" ca="1" si="203"/>
        <v>#REF!</v>
      </c>
      <c r="BM1353" s="56" t="e">
        <f t="shared" ca="1" si="204"/>
        <v>#REF!</v>
      </c>
    </row>
    <row r="1354" spans="61:65">
      <c r="BI1354" s="56" t="e">
        <f t="shared" ca="1" si="202"/>
        <v>#REF!</v>
      </c>
      <c r="BJ1354" s="56" t="e">
        <f t="shared" ca="1" si="202"/>
        <v>#REF!</v>
      </c>
      <c r="BK1354" s="56" t="e">
        <f t="shared" ca="1" si="202"/>
        <v>#REF!</v>
      </c>
      <c r="BL1354" s="56" t="e">
        <f t="shared" ca="1" si="203"/>
        <v>#REF!</v>
      </c>
      <c r="BM1354" s="56" t="e">
        <f t="shared" ca="1" si="204"/>
        <v>#REF!</v>
      </c>
    </row>
    <row r="1355" spans="61:65">
      <c r="BI1355" s="56" t="e">
        <f t="shared" ca="1" si="202"/>
        <v>#REF!</v>
      </c>
      <c r="BJ1355" s="56" t="e">
        <f t="shared" ca="1" si="202"/>
        <v>#REF!</v>
      </c>
      <c r="BK1355" s="56" t="e">
        <f t="shared" ca="1" si="202"/>
        <v>#REF!</v>
      </c>
      <c r="BL1355" s="56" t="e">
        <f t="shared" ca="1" si="203"/>
        <v>#REF!</v>
      </c>
      <c r="BM1355" s="56" t="e">
        <f t="shared" ca="1" si="204"/>
        <v>#REF!</v>
      </c>
    </row>
    <row r="1356" spans="61:65">
      <c r="BI1356" s="56" t="e">
        <f t="shared" ca="1" si="202"/>
        <v>#REF!</v>
      </c>
      <c r="BJ1356" s="56" t="e">
        <f t="shared" ca="1" si="202"/>
        <v>#REF!</v>
      </c>
      <c r="BK1356" s="56" t="e">
        <f t="shared" ca="1" si="202"/>
        <v>#REF!</v>
      </c>
      <c r="BL1356" s="56" t="e">
        <f t="shared" ca="1" si="203"/>
        <v>#REF!</v>
      </c>
      <c r="BM1356" s="56" t="e">
        <f t="shared" ca="1" si="204"/>
        <v>#REF!</v>
      </c>
    </row>
    <row r="1357" spans="61:65">
      <c r="BI1357" s="56" t="e">
        <f t="shared" ca="1" si="202"/>
        <v>#REF!</v>
      </c>
      <c r="BJ1357" s="56" t="e">
        <f t="shared" ca="1" si="202"/>
        <v>#REF!</v>
      </c>
      <c r="BK1357" s="56" t="e">
        <f t="shared" ca="1" si="202"/>
        <v>#REF!</v>
      </c>
      <c r="BL1357" s="56" t="e">
        <f t="shared" ca="1" si="203"/>
        <v>#REF!</v>
      </c>
      <c r="BM1357" s="56" t="e">
        <f t="shared" ca="1" si="204"/>
        <v>#REF!</v>
      </c>
    </row>
    <row r="1358" spans="61:65">
      <c r="BI1358" s="56" t="e">
        <f t="shared" ca="1" si="202"/>
        <v>#REF!</v>
      </c>
      <c r="BJ1358" s="56" t="e">
        <f t="shared" ca="1" si="202"/>
        <v>#REF!</v>
      </c>
      <c r="BK1358" s="56" t="e">
        <f t="shared" ca="1" si="202"/>
        <v>#REF!</v>
      </c>
      <c r="BL1358" s="56" t="e">
        <f t="shared" ca="1" si="203"/>
        <v>#REF!</v>
      </c>
      <c r="BM1358" s="56" t="e">
        <f t="shared" ca="1" si="204"/>
        <v>#REF!</v>
      </c>
    </row>
    <row r="1359" spans="61:65">
      <c r="BI1359" s="56" t="e">
        <f t="shared" ca="1" si="202"/>
        <v>#REF!</v>
      </c>
      <c r="BJ1359" s="56" t="e">
        <f t="shared" ca="1" si="202"/>
        <v>#REF!</v>
      </c>
      <c r="BK1359" s="56" t="e">
        <f t="shared" ca="1" si="202"/>
        <v>#REF!</v>
      </c>
      <c r="BL1359" s="56" t="e">
        <f t="shared" ca="1" si="203"/>
        <v>#REF!</v>
      </c>
      <c r="BM1359" s="56" t="e">
        <f t="shared" ca="1" si="204"/>
        <v>#REF!</v>
      </c>
    </row>
    <row r="1360" spans="61:65">
      <c r="BI1360" s="56" t="e">
        <f t="shared" ca="1" si="202"/>
        <v>#REF!</v>
      </c>
      <c r="BJ1360" s="56" t="e">
        <f t="shared" ca="1" si="202"/>
        <v>#REF!</v>
      </c>
      <c r="BK1360" s="56" t="e">
        <f t="shared" ca="1" si="202"/>
        <v>#REF!</v>
      </c>
      <c r="BL1360" s="56" t="e">
        <f t="shared" ca="1" si="203"/>
        <v>#REF!</v>
      </c>
      <c r="BM1360" s="56" t="e">
        <f t="shared" ca="1" si="204"/>
        <v>#REF!</v>
      </c>
    </row>
    <row r="1361" spans="61:65">
      <c r="BI1361" s="56" t="e">
        <f t="shared" ca="1" si="202"/>
        <v>#REF!</v>
      </c>
      <c r="BJ1361" s="56" t="e">
        <f t="shared" ca="1" si="202"/>
        <v>#REF!</v>
      </c>
      <c r="BK1361" s="56" t="e">
        <f t="shared" ca="1" si="202"/>
        <v>#REF!</v>
      </c>
      <c r="BL1361" s="56" t="e">
        <f t="shared" ca="1" si="203"/>
        <v>#REF!</v>
      </c>
      <c r="BM1361" s="56" t="e">
        <f t="shared" ca="1" si="204"/>
        <v>#REF!</v>
      </c>
    </row>
    <row r="1362" spans="61:65">
      <c r="BI1362" s="56" t="e">
        <f t="shared" ca="1" si="202"/>
        <v>#REF!</v>
      </c>
      <c r="BJ1362" s="56" t="e">
        <f t="shared" ca="1" si="202"/>
        <v>#REF!</v>
      </c>
      <c r="BK1362" s="56" t="e">
        <f t="shared" ca="1" si="202"/>
        <v>#REF!</v>
      </c>
      <c r="BL1362" s="56" t="e">
        <f t="shared" ca="1" si="203"/>
        <v>#REF!</v>
      </c>
      <c r="BM1362" s="56" t="e">
        <f t="shared" ca="1" si="204"/>
        <v>#REF!</v>
      </c>
    </row>
    <row r="1363" spans="61:65">
      <c r="BI1363" s="56" t="e">
        <f t="shared" ref="BI1363:BK1382" ca="1" si="205">VLOOKUP($P1363,INDIRECT("'M" &amp; $N1363 &amp; "'!$A:$G"),BI$2,0)</f>
        <v>#REF!</v>
      </c>
      <c r="BJ1363" s="56" t="e">
        <f t="shared" ca="1" si="205"/>
        <v>#REF!</v>
      </c>
      <c r="BK1363" s="56" t="e">
        <f t="shared" ca="1" si="205"/>
        <v>#REF!</v>
      </c>
      <c r="BL1363" s="56" t="e">
        <f t="shared" ca="1" si="203"/>
        <v>#REF!</v>
      </c>
      <c r="BM1363" s="56" t="e">
        <f t="shared" ca="1" si="204"/>
        <v>#REF!</v>
      </c>
    </row>
    <row r="1364" spans="61:65">
      <c r="BI1364" s="56" t="e">
        <f t="shared" ca="1" si="205"/>
        <v>#REF!</v>
      </c>
      <c r="BJ1364" s="56" t="e">
        <f t="shared" ca="1" si="205"/>
        <v>#REF!</v>
      </c>
      <c r="BK1364" s="56" t="e">
        <f t="shared" ca="1" si="205"/>
        <v>#REF!</v>
      </c>
      <c r="BL1364" s="56" t="e">
        <f t="shared" ca="1" si="203"/>
        <v>#REF!</v>
      </c>
      <c r="BM1364" s="56" t="e">
        <f t="shared" ca="1" si="204"/>
        <v>#REF!</v>
      </c>
    </row>
    <row r="1365" spans="61:65">
      <c r="BI1365" s="56" t="e">
        <f t="shared" ca="1" si="205"/>
        <v>#REF!</v>
      </c>
      <c r="BJ1365" s="56" t="e">
        <f t="shared" ca="1" si="205"/>
        <v>#REF!</v>
      </c>
      <c r="BK1365" s="56" t="e">
        <f t="shared" ca="1" si="205"/>
        <v>#REF!</v>
      </c>
      <c r="BL1365" s="56" t="e">
        <f t="shared" ca="1" si="203"/>
        <v>#REF!</v>
      </c>
      <c r="BM1365" s="56" t="e">
        <f t="shared" ca="1" si="204"/>
        <v>#REF!</v>
      </c>
    </row>
    <row r="1366" spans="61:65">
      <c r="BI1366" s="56" t="e">
        <f t="shared" ca="1" si="205"/>
        <v>#REF!</v>
      </c>
      <c r="BJ1366" s="56" t="e">
        <f t="shared" ca="1" si="205"/>
        <v>#REF!</v>
      </c>
      <c r="BK1366" s="56" t="e">
        <f t="shared" ca="1" si="205"/>
        <v>#REF!</v>
      </c>
      <c r="BL1366" s="56" t="e">
        <f t="shared" ca="1" si="203"/>
        <v>#REF!</v>
      </c>
      <c r="BM1366" s="56" t="e">
        <f t="shared" ca="1" si="204"/>
        <v>#REF!</v>
      </c>
    </row>
    <row r="1367" spans="61:65">
      <c r="BI1367" s="56" t="e">
        <f t="shared" ca="1" si="205"/>
        <v>#REF!</v>
      </c>
      <c r="BJ1367" s="56" t="e">
        <f t="shared" ca="1" si="205"/>
        <v>#REF!</v>
      </c>
      <c r="BK1367" s="56" t="e">
        <f t="shared" ca="1" si="205"/>
        <v>#REF!</v>
      </c>
      <c r="BL1367" s="56" t="e">
        <f t="shared" ca="1" si="203"/>
        <v>#REF!</v>
      </c>
      <c r="BM1367" s="56" t="e">
        <f t="shared" ca="1" si="204"/>
        <v>#REF!</v>
      </c>
    </row>
    <row r="1368" spans="61:65">
      <c r="BI1368" s="56" t="e">
        <f t="shared" ca="1" si="205"/>
        <v>#REF!</v>
      </c>
      <c r="BJ1368" s="56" t="e">
        <f t="shared" ca="1" si="205"/>
        <v>#REF!</v>
      </c>
      <c r="BK1368" s="56" t="e">
        <f t="shared" ca="1" si="205"/>
        <v>#REF!</v>
      </c>
      <c r="BL1368" s="56" t="e">
        <f t="shared" ca="1" si="203"/>
        <v>#REF!</v>
      </c>
      <c r="BM1368" s="56" t="e">
        <f t="shared" ca="1" si="204"/>
        <v>#REF!</v>
      </c>
    </row>
    <row r="1369" spans="61:65">
      <c r="BI1369" s="56" t="e">
        <f t="shared" ca="1" si="205"/>
        <v>#REF!</v>
      </c>
      <c r="BJ1369" s="56" t="e">
        <f t="shared" ca="1" si="205"/>
        <v>#REF!</v>
      </c>
      <c r="BK1369" s="56" t="e">
        <f t="shared" ca="1" si="205"/>
        <v>#REF!</v>
      </c>
      <c r="BL1369" s="56" t="e">
        <f t="shared" ca="1" si="203"/>
        <v>#REF!</v>
      </c>
      <c r="BM1369" s="56" t="e">
        <f t="shared" ca="1" si="204"/>
        <v>#REF!</v>
      </c>
    </row>
    <row r="1370" spans="61:65">
      <c r="BI1370" s="56" t="e">
        <f t="shared" ca="1" si="205"/>
        <v>#REF!</v>
      </c>
      <c r="BJ1370" s="56" t="e">
        <f t="shared" ca="1" si="205"/>
        <v>#REF!</v>
      </c>
      <c r="BK1370" s="56" t="e">
        <f t="shared" ca="1" si="205"/>
        <v>#REF!</v>
      </c>
      <c r="BL1370" s="56" t="e">
        <f t="shared" ca="1" si="203"/>
        <v>#REF!</v>
      </c>
      <c r="BM1370" s="56" t="e">
        <f t="shared" ca="1" si="204"/>
        <v>#REF!</v>
      </c>
    </row>
    <row r="1371" spans="61:65">
      <c r="BI1371" s="56" t="e">
        <f t="shared" ca="1" si="205"/>
        <v>#REF!</v>
      </c>
      <c r="BJ1371" s="56" t="e">
        <f t="shared" ca="1" si="205"/>
        <v>#REF!</v>
      </c>
      <c r="BK1371" s="56" t="e">
        <f t="shared" ca="1" si="205"/>
        <v>#REF!</v>
      </c>
      <c r="BL1371" s="56" t="e">
        <f t="shared" ca="1" si="203"/>
        <v>#REF!</v>
      </c>
      <c r="BM1371" s="56" t="e">
        <f t="shared" ca="1" si="204"/>
        <v>#REF!</v>
      </c>
    </row>
    <row r="1372" spans="61:65">
      <c r="BI1372" s="56" t="e">
        <f t="shared" ca="1" si="205"/>
        <v>#REF!</v>
      </c>
      <c r="BJ1372" s="56" t="e">
        <f t="shared" ca="1" si="205"/>
        <v>#REF!</v>
      </c>
      <c r="BK1372" s="56" t="e">
        <f t="shared" ca="1" si="205"/>
        <v>#REF!</v>
      </c>
      <c r="BL1372" s="56" t="e">
        <f t="shared" ca="1" si="203"/>
        <v>#REF!</v>
      </c>
      <c r="BM1372" s="56" t="e">
        <f t="shared" ca="1" si="204"/>
        <v>#REF!</v>
      </c>
    </row>
    <row r="1373" spans="61:65">
      <c r="BI1373" s="56" t="e">
        <f t="shared" ca="1" si="205"/>
        <v>#REF!</v>
      </c>
      <c r="BJ1373" s="56" t="e">
        <f t="shared" ca="1" si="205"/>
        <v>#REF!</v>
      </c>
      <c r="BK1373" s="56" t="e">
        <f t="shared" ca="1" si="205"/>
        <v>#REF!</v>
      </c>
      <c r="BL1373" s="56" t="e">
        <f t="shared" ca="1" si="203"/>
        <v>#REF!</v>
      </c>
      <c r="BM1373" s="56" t="e">
        <f t="shared" ca="1" si="204"/>
        <v>#REF!</v>
      </c>
    </row>
    <row r="1374" spans="61:65">
      <c r="BI1374" s="56" t="e">
        <f t="shared" ca="1" si="205"/>
        <v>#REF!</v>
      </c>
      <c r="BJ1374" s="56" t="e">
        <f t="shared" ca="1" si="205"/>
        <v>#REF!</v>
      </c>
      <c r="BK1374" s="56" t="e">
        <f t="shared" ca="1" si="205"/>
        <v>#REF!</v>
      </c>
      <c r="BL1374" s="56" t="e">
        <f t="shared" ca="1" si="203"/>
        <v>#REF!</v>
      </c>
      <c r="BM1374" s="56" t="e">
        <f t="shared" ca="1" si="204"/>
        <v>#REF!</v>
      </c>
    </row>
    <row r="1375" spans="61:65">
      <c r="BI1375" s="56" t="e">
        <f t="shared" ca="1" si="205"/>
        <v>#REF!</v>
      </c>
      <c r="BJ1375" s="56" t="e">
        <f t="shared" ca="1" si="205"/>
        <v>#REF!</v>
      </c>
      <c r="BK1375" s="56" t="e">
        <f t="shared" ca="1" si="205"/>
        <v>#REF!</v>
      </c>
      <c r="BL1375" s="56" t="e">
        <f t="shared" ca="1" si="203"/>
        <v>#REF!</v>
      </c>
      <c r="BM1375" s="56" t="e">
        <f t="shared" ca="1" si="204"/>
        <v>#REF!</v>
      </c>
    </row>
    <row r="1376" spans="61:65">
      <c r="BI1376" s="56" t="e">
        <f t="shared" ca="1" si="205"/>
        <v>#REF!</v>
      </c>
      <c r="BJ1376" s="56" t="e">
        <f t="shared" ca="1" si="205"/>
        <v>#REF!</v>
      </c>
      <c r="BK1376" s="56" t="e">
        <f t="shared" ca="1" si="205"/>
        <v>#REF!</v>
      </c>
      <c r="BL1376" s="56" t="e">
        <f t="shared" ca="1" si="203"/>
        <v>#REF!</v>
      </c>
      <c r="BM1376" s="56" t="e">
        <f t="shared" ca="1" si="204"/>
        <v>#REF!</v>
      </c>
    </row>
    <row r="1377" spans="61:65">
      <c r="BI1377" s="56" t="e">
        <f t="shared" ca="1" si="205"/>
        <v>#REF!</v>
      </c>
      <c r="BJ1377" s="56" t="e">
        <f t="shared" ca="1" si="205"/>
        <v>#REF!</v>
      </c>
      <c r="BK1377" s="56" t="e">
        <f t="shared" ca="1" si="205"/>
        <v>#REF!</v>
      </c>
      <c r="BL1377" s="56" t="e">
        <f t="shared" ca="1" si="203"/>
        <v>#REF!</v>
      </c>
      <c r="BM1377" s="56" t="e">
        <f t="shared" ca="1" si="204"/>
        <v>#REF!</v>
      </c>
    </row>
    <row r="1378" spans="61:65">
      <c r="BI1378" s="56" t="e">
        <f t="shared" ca="1" si="205"/>
        <v>#REF!</v>
      </c>
      <c r="BJ1378" s="56" t="e">
        <f t="shared" ca="1" si="205"/>
        <v>#REF!</v>
      </c>
      <c r="BK1378" s="56" t="e">
        <f t="shared" ca="1" si="205"/>
        <v>#REF!</v>
      </c>
      <c r="BL1378" s="56" t="e">
        <f t="shared" ca="1" si="203"/>
        <v>#REF!</v>
      </c>
      <c r="BM1378" s="56" t="e">
        <f t="shared" ca="1" si="204"/>
        <v>#REF!</v>
      </c>
    </row>
    <row r="1379" spans="61:65">
      <c r="BI1379" s="56" t="e">
        <f t="shared" ca="1" si="205"/>
        <v>#REF!</v>
      </c>
      <c r="BJ1379" s="56" t="e">
        <f t="shared" ca="1" si="205"/>
        <v>#REF!</v>
      </c>
      <c r="BK1379" s="56" t="e">
        <f t="shared" ca="1" si="205"/>
        <v>#REF!</v>
      </c>
      <c r="BL1379" s="56" t="e">
        <f t="shared" ca="1" si="203"/>
        <v>#REF!</v>
      </c>
      <c r="BM1379" s="56" t="e">
        <f t="shared" ca="1" si="204"/>
        <v>#REF!</v>
      </c>
    </row>
    <row r="1380" spans="61:65">
      <c r="BI1380" s="56" t="e">
        <f t="shared" ca="1" si="205"/>
        <v>#REF!</v>
      </c>
      <c r="BJ1380" s="56" t="e">
        <f t="shared" ca="1" si="205"/>
        <v>#REF!</v>
      </c>
      <c r="BK1380" s="56" t="e">
        <f t="shared" ca="1" si="205"/>
        <v>#REF!</v>
      </c>
      <c r="BL1380" s="56" t="e">
        <f t="shared" ca="1" si="203"/>
        <v>#REF!</v>
      </c>
      <c r="BM1380" s="56" t="e">
        <f t="shared" ca="1" si="204"/>
        <v>#REF!</v>
      </c>
    </row>
    <row r="1381" spans="61:65">
      <c r="BI1381" s="56" t="e">
        <f t="shared" ca="1" si="205"/>
        <v>#REF!</v>
      </c>
      <c r="BJ1381" s="56" t="e">
        <f t="shared" ca="1" si="205"/>
        <v>#REF!</v>
      </c>
      <c r="BK1381" s="56" t="e">
        <f t="shared" ca="1" si="205"/>
        <v>#REF!</v>
      </c>
      <c r="BL1381" s="56" t="e">
        <f t="shared" ca="1" si="203"/>
        <v>#REF!</v>
      </c>
      <c r="BM1381" s="56" t="e">
        <f t="shared" ca="1" si="204"/>
        <v>#REF!</v>
      </c>
    </row>
    <row r="1382" spans="61:65">
      <c r="BI1382" s="56" t="e">
        <f t="shared" ca="1" si="205"/>
        <v>#REF!</v>
      </c>
      <c r="BJ1382" s="56" t="e">
        <f t="shared" ca="1" si="205"/>
        <v>#REF!</v>
      </c>
      <c r="BK1382" s="56" t="e">
        <f t="shared" ca="1" si="205"/>
        <v>#REF!</v>
      </c>
      <c r="BL1382" s="56" t="e">
        <f t="shared" ca="1" si="203"/>
        <v>#REF!</v>
      </c>
      <c r="BM1382" s="56" t="e">
        <f t="shared" ca="1" si="204"/>
        <v>#REF!</v>
      </c>
    </row>
    <row r="1383" spans="61:65">
      <c r="BI1383" s="56" t="e">
        <f t="shared" ref="BI1383:BK1402" ca="1" si="206">VLOOKUP($P1383,INDIRECT("'M" &amp; $N1383 &amp; "'!$A:$G"),BI$2,0)</f>
        <v>#REF!</v>
      </c>
      <c r="BJ1383" s="56" t="e">
        <f t="shared" ca="1" si="206"/>
        <v>#REF!</v>
      </c>
      <c r="BK1383" s="56" t="e">
        <f t="shared" ca="1" si="206"/>
        <v>#REF!</v>
      </c>
      <c r="BL1383" s="56" t="e">
        <f t="shared" ca="1" si="203"/>
        <v>#REF!</v>
      </c>
      <c r="BM1383" s="56" t="e">
        <f t="shared" ca="1" si="204"/>
        <v>#REF!</v>
      </c>
    </row>
    <row r="1384" spans="61:65">
      <c r="BI1384" s="56" t="e">
        <f t="shared" ca="1" si="206"/>
        <v>#REF!</v>
      </c>
      <c r="BJ1384" s="56" t="e">
        <f t="shared" ca="1" si="206"/>
        <v>#REF!</v>
      </c>
      <c r="BK1384" s="56" t="e">
        <f t="shared" ca="1" si="206"/>
        <v>#REF!</v>
      </c>
      <c r="BL1384" s="56" t="e">
        <f t="shared" ca="1" si="203"/>
        <v>#REF!</v>
      </c>
      <c r="BM1384" s="56" t="e">
        <f t="shared" ca="1" si="204"/>
        <v>#REF!</v>
      </c>
    </row>
    <row r="1385" spans="61:65">
      <c r="BI1385" s="56" t="e">
        <f t="shared" ca="1" si="206"/>
        <v>#REF!</v>
      </c>
      <c r="BJ1385" s="56" t="e">
        <f t="shared" ca="1" si="206"/>
        <v>#REF!</v>
      </c>
      <c r="BK1385" s="56" t="e">
        <f t="shared" ca="1" si="206"/>
        <v>#REF!</v>
      </c>
      <c r="BL1385" s="56" t="e">
        <f t="shared" ca="1" si="203"/>
        <v>#REF!</v>
      </c>
      <c r="BM1385" s="56" t="e">
        <f t="shared" ca="1" si="204"/>
        <v>#REF!</v>
      </c>
    </row>
    <row r="1386" spans="61:65">
      <c r="BI1386" s="56" t="e">
        <f t="shared" ca="1" si="206"/>
        <v>#REF!</v>
      </c>
      <c r="BJ1386" s="56" t="e">
        <f t="shared" ca="1" si="206"/>
        <v>#REF!</v>
      </c>
      <c r="BK1386" s="56" t="e">
        <f t="shared" ca="1" si="206"/>
        <v>#REF!</v>
      </c>
      <c r="BL1386" s="56" t="e">
        <f t="shared" ca="1" si="203"/>
        <v>#REF!</v>
      </c>
      <c r="BM1386" s="56" t="e">
        <f t="shared" ca="1" si="204"/>
        <v>#REF!</v>
      </c>
    </row>
    <row r="1387" spans="61:65">
      <c r="BI1387" s="56" t="e">
        <f t="shared" ca="1" si="206"/>
        <v>#REF!</v>
      </c>
      <c r="BJ1387" s="56" t="e">
        <f t="shared" ca="1" si="206"/>
        <v>#REF!</v>
      </c>
      <c r="BK1387" s="56" t="e">
        <f t="shared" ca="1" si="206"/>
        <v>#REF!</v>
      </c>
      <c r="BL1387" s="56" t="e">
        <f t="shared" ca="1" si="203"/>
        <v>#REF!</v>
      </c>
      <c r="BM1387" s="56" t="e">
        <f t="shared" ca="1" si="204"/>
        <v>#REF!</v>
      </c>
    </row>
    <row r="1388" spans="61:65">
      <c r="BI1388" s="56" t="e">
        <f t="shared" ca="1" si="206"/>
        <v>#REF!</v>
      </c>
      <c r="BJ1388" s="56" t="e">
        <f t="shared" ca="1" si="206"/>
        <v>#REF!</v>
      </c>
      <c r="BK1388" s="56" t="e">
        <f t="shared" ca="1" si="206"/>
        <v>#REF!</v>
      </c>
      <c r="BL1388" s="56" t="e">
        <f t="shared" ca="1" si="203"/>
        <v>#REF!</v>
      </c>
      <c r="BM1388" s="56" t="e">
        <f t="shared" ca="1" si="204"/>
        <v>#REF!</v>
      </c>
    </row>
    <row r="1389" spans="61:65">
      <c r="BI1389" s="56" t="e">
        <f t="shared" ca="1" si="206"/>
        <v>#REF!</v>
      </c>
      <c r="BJ1389" s="56" t="e">
        <f t="shared" ca="1" si="206"/>
        <v>#REF!</v>
      </c>
      <c r="BK1389" s="56" t="e">
        <f t="shared" ca="1" si="206"/>
        <v>#REF!</v>
      </c>
      <c r="BL1389" s="56" t="e">
        <f t="shared" ca="1" si="203"/>
        <v>#REF!</v>
      </c>
      <c r="BM1389" s="56" t="e">
        <f t="shared" ca="1" si="204"/>
        <v>#REF!</v>
      </c>
    </row>
    <row r="1390" spans="61:65">
      <c r="BI1390" s="56" t="e">
        <f t="shared" ca="1" si="206"/>
        <v>#REF!</v>
      </c>
      <c r="BJ1390" s="56" t="e">
        <f t="shared" ca="1" si="206"/>
        <v>#REF!</v>
      </c>
      <c r="BK1390" s="56" t="e">
        <f t="shared" ca="1" si="206"/>
        <v>#REF!</v>
      </c>
      <c r="BL1390" s="56" t="e">
        <f t="shared" ca="1" si="203"/>
        <v>#REF!</v>
      </c>
      <c r="BM1390" s="56" t="e">
        <f t="shared" ca="1" si="204"/>
        <v>#REF!</v>
      </c>
    </row>
    <row r="1391" spans="61:65">
      <c r="BI1391" s="56" t="e">
        <f t="shared" ca="1" si="206"/>
        <v>#REF!</v>
      </c>
      <c r="BJ1391" s="56" t="e">
        <f t="shared" ca="1" si="206"/>
        <v>#REF!</v>
      </c>
      <c r="BK1391" s="56" t="e">
        <f t="shared" ca="1" si="206"/>
        <v>#REF!</v>
      </c>
      <c r="BL1391" s="56" t="e">
        <f t="shared" ca="1" si="203"/>
        <v>#REF!</v>
      </c>
      <c r="BM1391" s="56" t="e">
        <f t="shared" ca="1" si="204"/>
        <v>#REF!</v>
      </c>
    </row>
    <row r="1392" spans="61:65">
      <c r="BI1392" s="56" t="e">
        <f t="shared" ca="1" si="206"/>
        <v>#REF!</v>
      </c>
      <c r="BJ1392" s="56" t="e">
        <f t="shared" ca="1" si="206"/>
        <v>#REF!</v>
      </c>
      <c r="BK1392" s="56" t="e">
        <f t="shared" ca="1" si="206"/>
        <v>#REF!</v>
      </c>
      <c r="BL1392" s="56" t="e">
        <f t="shared" ca="1" si="203"/>
        <v>#REF!</v>
      </c>
      <c r="BM1392" s="56" t="e">
        <f t="shared" ca="1" si="204"/>
        <v>#REF!</v>
      </c>
    </row>
    <row r="1393" spans="61:65">
      <c r="BI1393" s="56" t="e">
        <f t="shared" ca="1" si="206"/>
        <v>#REF!</v>
      </c>
      <c r="BJ1393" s="56" t="e">
        <f t="shared" ca="1" si="206"/>
        <v>#REF!</v>
      </c>
      <c r="BK1393" s="56" t="e">
        <f t="shared" ca="1" si="206"/>
        <v>#REF!</v>
      </c>
      <c r="BL1393" s="56" t="e">
        <f t="shared" ca="1" si="203"/>
        <v>#REF!</v>
      </c>
      <c r="BM1393" s="56" t="e">
        <f t="shared" ca="1" si="204"/>
        <v>#REF!</v>
      </c>
    </row>
    <row r="1394" spans="61:65">
      <c r="BI1394" s="56" t="e">
        <f t="shared" ca="1" si="206"/>
        <v>#REF!</v>
      </c>
      <c r="BJ1394" s="56" t="e">
        <f t="shared" ca="1" si="206"/>
        <v>#REF!</v>
      </c>
      <c r="BK1394" s="56" t="e">
        <f t="shared" ca="1" si="206"/>
        <v>#REF!</v>
      </c>
      <c r="BL1394" s="56" t="e">
        <f t="shared" ca="1" si="203"/>
        <v>#REF!</v>
      </c>
      <c r="BM1394" s="56" t="e">
        <f t="shared" ca="1" si="204"/>
        <v>#REF!</v>
      </c>
    </row>
    <row r="1395" spans="61:65">
      <c r="BI1395" s="56" t="e">
        <f t="shared" ca="1" si="206"/>
        <v>#REF!</v>
      </c>
      <c r="BJ1395" s="56" t="e">
        <f t="shared" ca="1" si="206"/>
        <v>#REF!</v>
      </c>
      <c r="BK1395" s="56" t="e">
        <f t="shared" ca="1" si="206"/>
        <v>#REF!</v>
      </c>
      <c r="BL1395" s="56" t="e">
        <f t="shared" ca="1" si="203"/>
        <v>#REF!</v>
      </c>
      <c r="BM1395" s="56" t="e">
        <f t="shared" ca="1" si="204"/>
        <v>#REF!</v>
      </c>
    </row>
    <row r="1396" spans="61:65">
      <c r="BI1396" s="56" t="e">
        <f t="shared" ca="1" si="206"/>
        <v>#REF!</v>
      </c>
      <c r="BJ1396" s="56" t="e">
        <f t="shared" ca="1" si="206"/>
        <v>#REF!</v>
      </c>
      <c r="BK1396" s="56" t="e">
        <f t="shared" ca="1" si="206"/>
        <v>#REF!</v>
      </c>
      <c r="BL1396" s="56" t="e">
        <f t="shared" ca="1" si="203"/>
        <v>#REF!</v>
      </c>
      <c r="BM1396" s="56" t="e">
        <f t="shared" ca="1" si="204"/>
        <v>#REF!</v>
      </c>
    </row>
    <row r="1397" spans="61:65">
      <c r="BI1397" s="56" t="e">
        <f t="shared" ca="1" si="206"/>
        <v>#REF!</v>
      </c>
      <c r="BJ1397" s="56" t="e">
        <f t="shared" ca="1" si="206"/>
        <v>#REF!</v>
      </c>
      <c r="BK1397" s="56" t="e">
        <f t="shared" ca="1" si="206"/>
        <v>#REF!</v>
      </c>
      <c r="BL1397" s="56" t="e">
        <f t="shared" ca="1" si="203"/>
        <v>#REF!</v>
      </c>
      <c r="BM1397" s="56" t="e">
        <f t="shared" ca="1" si="204"/>
        <v>#REF!</v>
      </c>
    </row>
    <row r="1398" spans="61:65">
      <c r="BI1398" s="56" t="e">
        <f t="shared" ca="1" si="206"/>
        <v>#REF!</v>
      </c>
      <c r="BJ1398" s="56" t="e">
        <f t="shared" ca="1" si="206"/>
        <v>#REF!</v>
      </c>
      <c r="BK1398" s="56" t="e">
        <f t="shared" ca="1" si="206"/>
        <v>#REF!</v>
      </c>
      <c r="BL1398" s="56" t="e">
        <f t="shared" ca="1" si="203"/>
        <v>#REF!</v>
      </c>
      <c r="BM1398" s="56" t="e">
        <f t="shared" ca="1" si="204"/>
        <v>#REF!</v>
      </c>
    </row>
    <row r="1399" spans="61:65">
      <c r="BI1399" s="56" t="e">
        <f t="shared" ca="1" si="206"/>
        <v>#REF!</v>
      </c>
      <c r="BJ1399" s="56" t="e">
        <f t="shared" ca="1" si="206"/>
        <v>#REF!</v>
      </c>
      <c r="BK1399" s="56" t="e">
        <f t="shared" ca="1" si="206"/>
        <v>#REF!</v>
      </c>
      <c r="BL1399" s="56" t="e">
        <f t="shared" ca="1" si="203"/>
        <v>#REF!</v>
      </c>
      <c r="BM1399" s="56" t="e">
        <f t="shared" ca="1" si="204"/>
        <v>#REF!</v>
      </c>
    </row>
    <row r="1400" spans="61:65">
      <c r="BI1400" s="56" t="e">
        <f t="shared" ca="1" si="206"/>
        <v>#REF!</v>
      </c>
      <c r="BJ1400" s="56" t="e">
        <f t="shared" ca="1" si="206"/>
        <v>#REF!</v>
      </c>
      <c r="BK1400" s="56" t="e">
        <f t="shared" ca="1" si="206"/>
        <v>#REF!</v>
      </c>
      <c r="BL1400" s="56" t="e">
        <f t="shared" ca="1" si="203"/>
        <v>#REF!</v>
      </c>
      <c r="BM1400" s="56" t="e">
        <f t="shared" ca="1" si="204"/>
        <v>#REF!</v>
      </c>
    </row>
    <row r="1401" spans="61:65">
      <c r="BI1401" s="56" t="e">
        <f t="shared" ca="1" si="206"/>
        <v>#REF!</v>
      </c>
      <c r="BJ1401" s="56" t="e">
        <f t="shared" ca="1" si="206"/>
        <v>#REF!</v>
      </c>
      <c r="BK1401" s="56" t="e">
        <f t="shared" ca="1" si="206"/>
        <v>#REF!</v>
      </c>
      <c r="BL1401" s="56" t="e">
        <f t="shared" ca="1" si="203"/>
        <v>#REF!</v>
      </c>
      <c r="BM1401" s="56" t="e">
        <f t="shared" ca="1" si="204"/>
        <v>#REF!</v>
      </c>
    </row>
    <row r="1402" spans="61:65">
      <c r="BI1402" s="56" t="e">
        <f t="shared" ca="1" si="206"/>
        <v>#REF!</v>
      </c>
      <c r="BJ1402" s="56" t="e">
        <f t="shared" ca="1" si="206"/>
        <v>#REF!</v>
      </c>
      <c r="BK1402" s="56" t="e">
        <f t="shared" ca="1" si="206"/>
        <v>#REF!</v>
      </c>
      <c r="BL1402" s="56" t="e">
        <f t="shared" ca="1" si="203"/>
        <v>#REF!</v>
      </c>
      <c r="BM1402" s="56" t="e">
        <f t="shared" ca="1" si="204"/>
        <v>#REF!</v>
      </c>
    </row>
    <row r="1403" spans="61:65">
      <c r="BI1403" s="56" t="e">
        <f t="shared" ref="BI1403:BK1422" ca="1" si="207">VLOOKUP($P1403,INDIRECT("'M" &amp; $N1403 &amp; "'!$A:$G"),BI$2,0)</f>
        <v>#REF!</v>
      </c>
      <c r="BJ1403" s="56" t="e">
        <f t="shared" ca="1" si="207"/>
        <v>#REF!</v>
      </c>
      <c r="BK1403" s="56" t="e">
        <f t="shared" ca="1" si="207"/>
        <v>#REF!</v>
      </c>
      <c r="BL1403" s="56" t="e">
        <f t="shared" ca="1" si="203"/>
        <v>#REF!</v>
      </c>
      <c r="BM1403" s="56" t="e">
        <f t="shared" ca="1" si="204"/>
        <v>#REF!</v>
      </c>
    </row>
    <row r="1404" spans="61:65">
      <c r="BI1404" s="56" t="e">
        <f t="shared" ca="1" si="207"/>
        <v>#REF!</v>
      </c>
      <c r="BJ1404" s="56" t="e">
        <f t="shared" ca="1" si="207"/>
        <v>#REF!</v>
      </c>
      <c r="BK1404" s="56" t="e">
        <f t="shared" ca="1" si="207"/>
        <v>#REF!</v>
      </c>
      <c r="BL1404" s="56" t="e">
        <f t="shared" ca="1" si="203"/>
        <v>#REF!</v>
      </c>
      <c r="BM1404" s="56" t="e">
        <f t="shared" ca="1" si="204"/>
        <v>#REF!</v>
      </c>
    </row>
    <row r="1405" spans="61:65">
      <c r="BI1405" s="56" t="e">
        <f t="shared" ca="1" si="207"/>
        <v>#REF!</v>
      </c>
      <c r="BJ1405" s="56" t="e">
        <f t="shared" ca="1" si="207"/>
        <v>#REF!</v>
      </c>
      <c r="BK1405" s="56" t="e">
        <f t="shared" ca="1" si="207"/>
        <v>#REF!</v>
      </c>
      <c r="BL1405" s="56" t="e">
        <f t="shared" ca="1" si="203"/>
        <v>#REF!</v>
      </c>
      <c r="BM1405" s="56" t="e">
        <f t="shared" ca="1" si="204"/>
        <v>#REF!</v>
      </c>
    </row>
    <row r="1406" spans="61:65">
      <c r="BI1406" s="56" t="e">
        <f t="shared" ca="1" si="207"/>
        <v>#REF!</v>
      </c>
      <c r="BJ1406" s="56" t="e">
        <f t="shared" ca="1" si="207"/>
        <v>#REF!</v>
      </c>
      <c r="BK1406" s="56" t="e">
        <f t="shared" ca="1" si="207"/>
        <v>#REF!</v>
      </c>
      <c r="BL1406" s="56" t="e">
        <f t="shared" ca="1" si="203"/>
        <v>#REF!</v>
      </c>
      <c r="BM1406" s="56" t="e">
        <f t="shared" ca="1" si="204"/>
        <v>#REF!</v>
      </c>
    </row>
    <row r="1407" spans="61:65">
      <c r="BI1407" s="56" t="e">
        <f t="shared" ca="1" si="207"/>
        <v>#REF!</v>
      </c>
      <c r="BJ1407" s="56" t="e">
        <f t="shared" ca="1" si="207"/>
        <v>#REF!</v>
      </c>
      <c r="BK1407" s="56" t="e">
        <f t="shared" ca="1" si="207"/>
        <v>#REF!</v>
      </c>
      <c r="BL1407" s="56" t="e">
        <f t="shared" ca="1" si="203"/>
        <v>#REF!</v>
      </c>
      <c r="BM1407" s="56" t="e">
        <f t="shared" ca="1" si="204"/>
        <v>#REF!</v>
      </c>
    </row>
    <row r="1408" spans="61:65">
      <c r="BI1408" s="56" t="e">
        <f t="shared" ca="1" si="207"/>
        <v>#REF!</v>
      </c>
      <c r="BJ1408" s="56" t="e">
        <f t="shared" ca="1" si="207"/>
        <v>#REF!</v>
      </c>
      <c r="BK1408" s="56" t="e">
        <f t="shared" ca="1" si="207"/>
        <v>#REF!</v>
      </c>
      <c r="BL1408" s="56" t="e">
        <f t="shared" ca="1" si="203"/>
        <v>#REF!</v>
      </c>
      <c r="BM1408" s="56" t="e">
        <f t="shared" ca="1" si="204"/>
        <v>#REF!</v>
      </c>
    </row>
    <row r="1409" spans="61:65">
      <c r="BI1409" s="56" t="e">
        <f t="shared" ca="1" si="207"/>
        <v>#REF!</v>
      </c>
      <c r="BJ1409" s="56" t="e">
        <f t="shared" ca="1" si="207"/>
        <v>#REF!</v>
      </c>
      <c r="BK1409" s="56" t="e">
        <f t="shared" ca="1" si="207"/>
        <v>#REF!</v>
      </c>
      <c r="BL1409" s="56" t="e">
        <f t="shared" ca="1" si="203"/>
        <v>#REF!</v>
      </c>
      <c r="BM1409" s="56" t="e">
        <f t="shared" ca="1" si="204"/>
        <v>#REF!</v>
      </c>
    </row>
    <row r="1410" spans="61:65">
      <c r="BI1410" s="56" t="e">
        <f t="shared" ca="1" si="207"/>
        <v>#REF!</v>
      </c>
      <c r="BJ1410" s="56" t="e">
        <f t="shared" ca="1" si="207"/>
        <v>#REF!</v>
      </c>
      <c r="BK1410" s="56" t="e">
        <f t="shared" ca="1" si="207"/>
        <v>#REF!</v>
      </c>
      <c r="BL1410" s="56" t="e">
        <f t="shared" ca="1" si="203"/>
        <v>#REF!</v>
      </c>
      <c r="BM1410" s="56" t="e">
        <f t="shared" ca="1" si="204"/>
        <v>#REF!</v>
      </c>
    </row>
    <row r="1411" spans="61:65">
      <c r="BI1411" s="56" t="e">
        <f t="shared" ca="1" si="207"/>
        <v>#REF!</v>
      </c>
      <c r="BJ1411" s="56" t="e">
        <f t="shared" ca="1" si="207"/>
        <v>#REF!</v>
      </c>
      <c r="BK1411" s="56" t="e">
        <f t="shared" ca="1" si="207"/>
        <v>#REF!</v>
      </c>
      <c r="BL1411" s="56" t="e">
        <f t="shared" ref="BL1411:BL1474" ca="1" si="208">IF(AND($BI1411="Yes", $N1411=2), "Yes", IF(ISBLANK(BI1411), "", "No"))</f>
        <v>#REF!</v>
      </c>
      <c r="BM1411" s="56" t="e">
        <f t="shared" ref="BM1411:BM1474" ca="1" si="209">VLOOKUP($P1411,INDIRECT("'M" &amp; $N1411 &amp; "'!$A:$G"),BM$2,0)</f>
        <v>#REF!</v>
      </c>
    </row>
    <row r="1412" spans="61:65">
      <c r="BI1412" s="56" t="e">
        <f t="shared" ca="1" si="207"/>
        <v>#REF!</v>
      </c>
      <c r="BJ1412" s="56" t="e">
        <f t="shared" ca="1" si="207"/>
        <v>#REF!</v>
      </c>
      <c r="BK1412" s="56" t="e">
        <f t="shared" ca="1" si="207"/>
        <v>#REF!</v>
      </c>
      <c r="BL1412" s="56" t="e">
        <f t="shared" ca="1" si="208"/>
        <v>#REF!</v>
      </c>
      <c r="BM1412" s="56" t="e">
        <f t="shared" ca="1" si="209"/>
        <v>#REF!</v>
      </c>
    </row>
    <row r="1413" spans="61:65">
      <c r="BI1413" s="56" t="e">
        <f t="shared" ca="1" si="207"/>
        <v>#REF!</v>
      </c>
      <c r="BJ1413" s="56" t="e">
        <f t="shared" ca="1" si="207"/>
        <v>#REF!</v>
      </c>
      <c r="BK1413" s="56" t="e">
        <f t="shared" ca="1" si="207"/>
        <v>#REF!</v>
      </c>
      <c r="BL1413" s="56" t="e">
        <f t="shared" ca="1" si="208"/>
        <v>#REF!</v>
      </c>
      <c r="BM1413" s="56" t="e">
        <f t="shared" ca="1" si="209"/>
        <v>#REF!</v>
      </c>
    </row>
    <row r="1414" spans="61:65">
      <c r="BI1414" s="56" t="e">
        <f t="shared" ca="1" si="207"/>
        <v>#REF!</v>
      </c>
      <c r="BJ1414" s="56" t="e">
        <f t="shared" ca="1" si="207"/>
        <v>#REF!</v>
      </c>
      <c r="BK1414" s="56" t="e">
        <f t="shared" ca="1" si="207"/>
        <v>#REF!</v>
      </c>
      <c r="BL1414" s="56" t="e">
        <f t="shared" ca="1" si="208"/>
        <v>#REF!</v>
      </c>
      <c r="BM1414" s="56" t="e">
        <f t="shared" ca="1" si="209"/>
        <v>#REF!</v>
      </c>
    </row>
    <row r="1415" spans="61:65">
      <c r="BI1415" s="56" t="e">
        <f t="shared" ca="1" si="207"/>
        <v>#REF!</v>
      </c>
      <c r="BJ1415" s="56" t="e">
        <f t="shared" ca="1" si="207"/>
        <v>#REF!</v>
      </c>
      <c r="BK1415" s="56" t="e">
        <f t="shared" ca="1" si="207"/>
        <v>#REF!</v>
      </c>
      <c r="BL1415" s="56" t="e">
        <f t="shared" ca="1" si="208"/>
        <v>#REF!</v>
      </c>
      <c r="BM1415" s="56" t="e">
        <f t="shared" ca="1" si="209"/>
        <v>#REF!</v>
      </c>
    </row>
    <row r="1416" spans="61:65">
      <c r="BI1416" s="56" t="e">
        <f t="shared" ca="1" si="207"/>
        <v>#REF!</v>
      </c>
      <c r="BJ1416" s="56" t="e">
        <f t="shared" ca="1" si="207"/>
        <v>#REF!</v>
      </c>
      <c r="BK1416" s="56" t="e">
        <f t="shared" ca="1" si="207"/>
        <v>#REF!</v>
      </c>
      <c r="BL1416" s="56" t="e">
        <f t="shared" ca="1" si="208"/>
        <v>#REF!</v>
      </c>
      <c r="BM1416" s="56" t="e">
        <f t="shared" ca="1" si="209"/>
        <v>#REF!</v>
      </c>
    </row>
    <row r="1417" spans="61:65">
      <c r="BI1417" s="56" t="e">
        <f t="shared" ca="1" si="207"/>
        <v>#REF!</v>
      </c>
      <c r="BJ1417" s="56" t="e">
        <f t="shared" ca="1" si="207"/>
        <v>#REF!</v>
      </c>
      <c r="BK1417" s="56" t="e">
        <f t="shared" ca="1" si="207"/>
        <v>#REF!</v>
      </c>
      <c r="BL1417" s="56" t="e">
        <f t="shared" ca="1" si="208"/>
        <v>#REF!</v>
      </c>
      <c r="BM1417" s="56" t="e">
        <f t="shared" ca="1" si="209"/>
        <v>#REF!</v>
      </c>
    </row>
    <row r="1418" spans="61:65">
      <c r="BI1418" s="56" t="e">
        <f t="shared" ca="1" si="207"/>
        <v>#REF!</v>
      </c>
      <c r="BJ1418" s="56" t="e">
        <f t="shared" ca="1" si="207"/>
        <v>#REF!</v>
      </c>
      <c r="BK1418" s="56" t="e">
        <f t="shared" ca="1" si="207"/>
        <v>#REF!</v>
      </c>
      <c r="BL1418" s="56" t="e">
        <f t="shared" ca="1" si="208"/>
        <v>#REF!</v>
      </c>
      <c r="BM1418" s="56" t="e">
        <f t="shared" ca="1" si="209"/>
        <v>#REF!</v>
      </c>
    </row>
    <row r="1419" spans="61:65">
      <c r="BI1419" s="56" t="e">
        <f t="shared" ca="1" si="207"/>
        <v>#REF!</v>
      </c>
      <c r="BJ1419" s="56" t="e">
        <f t="shared" ca="1" si="207"/>
        <v>#REF!</v>
      </c>
      <c r="BK1419" s="56" t="e">
        <f t="shared" ca="1" si="207"/>
        <v>#REF!</v>
      </c>
      <c r="BL1419" s="56" t="e">
        <f t="shared" ca="1" si="208"/>
        <v>#REF!</v>
      </c>
      <c r="BM1419" s="56" t="e">
        <f t="shared" ca="1" si="209"/>
        <v>#REF!</v>
      </c>
    </row>
    <row r="1420" spans="61:65">
      <c r="BI1420" s="56" t="e">
        <f t="shared" ca="1" si="207"/>
        <v>#REF!</v>
      </c>
      <c r="BJ1420" s="56" t="e">
        <f t="shared" ca="1" si="207"/>
        <v>#REF!</v>
      </c>
      <c r="BK1420" s="56" t="e">
        <f t="shared" ca="1" si="207"/>
        <v>#REF!</v>
      </c>
      <c r="BL1420" s="56" t="e">
        <f t="shared" ca="1" si="208"/>
        <v>#REF!</v>
      </c>
      <c r="BM1420" s="56" t="e">
        <f t="shared" ca="1" si="209"/>
        <v>#REF!</v>
      </c>
    </row>
    <row r="1421" spans="61:65">
      <c r="BI1421" s="56" t="e">
        <f t="shared" ca="1" si="207"/>
        <v>#REF!</v>
      </c>
      <c r="BJ1421" s="56" t="e">
        <f t="shared" ca="1" si="207"/>
        <v>#REF!</v>
      </c>
      <c r="BK1421" s="56" t="e">
        <f t="shared" ca="1" si="207"/>
        <v>#REF!</v>
      </c>
      <c r="BL1421" s="56" t="e">
        <f t="shared" ca="1" si="208"/>
        <v>#REF!</v>
      </c>
      <c r="BM1421" s="56" t="e">
        <f t="shared" ca="1" si="209"/>
        <v>#REF!</v>
      </c>
    </row>
    <row r="1422" spans="61:65">
      <c r="BI1422" s="56" t="e">
        <f t="shared" ca="1" si="207"/>
        <v>#REF!</v>
      </c>
      <c r="BJ1422" s="56" t="e">
        <f t="shared" ca="1" si="207"/>
        <v>#REF!</v>
      </c>
      <c r="BK1422" s="56" t="e">
        <f t="shared" ca="1" si="207"/>
        <v>#REF!</v>
      </c>
      <c r="BL1422" s="56" t="e">
        <f t="shared" ca="1" si="208"/>
        <v>#REF!</v>
      </c>
      <c r="BM1422" s="56" t="e">
        <f t="shared" ca="1" si="209"/>
        <v>#REF!</v>
      </c>
    </row>
    <row r="1423" spans="61:65">
      <c r="BI1423" s="56" t="e">
        <f t="shared" ref="BI1423:BK1442" ca="1" si="210">VLOOKUP($P1423,INDIRECT("'M" &amp; $N1423 &amp; "'!$A:$G"),BI$2,0)</f>
        <v>#REF!</v>
      </c>
      <c r="BJ1423" s="56" t="e">
        <f t="shared" ca="1" si="210"/>
        <v>#REF!</v>
      </c>
      <c r="BK1423" s="56" t="e">
        <f t="shared" ca="1" si="210"/>
        <v>#REF!</v>
      </c>
      <c r="BL1423" s="56" t="e">
        <f t="shared" ca="1" si="208"/>
        <v>#REF!</v>
      </c>
      <c r="BM1423" s="56" t="e">
        <f t="shared" ca="1" si="209"/>
        <v>#REF!</v>
      </c>
    </row>
    <row r="1424" spans="61:65">
      <c r="BI1424" s="56" t="e">
        <f t="shared" ca="1" si="210"/>
        <v>#REF!</v>
      </c>
      <c r="BJ1424" s="56" t="e">
        <f t="shared" ca="1" si="210"/>
        <v>#REF!</v>
      </c>
      <c r="BK1424" s="56" t="e">
        <f t="shared" ca="1" si="210"/>
        <v>#REF!</v>
      </c>
      <c r="BL1424" s="56" t="e">
        <f t="shared" ca="1" si="208"/>
        <v>#REF!</v>
      </c>
      <c r="BM1424" s="56" t="e">
        <f t="shared" ca="1" si="209"/>
        <v>#REF!</v>
      </c>
    </row>
    <row r="1425" spans="61:65">
      <c r="BI1425" s="56" t="e">
        <f t="shared" ca="1" si="210"/>
        <v>#REF!</v>
      </c>
      <c r="BJ1425" s="56" t="e">
        <f t="shared" ca="1" si="210"/>
        <v>#REF!</v>
      </c>
      <c r="BK1425" s="56" t="e">
        <f t="shared" ca="1" si="210"/>
        <v>#REF!</v>
      </c>
      <c r="BL1425" s="56" t="e">
        <f t="shared" ca="1" si="208"/>
        <v>#REF!</v>
      </c>
      <c r="BM1425" s="56" t="e">
        <f t="shared" ca="1" si="209"/>
        <v>#REF!</v>
      </c>
    </row>
    <row r="1426" spans="61:65">
      <c r="BI1426" s="56" t="e">
        <f t="shared" ca="1" si="210"/>
        <v>#REF!</v>
      </c>
      <c r="BJ1426" s="56" t="e">
        <f t="shared" ca="1" si="210"/>
        <v>#REF!</v>
      </c>
      <c r="BK1426" s="56" t="e">
        <f t="shared" ca="1" si="210"/>
        <v>#REF!</v>
      </c>
      <c r="BL1426" s="56" t="e">
        <f t="shared" ca="1" si="208"/>
        <v>#REF!</v>
      </c>
      <c r="BM1426" s="56" t="e">
        <f t="shared" ca="1" si="209"/>
        <v>#REF!</v>
      </c>
    </row>
    <row r="1427" spans="61:65">
      <c r="BI1427" s="56" t="e">
        <f t="shared" ca="1" si="210"/>
        <v>#REF!</v>
      </c>
      <c r="BJ1427" s="56" t="e">
        <f t="shared" ca="1" si="210"/>
        <v>#REF!</v>
      </c>
      <c r="BK1427" s="56" t="e">
        <f t="shared" ca="1" si="210"/>
        <v>#REF!</v>
      </c>
      <c r="BL1427" s="56" t="e">
        <f t="shared" ca="1" si="208"/>
        <v>#REF!</v>
      </c>
      <c r="BM1427" s="56" t="e">
        <f t="shared" ca="1" si="209"/>
        <v>#REF!</v>
      </c>
    </row>
    <row r="1428" spans="61:65">
      <c r="BI1428" s="56" t="e">
        <f t="shared" ca="1" si="210"/>
        <v>#REF!</v>
      </c>
      <c r="BJ1428" s="56" t="e">
        <f t="shared" ca="1" si="210"/>
        <v>#REF!</v>
      </c>
      <c r="BK1428" s="56" t="e">
        <f t="shared" ca="1" si="210"/>
        <v>#REF!</v>
      </c>
      <c r="BL1428" s="56" t="e">
        <f t="shared" ca="1" si="208"/>
        <v>#REF!</v>
      </c>
      <c r="BM1428" s="56" t="e">
        <f t="shared" ca="1" si="209"/>
        <v>#REF!</v>
      </c>
    </row>
    <row r="1429" spans="61:65">
      <c r="BI1429" s="56" t="e">
        <f t="shared" ca="1" si="210"/>
        <v>#REF!</v>
      </c>
      <c r="BJ1429" s="56" t="e">
        <f t="shared" ca="1" si="210"/>
        <v>#REF!</v>
      </c>
      <c r="BK1429" s="56" t="e">
        <f t="shared" ca="1" si="210"/>
        <v>#REF!</v>
      </c>
      <c r="BL1429" s="56" t="e">
        <f t="shared" ca="1" si="208"/>
        <v>#REF!</v>
      </c>
      <c r="BM1429" s="56" t="e">
        <f t="shared" ca="1" si="209"/>
        <v>#REF!</v>
      </c>
    </row>
    <row r="1430" spans="61:65">
      <c r="BI1430" s="56" t="e">
        <f t="shared" ca="1" si="210"/>
        <v>#REF!</v>
      </c>
      <c r="BJ1430" s="56" t="e">
        <f t="shared" ca="1" si="210"/>
        <v>#REF!</v>
      </c>
      <c r="BK1430" s="56" t="e">
        <f t="shared" ca="1" si="210"/>
        <v>#REF!</v>
      </c>
      <c r="BL1430" s="56" t="e">
        <f t="shared" ca="1" si="208"/>
        <v>#REF!</v>
      </c>
      <c r="BM1430" s="56" t="e">
        <f t="shared" ca="1" si="209"/>
        <v>#REF!</v>
      </c>
    </row>
    <row r="1431" spans="61:65">
      <c r="BI1431" s="56" t="e">
        <f t="shared" ca="1" si="210"/>
        <v>#REF!</v>
      </c>
      <c r="BJ1431" s="56" t="e">
        <f t="shared" ca="1" si="210"/>
        <v>#REF!</v>
      </c>
      <c r="BK1431" s="56" t="e">
        <f t="shared" ca="1" si="210"/>
        <v>#REF!</v>
      </c>
      <c r="BL1431" s="56" t="e">
        <f t="shared" ca="1" si="208"/>
        <v>#REF!</v>
      </c>
      <c r="BM1431" s="56" t="e">
        <f t="shared" ca="1" si="209"/>
        <v>#REF!</v>
      </c>
    </row>
    <row r="1432" spans="61:65">
      <c r="BI1432" s="56" t="e">
        <f t="shared" ca="1" si="210"/>
        <v>#REF!</v>
      </c>
      <c r="BJ1432" s="56" t="e">
        <f t="shared" ca="1" si="210"/>
        <v>#REF!</v>
      </c>
      <c r="BK1432" s="56" t="e">
        <f t="shared" ca="1" si="210"/>
        <v>#REF!</v>
      </c>
      <c r="BL1432" s="56" t="e">
        <f t="shared" ca="1" si="208"/>
        <v>#REF!</v>
      </c>
      <c r="BM1432" s="56" t="e">
        <f t="shared" ca="1" si="209"/>
        <v>#REF!</v>
      </c>
    </row>
    <row r="1433" spans="61:65">
      <c r="BI1433" s="56" t="e">
        <f t="shared" ca="1" si="210"/>
        <v>#REF!</v>
      </c>
      <c r="BJ1433" s="56" t="e">
        <f t="shared" ca="1" si="210"/>
        <v>#REF!</v>
      </c>
      <c r="BK1433" s="56" t="e">
        <f t="shared" ca="1" si="210"/>
        <v>#REF!</v>
      </c>
      <c r="BL1433" s="56" t="e">
        <f t="shared" ca="1" si="208"/>
        <v>#REF!</v>
      </c>
      <c r="BM1433" s="56" t="e">
        <f t="shared" ca="1" si="209"/>
        <v>#REF!</v>
      </c>
    </row>
    <row r="1434" spans="61:65">
      <c r="BI1434" s="56" t="e">
        <f t="shared" ca="1" si="210"/>
        <v>#REF!</v>
      </c>
      <c r="BJ1434" s="56" t="e">
        <f t="shared" ca="1" si="210"/>
        <v>#REF!</v>
      </c>
      <c r="BK1434" s="56" t="e">
        <f t="shared" ca="1" si="210"/>
        <v>#REF!</v>
      </c>
      <c r="BL1434" s="56" t="e">
        <f t="shared" ca="1" si="208"/>
        <v>#REF!</v>
      </c>
      <c r="BM1434" s="56" t="e">
        <f t="shared" ca="1" si="209"/>
        <v>#REF!</v>
      </c>
    </row>
    <row r="1435" spans="61:65">
      <c r="BI1435" s="56" t="e">
        <f t="shared" ca="1" si="210"/>
        <v>#REF!</v>
      </c>
      <c r="BJ1435" s="56" t="e">
        <f t="shared" ca="1" si="210"/>
        <v>#REF!</v>
      </c>
      <c r="BK1435" s="56" t="e">
        <f t="shared" ca="1" si="210"/>
        <v>#REF!</v>
      </c>
      <c r="BL1435" s="56" t="e">
        <f t="shared" ca="1" si="208"/>
        <v>#REF!</v>
      </c>
      <c r="BM1435" s="56" t="e">
        <f t="shared" ca="1" si="209"/>
        <v>#REF!</v>
      </c>
    </row>
    <row r="1436" spans="61:65">
      <c r="BI1436" s="56" t="e">
        <f t="shared" ca="1" si="210"/>
        <v>#REF!</v>
      </c>
      <c r="BJ1436" s="56" t="e">
        <f t="shared" ca="1" si="210"/>
        <v>#REF!</v>
      </c>
      <c r="BK1436" s="56" t="e">
        <f t="shared" ca="1" si="210"/>
        <v>#REF!</v>
      </c>
      <c r="BL1436" s="56" t="e">
        <f t="shared" ca="1" si="208"/>
        <v>#REF!</v>
      </c>
      <c r="BM1436" s="56" t="e">
        <f t="shared" ca="1" si="209"/>
        <v>#REF!</v>
      </c>
    </row>
    <row r="1437" spans="61:65">
      <c r="BI1437" s="56" t="e">
        <f t="shared" ca="1" si="210"/>
        <v>#REF!</v>
      </c>
      <c r="BJ1437" s="56" t="e">
        <f t="shared" ca="1" si="210"/>
        <v>#REF!</v>
      </c>
      <c r="BK1437" s="56" t="e">
        <f t="shared" ca="1" si="210"/>
        <v>#REF!</v>
      </c>
      <c r="BL1437" s="56" t="e">
        <f t="shared" ca="1" si="208"/>
        <v>#REF!</v>
      </c>
      <c r="BM1437" s="56" t="e">
        <f t="shared" ca="1" si="209"/>
        <v>#REF!</v>
      </c>
    </row>
    <row r="1438" spans="61:65">
      <c r="BI1438" s="56" t="e">
        <f t="shared" ca="1" si="210"/>
        <v>#REF!</v>
      </c>
      <c r="BJ1438" s="56" t="e">
        <f t="shared" ca="1" si="210"/>
        <v>#REF!</v>
      </c>
      <c r="BK1438" s="56" t="e">
        <f t="shared" ca="1" si="210"/>
        <v>#REF!</v>
      </c>
      <c r="BL1438" s="56" t="e">
        <f t="shared" ca="1" si="208"/>
        <v>#REF!</v>
      </c>
      <c r="BM1438" s="56" t="e">
        <f t="shared" ca="1" si="209"/>
        <v>#REF!</v>
      </c>
    </row>
    <row r="1439" spans="61:65">
      <c r="BI1439" s="56" t="e">
        <f t="shared" ca="1" si="210"/>
        <v>#REF!</v>
      </c>
      <c r="BJ1439" s="56" t="e">
        <f t="shared" ca="1" si="210"/>
        <v>#REF!</v>
      </c>
      <c r="BK1439" s="56" t="e">
        <f t="shared" ca="1" si="210"/>
        <v>#REF!</v>
      </c>
      <c r="BL1439" s="56" t="e">
        <f t="shared" ca="1" si="208"/>
        <v>#REF!</v>
      </c>
      <c r="BM1439" s="56" t="e">
        <f t="shared" ca="1" si="209"/>
        <v>#REF!</v>
      </c>
    </row>
    <row r="1440" spans="61:65">
      <c r="BI1440" s="56" t="e">
        <f t="shared" ca="1" si="210"/>
        <v>#REF!</v>
      </c>
      <c r="BJ1440" s="56" t="e">
        <f t="shared" ca="1" si="210"/>
        <v>#REF!</v>
      </c>
      <c r="BK1440" s="56" t="e">
        <f t="shared" ca="1" si="210"/>
        <v>#REF!</v>
      </c>
      <c r="BL1440" s="56" t="e">
        <f t="shared" ca="1" si="208"/>
        <v>#REF!</v>
      </c>
      <c r="BM1440" s="56" t="e">
        <f t="shared" ca="1" si="209"/>
        <v>#REF!</v>
      </c>
    </row>
    <row r="1441" spans="61:65">
      <c r="BI1441" s="56" t="e">
        <f t="shared" ca="1" si="210"/>
        <v>#REF!</v>
      </c>
      <c r="BJ1441" s="56" t="e">
        <f t="shared" ca="1" si="210"/>
        <v>#REF!</v>
      </c>
      <c r="BK1441" s="56" t="e">
        <f t="shared" ca="1" si="210"/>
        <v>#REF!</v>
      </c>
      <c r="BL1441" s="56" t="e">
        <f t="shared" ca="1" si="208"/>
        <v>#REF!</v>
      </c>
      <c r="BM1441" s="56" t="e">
        <f t="shared" ca="1" si="209"/>
        <v>#REF!</v>
      </c>
    </row>
    <row r="1442" spans="61:65">
      <c r="BI1442" s="56" t="e">
        <f t="shared" ca="1" si="210"/>
        <v>#REF!</v>
      </c>
      <c r="BJ1442" s="56" t="e">
        <f t="shared" ca="1" si="210"/>
        <v>#REF!</v>
      </c>
      <c r="BK1442" s="56" t="e">
        <f t="shared" ca="1" si="210"/>
        <v>#REF!</v>
      </c>
      <c r="BL1442" s="56" t="e">
        <f t="shared" ca="1" si="208"/>
        <v>#REF!</v>
      </c>
      <c r="BM1442" s="56" t="e">
        <f t="shared" ca="1" si="209"/>
        <v>#REF!</v>
      </c>
    </row>
    <row r="1443" spans="61:65">
      <c r="BI1443" s="56" t="e">
        <f t="shared" ref="BI1443:BK1462" ca="1" si="211">VLOOKUP($P1443,INDIRECT("'M" &amp; $N1443 &amp; "'!$A:$G"),BI$2,0)</f>
        <v>#REF!</v>
      </c>
      <c r="BJ1443" s="56" t="e">
        <f t="shared" ca="1" si="211"/>
        <v>#REF!</v>
      </c>
      <c r="BK1443" s="56" t="e">
        <f t="shared" ca="1" si="211"/>
        <v>#REF!</v>
      </c>
      <c r="BL1443" s="56" t="e">
        <f t="shared" ca="1" si="208"/>
        <v>#REF!</v>
      </c>
      <c r="BM1443" s="56" t="e">
        <f t="shared" ca="1" si="209"/>
        <v>#REF!</v>
      </c>
    </row>
    <row r="1444" spans="61:65">
      <c r="BI1444" s="56" t="e">
        <f t="shared" ca="1" si="211"/>
        <v>#REF!</v>
      </c>
      <c r="BJ1444" s="56" t="e">
        <f t="shared" ca="1" si="211"/>
        <v>#REF!</v>
      </c>
      <c r="BK1444" s="56" t="e">
        <f t="shared" ca="1" si="211"/>
        <v>#REF!</v>
      </c>
      <c r="BL1444" s="56" t="e">
        <f t="shared" ca="1" si="208"/>
        <v>#REF!</v>
      </c>
      <c r="BM1444" s="56" t="e">
        <f t="shared" ca="1" si="209"/>
        <v>#REF!</v>
      </c>
    </row>
    <row r="1445" spans="61:65">
      <c r="BI1445" s="56" t="e">
        <f t="shared" ca="1" si="211"/>
        <v>#REF!</v>
      </c>
      <c r="BJ1445" s="56" t="e">
        <f t="shared" ca="1" si="211"/>
        <v>#REF!</v>
      </c>
      <c r="BK1445" s="56" t="e">
        <f t="shared" ca="1" si="211"/>
        <v>#REF!</v>
      </c>
      <c r="BL1445" s="56" t="e">
        <f t="shared" ca="1" si="208"/>
        <v>#REF!</v>
      </c>
      <c r="BM1445" s="56" t="e">
        <f t="shared" ca="1" si="209"/>
        <v>#REF!</v>
      </c>
    </row>
    <row r="1446" spans="61:65">
      <c r="BI1446" s="56" t="e">
        <f t="shared" ca="1" si="211"/>
        <v>#REF!</v>
      </c>
      <c r="BJ1446" s="56" t="e">
        <f t="shared" ca="1" si="211"/>
        <v>#REF!</v>
      </c>
      <c r="BK1446" s="56" t="e">
        <f t="shared" ca="1" si="211"/>
        <v>#REF!</v>
      </c>
      <c r="BL1446" s="56" t="e">
        <f t="shared" ca="1" si="208"/>
        <v>#REF!</v>
      </c>
      <c r="BM1446" s="56" t="e">
        <f t="shared" ca="1" si="209"/>
        <v>#REF!</v>
      </c>
    </row>
    <row r="1447" spans="61:65">
      <c r="BI1447" s="56" t="e">
        <f t="shared" ca="1" si="211"/>
        <v>#REF!</v>
      </c>
      <c r="BJ1447" s="56" t="e">
        <f t="shared" ca="1" si="211"/>
        <v>#REF!</v>
      </c>
      <c r="BK1447" s="56" t="e">
        <f t="shared" ca="1" si="211"/>
        <v>#REF!</v>
      </c>
      <c r="BL1447" s="56" t="e">
        <f t="shared" ca="1" si="208"/>
        <v>#REF!</v>
      </c>
      <c r="BM1447" s="56" t="e">
        <f t="shared" ca="1" si="209"/>
        <v>#REF!</v>
      </c>
    </row>
    <row r="1448" spans="61:65">
      <c r="BI1448" s="56" t="e">
        <f t="shared" ca="1" si="211"/>
        <v>#REF!</v>
      </c>
      <c r="BJ1448" s="56" t="e">
        <f t="shared" ca="1" si="211"/>
        <v>#REF!</v>
      </c>
      <c r="BK1448" s="56" t="e">
        <f t="shared" ca="1" si="211"/>
        <v>#REF!</v>
      </c>
      <c r="BL1448" s="56" t="e">
        <f t="shared" ca="1" si="208"/>
        <v>#REF!</v>
      </c>
      <c r="BM1448" s="56" t="e">
        <f t="shared" ca="1" si="209"/>
        <v>#REF!</v>
      </c>
    </row>
    <row r="1449" spans="61:65">
      <c r="BI1449" s="56" t="e">
        <f t="shared" ca="1" si="211"/>
        <v>#REF!</v>
      </c>
      <c r="BJ1449" s="56" t="e">
        <f t="shared" ca="1" si="211"/>
        <v>#REF!</v>
      </c>
      <c r="BK1449" s="56" t="e">
        <f t="shared" ca="1" si="211"/>
        <v>#REF!</v>
      </c>
      <c r="BL1449" s="56" t="e">
        <f t="shared" ca="1" si="208"/>
        <v>#REF!</v>
      </c>
      <c r="BM1449" s="56" t="e">
        <f t="shared" ca="1" si="209"/>
        <v>#REF!</v>
      </c>
    </row>
    <row r="1450" spans="61:65">
      <c r="BI1450" s="56" t="e">
        <f t="shared" ca="1" si="211"/>
        <v>#REF!</v>
      </c>
      <c r="BJ1450" s="56" t="e">
        <f t="shared" ca="1" si="211"/>
        <v>#REF!</v>
      </c>
      <c r="BK1450" s="56" t="e">
        <f t="shared" ca="1" si="211"/>
        <v>#REF!</v>
      </c>
      <c r="BL1450" s="56" t="e">
        <f t="shared" ca="1" si="208"/>
        <v>#REF!</v>
      </c>
      <c r="BM1450" s="56" t="e">
        <f t="shared" ca="1" si="209"/>
        <v>#REF!</v>
      </c>
    </row>
    <row r="1451" spans="61:65">
      <c r="BI1451" s="56" t="e">
        <f t="shared" ca="1" si="211"/>
        <v>#REF!</v>
      </c>
      <c r="BJ1451" s="56" t="e">
        <f t="shared" ca="1" si="211"/>
        <v>#REF!</v>
      </c>
      <c r="BK1451" s="56" t="e">
        <f t="shared" ca="1" si="211"/>
        <v>#REF!</v>
      </c>
      <c r="BL1451" s="56" t="e">
        <f t="shared" ca="1" si="208"/>
        <v>#REF!</v>
      </c>
      <c r="BM1451" s="56" t="e">
        <f t="shared" ca="1" si="209"/>
        <v>#REF!</v>
      </c>
    </row>
    <row r="1452" spans="61:65">
      <c r="BI1452" s="56" t="e">
        <f t="shared" ca="1" si="211"/>
        <v>#REF!</v>
      </c>
      <c r="BJ1452" s="56" t="e">
        <f t="shared" ca="1" si="211"/>
        <v>#REF!</v>
      </c>
      <c r="BK1452" s="56" t="e">
        <f t="shared" ca="1" si="211"/>
        <v>#REF!</v>
      </c>
      <c r="BL1452" s="56" t="e">
        <f t="shared" ca="1" si="208"/>
        <v>#REF!</v>
      </c>
      <c r="BM1452" s="56" t="e">
        <f t="shared" ca="1" si="209"/>
        <v>#REF!</v>
      </c>
    </row>
    <row r="1453" spans="61:65">
      <c r="BI1453" s="56" t="e">
        <f t="shared" ca="1" si="211"/>
        <v>#REF!</v>
      </c>
      <c r="BJ1453" s="56" t="e">
        <f t="shared" ca="1" si="211"/>
        <v>#REF!</v>
      </c>
      <c r="BK1453" s="56" t="e">
        <f t="shared" ca="1" si="211"/>
        <v>#REF!</v>
      </c>
      <c r="BL1453" s="56" t="e">
        <f t="shared" ca="1" si="208"/>
        <v>#REF!</v>
      </c>
      <c r="BM1453" s="56" t="e">
        <f t="shared" ca="1" si="209"/>
        <v>#REF!</v>
      </c>
    </row>
    <row r="1454" spans="61:65">
      <c r="BI1454" s="56" t="e">
        <f t="shared" ca="1" si="211"/>
        <v>#REF!</v>
      </c>
      <c r="BJ1454" s="56" t="e">
        <f t="shared" ca="1" si="211"/>
        <v>#REF!</v>
      </c>
      <c r="BK1454" s="56" t="e">
        <f t="shared" ca="1" si="211"/>
        <v>#REF!</v>
      </c>
      <c r="BL1454" s="56" t="e">
        <f t="shared" ca="1" si="208"/>
        <v>#REF!</v>
      </c>
      <c r="BM1454" s="56" t="e">
        <f t="shared" ca="1" si="209"/>
        <v>#REF!</v>
      </c>
    </row>
    <row r="1455" spans="61:65">
      <c r="BI1455" s="56" t="e">
        <f t="shared" ca="1" si="211"/>
        <v>#REF!</v>
      </c>
      <c r="BJ1455" s="56" t="e">
        <f t="shared" ca="1" si="211"/>
        <v>#REF!</v>
      </c>
      <c r="BK1455" s="56" t="e">
        <f t="shared" ca="1" si="211"/>
        <v>#REF!</v>
      </c>
      <c r="BL1455" s="56" t="e">
        <f t="shared" ca="1" si="208"/>
        <v>#REF!</v>
      </c>
      <c r="BM1455" s="56" t="e">
        <f t="shared" ca="1" si="209"/>
        <v>#REF!</v>
      </c>
    </row>
    <row r="1456" spans="61:65">
      <c r="BI1456" s="56" t="e">
        <f t="shared" ca="1" si="211"/>
        <v>#REF!</v>
      </c>
      <c r="BJ1456" s="56" t="e">
        <f t="shared" ca="1" si="211"/>
        <v>#REF!</v>
      </c>
      <c r="BK1456" s="56" t="e">
        <f t="shared" ca="1" si="211"/>
        <v>#REF!</v>
      </c>
      <c r="BL1456" s="56" t="e">
        <f t="shared" ca="1" si="208"/>
        <v>#REF!</v>
      </c>
      <c r="BM1456" s="56" t="e">
        <f t="shared" ca="1" si="209"/>
        <v>#REF!</v>
      </c>
    </row>
    <row r="1457" spans="61:65">
      <c r="BI1457" s="56" t="e">
        <f t="shared" ca="1" si="211"/>
        <v>#REF!</v>
      </c>
      <c r="BJ1457" s="56" t="e">
        <f t="shared" ca="1" si="211"/>
        <v>#REF!</v>
      </c>
      <c r="BK1457" s="56" t="e">
        <f t="shared" ca="1" si="211"/>
        <v>#REF!</v>
      </c>
      <c r="BL1457" s="56" t="e">
        <f t="shared" ca="1" si="208"/>
        <v>#REF!</v>
      </c>
      <c r="BM1457" s="56" t="e">
        <f t="shared" ca="1" si="209"/>
        <v>#REF!</v>
      </c>
    </row>
    <row r="1458" spans="61:65">
      <c r="BI1458" s="56" t="e">
        <f t="shared" ca="1" si="211"/>
        <v>#REF!</v>
      </c>
      <c r="BJ1458" s="56" t="e">
        <f t="shared" ca="1" si="211"/>
        <v>#REF!</v>
      </c>
      <c r="BK1458" s="56" t="e">
        <f t="shared" ca="1" si="211"/>
        <v>#REF!</v>
      </c>
      <c r="BL1458" s="56" t="e">
        <f t="shared" ca="1" si="208"/>
        <v>#REF!</v>
      </c>
      <c r="BM1458" s="56" t="e">
        <f t="shared" ca="1" si="209"/>
        <v>#REF!</v>
      </c>
    </row>
    <row r="1459" spans="61:65">
      <c r="BI1459" s="56" t="e">
        <f t="shared" ca="1" si="211"/>
        <v>#REF!</v>
      </c>
      <c r="BJ1459" s="56" t="e">
        <f t="shared" ca="1" si="211"/>
        <v>#REF!</v>
      </c>
      <c r="BK1459" s="56" t="e">
        <f t="shared" ca="1" si="211"/>
        <v>#REF!</v>
      </c>
      <c r="BL1459" s="56" t="e">
        <f t="shared" ca="1" si="208"/>
        <v>#REF!</v>
      </c>
      <c r="BM1459" s="56" t="e">
        <f t="shared" ca="1" si="209"/>
        <v>#REF!</v>
      </c>
    </row>
    <row r="1460" spans="61:65">
      <c r="BI1460" s="56" t="e">
        <f t="shared" ca="1" si="211"/>
        <v>#REF!</v>
      </c>
      <c r="BJ1460" s="56" t="e">
        <f t="shared" ca="1" si="211"/>
        <v>#REF!</v>
      </c>
      <c r="BK1460" s="56" t="e">
        <f t="shared" ca="1" si="211"/>
        <v>#REF!</v>
      </c>
      <c r="BL1460" s="56" t="e">
        <f t="shared" ca="1" si="208"/>
        <v>#REF!</v>
      </c>
      <c r="BM1460" s="56" t="e">
        <f t="shared" ca="1" si="209"/>
        <v>#REF!</v>
      </c>
    </row>
    <row r="1461" spans="61:65">
      <c r="BI1461" s="56" t="e">
        <f t="shared" ca="1" si="211"/>
        <v>#REF!</v>
      </c>
      <c r="BJ1461" s="56" t="e">
        <f t="shared" ca="1" si="211"/>
        <v>#REF!</v>
      </c>
      <c r="BK1461" s="56" t="e">
        <f t="shared" ca="1" si="211"/>
        <v>#REF!</v>
      </c>
      <c r="BL1461" s="56" t="e">
        <f t="shared" ca="1" si="208"/>
        <v>#REF!</v>
      </c>
      <c r="BM1461" s="56" t="e">
        <f t="shared" ca="1" si="209"/>
        <v>#REF!</v>
      </c>
    </row>
    <row r="1462" spans="61:65">
      <c r="BI1462" s="56" t="e">
        <f t="shared" ca="1" si="211"/>
        <v>#REF!</v>
      </c>
      <c r="BJ1462" s="56" t="e">
        <f t="shared" ca="1" si="211"/>
        <v>#REF!</v>
      </c>
      <c r="BK1462" s="56" t="e">
        <f t="shared" ca="1" si="211"/>
        <v>#REF!</v>
      </c>
      <c r="BL1462" s="56" t="e">
        <f t="shared" ca="1" si="208"/>
        <v>#REF!</v>
      </c>
      <c r="BM1462" s="56" t="e">
        <f t="shared" ca="1" si="209"/>
        <v>#REF!</v>
      </c>
    </row>
    <row r="1463" spans="61:65">
      <c r="BI1463" s="56" t="e">
        <f t="shared" ref="BI1463:BK1482" ca="1" si="212">VLOOKUP($P1463,INDIRECT("'M" &amp; $N1463 &amp; "'!$A:$G"),BI$2,0)</f>
        <v>#REF!</v>
      </c>
      <c r="BJ1463" s="56" t="e">
        <f t="shared" ca="1" si="212"/>
        <v>#REF!</v>
      </c>
      <c r="BK1463" s="56" t="e">
        <f t="shared" ca="1" si="212"/>
        <v>#REF!</v>
      </c>
      <c r="BL1463" s="56" t="e">
        <f t="shared" ca="1" si="208"/>
        <v>#REF!</v>
      </c>
      <c r="BM1463" s="56" t="e">
        <f t="shared" ca="1" si="209"/>
        <v>#REF!</v>
      </c>
    </row>
    <row r="1464" spans="61:65">
      <c r="BI1464" s="56" t="e">
        <f t="shared" ca="1" si="212"/>
        <v>#REF!</v>
      </c>
      <c r="BJ1464" s="56" t="e">
        <f t="shared" ca="1" si="212"/>
        <v>#REF!</v>
      </c>
      <c r="BK1464" s="56" t="e">
        <f t="shared" ca="1" si="212"/>
        <v>#REF!</v>
      </c>
      <c r="BL1464" s="56" t="e">
        <f t="shared" ca="1" si="208"/>
        <v>#REF!</v>
      </c>
      <c r="BM1464" s="56" t="e">
        <f t="shared" ca="1" si="209"/>
        <v>#REF!</v>
      </c>
    </row>
    <row r="1465" spans="61:65">
      <c r="BI1465" s="56" t="e">
        <f t="shared" ca="1" si="212"/>
        <v>#REF!</v>
      </c>
      <c r="BJ1465" s="56" t="e">
        <f t="shared" ca="1" si="212"/>
        <v>#REF!</v>
      </c>
      <c r="BK1465" s="56" t="e">
        <f t="shared" ca="1" si="212"/>
        <v>#REF!</v>
      </c>
      <c r="BL1465" s="56" t="e">
        <f t="shared" ca="1" si="208"/>
        <v>#REF!</v>
      </c>
      <c r="BM1465" s="56" t="e">
        <f t="shared" ca="1" si="209"/>
        <v>#REF!</v>
      </c>
    </row>
    <row r="1466" spans="61:65">
      <c r="BI1466" s="56" t="e">
        <f t="shared" ca="1" si="212"/>
        <v>#REF!</v>
      </c>
      <c r="BJ1466" s="56" t="e">
        <f t="shared" ca="1" si="212"/>
        <v>#REF!</v>
      </c>
      <c r="BK1466" s="56" t="e">
        <f t="shared" ca="1" si="212"/>
        <v>#REF!</v>
      </c>
      <c r="BL1466" s="56" t="e">
        <f t="shared" ca="1" si="208"/>
        <v>#REF!</v>
      </c>
      <c r="BM1466" s="56" t="e">
        <f t="shared" ca="1" si="209"/>
        <v>#REF!</v>
      </c>
    </row>
    <row r="1467" spans="61:65">
      <c r="BI1467" s="56" t="e">
        <f t="shared" ca="1" si="212"/>
        <v>#REF!</v>
      </c>
      <c r="BJ1467" s="56" t="e">
        <f t="shared" ca="1" si="212"/>
        <v>#REF!</v>
      </c>
      <c r="BK1467" s="56" t="e">
        <f t="shared" ca="1" si="212"/>
        <v>#REF!</v>
      </c>
      <c r="BL1467" s="56" t="e">
        <f t="shared" ca="1" si="208"/>
        <v>#REF!</v>
      </c>
      <c r="BM1467" s="56" t="e">
        <f t="shared" ca="1" si="209"/>
        <v>#REF!</v>
      </c>
    </row>
    <row r="1468" spans="61:65">
      <c r="BI1468" s="56" t="e">
        <f t="shared" ca="1" si="212"/>
        <v>#REF!</v>
      </c>
      <c r="BJ1468" s="56" t="e">
        <f t="shared" ca="1" si="212"/>
        <v>#REF!</v>
      </c>
      <c r="BK1468" s="56" t="e">
        <f t="shared" ca="1" si="212"/>
        <v>#REF!</v>
      </c>
      <c r="BL1468" s="56" t="e">
        <f t="shared" ca="1" si="208"/>
        <v>#REF!</v>
      </c>
      <c r="BM1468" s="56" t="e">
        <f t="shared" ca="1" si="209"/>
        <v>#REF!</v>
      </c>
    </row>
    <row r="1469" spans="61:65">
      <c r="BI1469" s="56" t="e">
        <f t="shared" ca="1" si="212"/>
        <v>#REF!</v>
      </c>
      <c r="BJ1469" s="56" t="e">
        <f t="shared" ca="1" si="212"/>
        <v>#REF!</v>
      </c>
      <c r="BK1469" s="56" t="e">
        <f t="shared" ca="1" si="212"/>
        <v>#REF!</v>
      </c>
      <c r="BL1469" s="56" t="e">
        <f t="shared" ca="1" si="208"/>
        <v>#REF!</v>
      </c>
      <c r="BM1469" s="56" t="e">
        <f t="shared" ca="1" si="209"/>
        <v>#REF!</v>
      </c>
    </row>
    <row r="1470" spans="61:65">
      <c r="BI1470" s="56" t="e">
        <f t="shared" ca="1" si="212"/>
        <v>#REF!</v>
      </c>
      <c r="BJ1470" s="56" t="e">
        <f t="shared" ca="1" si="212"/>
        <v>#REF!</v>
      </c>
      <c r="BK1470" s="56" t="e">
        <f t="shared" ca="1" si="212"/>
        <v>#REF!</v>
      </c>
      <c r="BL1470" s="56" t="e">
        <f t="shared" ca="1" si="208"/>
        <v>#REF!</v>
      </c>
      <c r="BM1470" s="56" t="e">
        <f t="shared" ca="1" si="209"/>
        <v>#REF!</v>
      </c>
    </row>
    <row r="1471" spans="61:65">
      <c r="BI1471" s="56" t="e">
        <f t="shared" ca="1" si="212"/>
        <v>#REF!</v>
      </c>
      <c r="BJ1471" s="56" t="e">
        <f t="shared" ca="1" si="212"/>
        <v>#REF!</v>
      </c>
      <c r="BK1471" s="56" t="e">
        <f t="shared" ca="1" si="212"/>
        <v>#REF!</v>
      </c>
      <c r="BL1471" s="56" t="e">
        <f t="shared" ca="1" si="208"/>
        <v>#REF!</v>
      </c>
      <c r="BM1471" s="56" t="e">
        <f t="shared" ca="1" si="209"/>
        <v>#REF!</v>
      </c>
    </row>
    <row r="1472" spans="61:65">
      <c r="BI1472" s="56" t="e">
        <f t="shared" ca="1" si="212"/>
        <v>#REF!</v>
      </c>
      <c r="BJ1472" s="56" t="e">
        <f t="shared" ca="1" si="212"/>
        <v>#REF!</v>
      </c>
      <c r="BK1472" s="56" t="e">
        <f t="shared" ca="1" si="212"/>
        <v>#REF!</v>
      </c>
      <c r="BL1472" s="56" t="e">
        <f t="shared" ca="1" si="208"/>
        <v>#REF!</v>
      </c>
      <c r="BM1472" s="56" t="e">
        <f t="shared" ca="1" si="209"/>
        <v>#REF!</v>
      </c>
    </row>
    <row r="1473" spans="61:65">
      <c r="BI1473" s="56" t="e">
        <f t="shared" ca="1" si="212"/>
        <v>#REF!</v>
      </c>
      <c r="BJ1473" s="56" t="e">
        <f t="shared" ca="1" si="212"/>
        <v>#REF!</v>
      </c>
      <c r="BK1473" s="56" t="e">
        <f t="shared" ca="1" si="212"/>
        <v>#REF!</v>
      </c>
      <c r="BL1473" s="56" t="e">
        <f t="shared" ca="1" si="208"/>
        <v>#REF!</v>
      </c>
      <c r="BM1473" s="56" t="e">
        <f t="shared" ca="1" si="209"/>
        <v>#REF!</v>
      </c>
    </row>
    <row r="1474" spans="61:65">
      <c r="BI1474" s="56" t="e">
        <f t="shared" ca="1" si="212"/>
        <v>#REF!</v>
      </c>
      <c r="BJ1474" s="56" t="e">
        <f t="shared" ca="1" si="212"/>
        <v>#REF!</v>
      </c>
      <c r="BK1474" s="56" t="e">
        <f t="shared" ca="1" si="212"/>
        <v>#REF!</v>
      </c>
      <c r="BL1474" s="56" t="e">
        <f t="shared" ca="1" si="208"/>
        <v>#REF!</v>
      </c>
      <c r="BM1474" s="56" t="e">
        <f t="shared" ca="1" si="209"/>
        <v>#REF!</v>
      </c>
    </row>
    <row r="1475" spans="61:65">
      <c r="BI1475" s="56" t="e">
        <f t="shared" ca="1" si="212"/>
        <v>#REF!</v>
      </c>
      <c r="BJ1475" s="56" t="e">
        <f t="shared" ca="1" si="212"/>
        <v>#REF!</v>
      </c>
      <c r="BK1475" s="56" t="e">
        <f t="shared" ca="1" si="212"/>
        <v>#REF!</v>
      </c>
      <c r="BL1475" s="56" t="e">
        <f t="shared" ref="BL1475:BL1538" ca="1" si="213">IF(AND($BI1475="Yes", $N1475=2), "Yes", IF(ISBLANK(BI1475), "", "No"))</f>
        <v>#REF!</v>
      </c>
      <c r="BM1475" s="56" t="e">
        <f t="shared" ref="BM1475:BM1538" ca="1" si="214">VLOOKUP($P1475,INDIRECT("'M" &amp; $N1475 &amp; "'!$A:$G"),BM$2,0)</f>
        <v>#REF!</v>
      </c>
    </row>
    <row r="1476" spans="61:65">
      <c r="BI1476" s="56" t="e">
        <f t="shared" ca="1" si="212"/>
        <v>#REF!</v>
      </c>
      <c r="BJ1476" s="56" t="e">
        <f t="shared" ca="1" si="212"/>
        <v>#REF!</v>
      </c>
      <c r="BK1476" s="56" t="e">
        <f t="shared" ca="1" si="212"/>
        <v>#REF!</v>
      </c>
      <c r="BL1476" s="56" t="e">
        <f t="shared" ca="1" si="213"/>
        <v>#REF!</v>
      </c>
      <c r="BM1476" s="56" t="e">
        <f t="shared" ca="1" si="214"/>
        <v>#REF!</v>
      </c>
    </row>
    <row r="1477" spans="61:65">
      <c r="BI1477" s="56" t="e">
        <f t="shared" ca="1" si="212"/>
        <v>#REF!</v>
      </c>
      <c r="BJ1477" s="56" t="e">
        <f t="shared" ca="1" si="212"/>
        <v>#REF!</v>
      </c>
      <c r="BK1477" s="56" t="e">
        <f t="shared" ca="1" si="212"/>
        <v>#REF!</v>
      </c>
      <c r="BL1477" s="56" t="e">
        <f t="shared" ca="1" si="213"/>
        <v>#REF!</v>
      </c>
      <c r="BM1477" s="56" t="e">
        <f t="shared" ca="1" si="214"/>
        <v>#REF!</v>
      </c>
    </row>
    <row r="1478" spans="61:65">
      <c r="BI1478" s="56" t="e">
        <f t="shared" ca="1" si="212"/>
        <v>#REF!</v>
      </c>
      <c r="BJ1478" s="56" t="e">
        <f t="shared" ca="1" si="212"/>
        <v>#REF!</v>
      </c>
      <c r="BK1478" s="56" t="e">
        <f t="shared" ca="1" si="212"/>
        <v>#REF!</v>
      </c>
      <c r="BL1478" s="56" t="e">
        <f t="shared" ca="1" si="213"/>
        <v>#REF!</v>
      </c>
      <c r="BM1478" s="56" t="e">
        <f t="shared" ca="1" si="214"/>
        <v>#REF!</v>
      </c>
    </row>
    <row r="1479" spans="61:65">
      <c r="BI1479" s="56" t="e">
        <f t="shared" ca="1" si="212"/>
        <v>#REF!</v>
      </c>
      <c r="BJ1479" s="56" t="e">
        <f t="shared" ca="1" si="212"/>
        <v>#REF!</v>
      </c>
      <c r="BK1479" s="56" t="e">
        <f t="shared" ca="1" si="212"/>
        <v>#REF!</v>
      </c>
      <c r="BL1479" s="56" t="e">
        <f t="shared" ca="1" si="213"/>
        <v>#REF!</v>
      </c>
      <c r="BM1479" s="56" t="e">
        <f t="shared" ca="1" si="214"/>
        <v>#REF!</v>
      </c>
    </row>
    <row r="1480" spans="61:65">
      <c r="BI1480" s="56" t="e">
        <f t="shared" ca="1" si="212"/>
        <v>#REF!</v>
      </c>
      <c r="BJ1480" s="56" t="e">
        <f t="shared" ca="1" si="212"/>
        <v>#REF!</v>
      </c>
      <c r="BK1480" s="56" t="e">
        <f t="shared" ca="1" si="212"/>
        <v>#REF!</v>
      </c>
      <c r="BL1480" s="56" t="e">
        <f t="shared" ca="1" si="213"/>
        <v>#REF!</v>
      </c>
      <c r="BM1480" s="56" t="e">
        <f t="shared" ca="1" si="214"/>
        <v>#REF!</v>
      </c>
    </row>
    <row r="1481" spans="61:65">
      <c r="BI1481" s="56" t="e">
        <f t="shared" ca="1" si="212"/>
        <v>#REF!</v>
      </c>
      <c r="BJ1481" s="56" t="e">
        <f t="shared" ca="1" si="212"/>
        <v>#REF!</v>
      </c>
      <c r="BK1481" s="56" t="e">
        <f t="shared" ca="1" si="212"/>
        <v>#REF!</v>
      </c>
      <c r="BL1481" s="56" t="e">
        <f t="shared" ca="1" si="213"/>
        <v>#REF!</v>
      </c>
      <c r="BM1481" s="56" t="e">
        <f t="shared" ca="1" si="214"/>
        <v>#REF!</v>
      </c>
    </row>
    <row r="1482" spans="61:65">
      <c r="BI1482" s="56" t="e">
        <f t="shared" ca="1" si="212"/>
        <v>#REF!</v>
      </c>
      <c r="BJ1482" s="56" t="e">
        <f t="shared" ca="1" si="212"/>
        <v>#REF!</v>
      </c>
      <c r="BK1482" s="56" t="e">
        <f t="shared" ca="1" si="212"/>
        <v>#REF!</v>
      </c>
      <c r="BL1482" s="56" t="e">
        <f t="shared" ca="1" si="213"/>
        <v>#REF!</v>
      </c>
      <c r="BM1482" s="56" t="e">
        <f t="shared" ca="1" si="214"/>
        <v>#REF!</v>
      </c>
    </row>
    <row r="1483" spans="61:65">
      <c r="BI1483" s="56" t="e">
        <f t="shared" ref="BI1483:BK1502" ca="1" si="215">VLOOKUP($P1483,INDIRECT("'M" &amp; $N1483 &amp; "'!$A:$G"),BI$2,0)</f>
        <v>#REF!</v>
      </c>
      <c r="BJ1483" s="56" t="e">
        <f t="shared" ca="1" si="215"/>
        <v>#REF!</v>
      </c>
      <c r="BK1483" s="56" t="e">
        <f t="shared" ca="1" si="215"/>
        <v>#REF!</v>
      </c>
      <c r="BL1483" s="56" t="e">
        <f t="shared" ca="1" si="213"/>
        <v>#REF!</v>
      </c>
      <c r="BM1483" s="56" t="e">
        <f t="shared" ca="1" si="214"/>
        <v>#REF!</v>
      </c>
    </row>
    <row r="1484" spans="61:65">
      <c r="BI1484" s="56" t="e">
        <f t="shared" ca="1" si="215"/>
        <v>#REF!</v>
      </c>
      <c r="BJ1484" s="56" t="e">
        <f t="shared" ca="1" si="215"/>
        <v>#REF!</v>
      </c>
      <c r="BK1484" s="56" t="e">
        <f t="shared" ca="1" si="215"/>
        <v>#REF!</v>
      </c>
      <c r="BL1484" s="56" t="e">
        <f t="shared" ca="1" si="213"/>
        <v>#REF!</v>
      </c>
      <c r="BM1484" s="56" t="e">
        <f t="shared" ca="1" si="214"/>
        <v>#REF!</v>
      </c>
    </row>
    <row r="1485" spans="61:65">
      <c r="BI1485" s="56" t="e">
        <f t="shared" ca="1" si="215"/>
        <v>#REF!</v>
      </c>
      <c r="BJ1485" s="56" t="e">
        <f t="shared" ca="1" si="215"/>
        <v>#REF!</v>
      </c>
      <c r="BK1485" s="56" t="e">
        <f t="shared" ca="1" si="215"/>
        <v>#REF!</v>
      </c>
      <c r="BL1485" s="56" t="e">
        <f t="shared" ca="1" si="213"/>
        <v>#REF!</v>
      </c>
      <c r="BM1485" s="56" t="e">
        <f t="shared" ca="1" si="214"/>
        <v>#REF!</v>
      </c>
    </row>
    <row r="1486" spans="61:65">
      <c r="BI1486" s="56" t="e">
        <f t="shared" ca="1" si="215"/>
        <v>#REF!</v>
      </c>
      <c r="BJ1486" s="56" t="e">
        <f t="shared" ca="1" si="215"/>
        <v>#REF!</v>
      </c>
      <c r="BK1486" s="56" t="e">
        <f t="shared" ca="1" si="215"/>
        <v>#REF!</v>
      </c>
      <c r="BL1486" s="56" t="e">
        <f t="shared" ca="1" si="213"/>
        <v>#REF!</v>
      </c>
      <c r="BM1486" s="56" t="e">
        <f t="shared" ca="1" si="214"/>
        <v>#REF!</v>
      </c>
    </row>
    <row r="1487" spans="61:65">
      <c r="BI1487" s="56" t="e">
        <f t="shared" ca="1" si="215"/>
        <v>#REF!</v>
      </c>
      <c r="BJ1487" s="56" t="e">
        <f t="shared" ca="1" si="215"/>
        <v>#REF!</v>
      </c>
      <c r="BK1487" s="56" t="e">
        <f t="shared" ca="1" si="215"/>
        <v>#REF!</v>
      </c>
      <c r="BL1487" s="56" t="e">
        <f t="shared" ca="1" si="213"/>
        <v>#REF!</v>
      </c>
      <c r="BM1487" s="56" t="e">
        <f t="shared" ca="1" si="214"/>
        <v>#REF!</v>
      </c>
    </row>
    <row r="1488" spans="61:65">
      <c r="BI1488" s="56" t="e">
        <f t="shared" ca="1" si="215"/>
        <v>#REF!</v>
      </c>
      <c r="BJ1488" s="56" t="e">
        <f t="shared" ca="1" si="215"/>
        <v>#REF!</v>
      </c>
      <c r="BK1488" s="56" t="e">
        <f t="shared" ca="1" si="215"/>
        <v>#REF!</v>
      </c>
      <c r="BL1488" s="56" t="e">
        <f t="shared" ca="1" si="213"/>
        <v>#REF!</v>
      </c>
      <c r="BM1488" s="56" t="e">
        <f t="shared" ca="1" si="214"/>
        <v>#REF!</v>
      </c>
    </row>
    <row r="1489" spans="61:65">
      <c r="BI1489" s="56" t="e">
        <f t="shared" ca="1" si="215"/>
        <v>#REF!</v>
      </c>
      <c r="BJ1489" s="56" t="e">
        <f t="shared" ca="1" si="215"/>
        <v>#REF!</v>
      </c>
      <c r="BK1489" s="56" t="e">
        <f t="shared" ca="1" si="215"/>
        <v>#REF!</v>
      </c>
      <c r="BL1489" s="56" t="e">
        <f t="shared" ca="1" si="213"/>
        <v>#REF!</v>
      </c>
      <c r="BM1489" s="56" t="e">
        <f t="shared" ca="1" si="214"/>
        <v>#REF!</v>
      </c>
    </row>
    <row r="1490" spans="61:65">
      <c r="BI1490" s="56" t="e">
        <f t="shared" ca="1" si="215"/>
        <v>#REF!</v>
      </c>
      <c r="BJ1490" s="56" t="e">
        <f t="shared" ca="1" si="215"/>
        <v>#REF!</v>
      </c>
      <c r="BK1490" s="56" t="e">
        <f t="shared" ca="1" si="215"/>
        <v>#REF!</v>
      </c>
      <c r="BL1490" s="56" t="e">
        <f t="shared" ca="1" si="213"/>
        <v>#REF!</v>
      </c>
      <c r="BM1490" s="56" t="e">
        <f t="shared" ca="1" si="214"/>
        <v>#REF!</v>
      </c>
    </row>
    <row r="1491" spans="61:65">
      <c r="BI1491" s="56" t="e">
        <f t="shared" ca="1" si="215"/>
        <v>#REF!</v>
      </c>
      <c r="BJ1491" s="56" t="e">
        <f t="shared" ca="1" si="215"/>
        <v>#REF!</v>
      </c>
      <c r="BK1491" s="56" t="e">
        <f t="shared" ca="1" si="215"/>
        <v>#REF!</v>
      </c>
      <c r="BL1491" s="56" t="e">
        <f t="shared" ca="1" si="213"/>
        <v>#REF!</v>
      </c>
      <c r="BM1491" s="56" t="e">
        <f t="shared" ca="1" si="214"/>
        <v>#REF!</v>
      </c>
    </row>
    <row r="1492" spans="61:65">
      <c r="BI1492" s="56" t="e">
        <f t="shared" ca="1" si="215"/>
        <v>#REF!</v>
      </c>
      <c r="BJ1492" s="56" t="e">
        <f t="shared" ca="1" si="215"/>
        <v>#REF!</v>
      </c>
      <c r="BK1492" s="56" t="e">
        <f t="shared" ca="1" si="215"/>
        <v>#REF!</v>
      </c>
      <c r="BL1492" s="56" t="e">
        <f t="shared" ca="1" si="213"/>
        <v>#REF!</v>
      </c>
      <c r="BM1492" s="56" t="e">
        <f t="shared" ca="1" si="214"/>
        <v>#REF!</v>
      </c>
    </row>
    <row r="1493" spans="61:65">
      <c r="BI1493" s="56" t="e">
        <f t="shared" ca="1" si="215"/>
        <v>#REF!</v>
      </c>
      <c r="BJ1493" s="56" t="e">
        <f t="shared" ca="1" si="215"/>
        <v>#REF!</v>
      </c>
      <c r="BK1493" s="56" t="e">
        <f t="shared" ca="1" si="215"/>
        <v>#REF!</v>
      </c>
      <c r="BL1493" s="56" t="e">
        <f t="shared" ca="1" si="213"/>
        <v>#REF!</v>
      </c>
      <c r="BM1493" s="56" t="e">
        <f t="shared" ca="1" si="214"/>
        <v>#REF!</v>
      </c>
    </row>
    <row r="1494" spans="61:65">
      <c r="BI1494" s="56" t="e">
        <f t="shared" ca="1" si="215"/>
        <v>#REF!</v>
      </c>
      <c r="BJ1494" s="56" t="e">
        <f t="shared" ca="1" si="215"/>
        <v>#REF!</v>
      </c>
      <c r="BK1494" s="56" t="e">
        <f t="shared" ca="1" si="215"/>
        <v>#REF!</v>
      </c>
      <c r="BL1494" s="56" t="e">
        <f t="shared" ca="1" si="213"/>
        <v>#REF!</v>
      </c>
      <c r="BM1494" s="56" t="e">
        <f t="shared" ca="1" si="214"/>
        <v>#REF!</v>
      </c>
    </row>
    <row r="1495" spans="61:65">
      <c r="BI1495" s="56" t="e">
        <f t="shared" ca="1" si="215"/>
        <v>#REF!</v>
      </c>
      <c r="BJ1495" s="56" t="e">
        <f t="shared" ca="1" si="215"/>
        <v>#REF!</v>
      </c>
      <c r="BK1495" s="56" t="e">
        <f t="shared" ca="1" si="215"/>
        <v>#REF!</v>
      </c>
      <c r="BL1495" s="56" t="e">
        <f t="shared" ca="1" si="213"/>
        <v>#REF!</v>
      </c>
      <c r="BM1495" s="56" t="e">
        <f t="shared" ca="1" si="214"/>
        <v>#REF!</v>
      </c>
    </row>
    <row r="1496" spans="61:65">
      <c r="BI1496" s="56" t="e">
        <f t="shared" ca="1" si="215"/>
        <v>#REF!</v>
      </c>
      <c r="BJ1496" s="56" t="e">
        <f t="shared" ca="1" si="215"/>
        <v>#REF!</v>
      </c>
      <c r="BK1496" s="56" t="e">
        <f t="shared" ca="1" si="215"/>
        <v>#REF!</v>
      </c>
      <c r="BL1496" s="56" t="e">
        <f t="shared" ca="1" si="213"/>
        <v>#REF!</v>
      </c>
      <c r="BM1496" s="56" t="e">
        <f t="shared" ca="1" si="214"/>
        <v>#REF!</v>
      </c>
    </row>
    <row r="1497" spans="61:65">
      <c r="BI1497" s="56" t="e">
        <f t="shared" ca="1" si="215"/>
        <v>#REF!</v>
      </c>
      <c r="BJ1497" s="56" t="e">
        <f t="shared" ca="1" si="215"/>
        <v>#REF!</v>
      </c>
      <c r="BK1497" s="56" t="e">
        <f t="shared" ca="1" si="215"/>
        <v>#REF!</v>
      </c>
      <c r="BL1497" s="56" t="e">
        <f t="shared" ca="1" si="213"/>
        <v>#REF!</v>
      </c>
      <c r="BM1497" s="56" t="e">
        <f t="shared" ca="1" si="214"/>
        <v>#REF!</v>
      </c>
    </row>
    <row r="1498" spans="61:65">
      <c r="BI1498" s="56" t="e">
        <f t="shared" ca="1" si="215"/>
        <v>#REF!</v>
      </c>
      <c r="BJ1498" s="56" t="e">
        <f t="shared" ca="1" si="215"/>
        <v>#REF!</v>
      </c>
      <c r="BK1498" s="56" t="e">
        <f t="shared" ca="1" si="215"/>
        <v>#REF!</v>
      </c>
      <c r="BL1498" s="56" t="e">
        <f t="shared" ca="1" si="213"/>
        <v>#REF!</v>
      </c>
      <c r="BM1498" s="56" t="e">
        <f t="shared" ca="1" si="214"/>
        <v>#REF!</v>
      </c>
    </row>
    <row r="1499" spans="61:65">
      <c r="BI1499" s="56" t="e">
        <f t="shared" ca="1" si="215"/>
        <v>#REF!</v>
      </c>
      <c r="BJ1499" s="56" t="e">
        <f t="shared" ca="1" si="215"/>
        <v>#REF!</v>
      </c>
      <c r="BK1499" s="56" t="e">
        <f t="shared" ca="1" si="215"/>
        <v>#REF!</v>
      </c>
      <c r="BL1499" s="56" t="e">
        <f t="shared" ca="1" si="213"/>
        <v>#REF!</v>
      </c>
      <c r="BM1499" s="56" t="e">
        <f t="shared" ca="1" si="214"/>
        <v>#REF!</v>
      </c>
    </row>
    <row r="1500" spans="61:65">
      <c r="BI1500" s="56" t="e">
        <f t="shared" ca="1" si="215"/>
        <v>#REF!</v>
      </c>
      <c r="BJ1500" s="56" t="e">
        <f t="shared" ca="1" si="215"/>
        <v>#REF!</v>
      </c>
      <c r="BK1500" s="56" t="e">
        <f t="shared" ca="1" si="215"/>
        <v>#REF!</v>
      </c>
      <c r="BL1500" s="56" t="e">
        <f t="shared" ca="1" si="213"/>
        <v>#REF!</v>
      </c>
      <c r="BM1500" s="56" t="e">
        <f t="shared" ca="1" si="214"/>
        <v>#REF!</v>
      </c>
    </row>
    <row r="1501" spans="61:65">
      <c r="BI1501" s="56" t="e">
        <f t="shared" ca="1" si="215"/>
        <v>#REF!</v>
      </c>
      <c r="BJ1501" s="56" t="e">
        <f t="shared" ca="1" si="215"/>
        <v>#REF!</v>
      </c>
      <c r="BK1501" s="56" t="e">
        <f t="shared" ca="1" si="215"/>
        <v>#REF!</v>
      </c>
      <c r="BL1501" s="56" t="e">
        <f t="shared" ca="1" si="213"/>
        <v>#REF!</v>
      </c>
      <c r="BM1501" s="56" t="e">
        <f t="shared" ca="1" si="214"/>
        <v>#REF!</v>
      </c>
    </row>
    <row r="1502" spans="61:65">
      <c r="BI1502" s="56" t="e">
        <f t="shared" ca="1" si="215"/>
        <v>#REF!</v>
      </c>
      <c r="BJ1502" s="56" t="e">
        <f t="shared" ca="1" si="215"/>
        <v>#REF!</v>
      </c>
      <c r="BK1502" s="56" t="e">
        <f t="shared" ca="1" si="215"/>
        <v>#REF!</v>
      </c>
      <c r="BL1502" s="56" t="e">
        <f t="shared" ca="1" si="213"/>
        <v>#REF!</v>
      </c>
      <c r="BM1502" s="56" t="e">
        <f t="shared" ca="1" si="214"/>
        <v>#REF!</v>
      </c>
    </row>
    <row r="1503" spans="61:65">
      <c r="BI1503" s="56" t="e">
        <f t="shared" ref="BI1503:BK1522" ca="1" si="216">VLOOKUP($P1503,INDIRECT("'M" &amp; $N1503 &amp; "'!$A:$G"),BI$2,0)</f>
        <v>#REF!</v>
      </c>
      <c r="BJ1503" s="56" t="e">
        <f t="shared" ca="1" si="216"/>
        <v>#REF!</v>
      </c>
      <c r="BK1503" s="56" t="e">
        <f t="shared" ca="1" si="216"/>
        <v>#REF!</v>
      </c>
      <c r="BL1503" s="56" t="e">
        <f t="shared" ca="1" si="213"/>
        <v>#REF!</v>
      </c>
      <c r="BM1503" s="56" t="e">
        <f t="shared" ca="1" si="214"/>
        <v>#REF!</v>
      </c>
    </row>
    <row r="1504" spans="61:65">
      <c r="BI1504" s="56" t="e">
        <f t="shared" ca="1" si="216"/>
        <v>#REF!</v>
      </c>
      <c r="BJ1504" s="56" t="e">
        <f t="shared" ca="1" si="216"/>
        <v>#REF!</v>
      </c>
      <c r="BK1504" s="56" t="e">
        <f t="shared" ca="1" si="216"/>
        <v>#REF!</v>
      </c>
      <c r="BL1504" s="56" t="e">
        <f t="shared" ca="1" si="213"/>
        <v>#REF!</v>
      </c>
      <c r="BM1504" s="56" t="e">
        <f t="shared" ca="1" si="214"/>
        <v>#REF!</v>
      </c>
    </row>
    <row r="1505" spans="61:65">
      <c r="BI1505" s="56" t="e">
        <f t="shared" ca="1" si="216"/>
        <v>#REF!</v>
      </c>
      <c r="BJ1505" s="56" t="e">
        <f t="shared" ca="1" si="216"/>
        <v>#REF!</v>
      </c>
      <c r="BK1505" s="56" t="e">
        <f t="shared" ca="1" si="216"/>
        <v>#REF!</v>
      </c>
      <c r="BL1505" s="56" t="e">
        <f t="shared" ca="1" si="213"/>
        <v>#REF!</v>
      </c>
      <c r="BM1505" s="56" t="e">
        <f t="shared" ca="1" si="214"/>
        <v>#REF!</v>
      </c>
    </row>
    <row r="1506" spans="61:65">
      <c r="BI1506" s="56" t="e">
        <f t="shared" ca="1" si="216"/>
        <v>#REF!</v>
      </c>
      <c r="BJ1506" s="56" t="e">
        <f t="shared" ca="1" si="216"/>
        <v>#REF!</v>
      </c>
      <c r="BK1506" s="56" t="e">
        <f t="shared" ca="1" si="216"/>
        <v>#REF!</v>
      </c>
      <c r="BL1506" s="56" t="e">
        <f t="shared" ca="1" si="213"/>
        <v>#REF!</v>
      </c>
      <c r="BM1506" s="56" t="e">
        <f t="shared" ca="1" si="214"/>
        <v>#REF!</v>
      </c>
    </row>
    <row r="1507" spans="61:65">
      <c r="BI1507" s="56" t="e">
        <f t="shared" ca="1" si="216"/>
        <v>#REF!</v>
      </c>
      <c r="BJ1507" s="56" t="e">
        <f t="shared" ca="1" si="216"/>
        <v>#REF!</v>
      </c>
      <c r="BK1507" s="56" t="e">
        <f t="shared" ca="1" si="216"/>
        <v>#REF!</v>
      </c>
      <c r="BL1507" s="56" t="e">
        <f t="shared" ca="1" si="213"/>
        <v>#REF!</v>
      </c>
      <c r="BM1507" s="56" t="e">
        <f t="shared" ca="1" si="214"/>
        <v>#REF!</v>
      </c>
    </row>
    <row r="1508" spans="61:65">
      <c r="BI1508" s="56" t="e">
        <f t="shared" ca="1" si="216"/>
        <v>#REF!</v>
      </c>
      <c r="BJ1508" s="56" t="e">
        <f t="shared" ca="1" si="216"/>
        <v>#REF!</v>
      </c>
      <c r="BK1508" s="56" t="e">
        <f t="shared" ca="1" si="216"/>
        <v>#REF!</v>
      </c>
      <c r="BL1508" s="56" t="e">
        <f t="shared" ca="1" si="213"/>
        <v>#REF!</v>
      </c>
      <c r="BM1508" s="56" t="e">
        <f t="shared" ca="1" si="214"/>
        <v>#REF!</v>
      </c>
    </row>
    <row r="1509" spans="61:65">
      <c r="BI1509" s="56" t="e">
        <f t="shared" ca="1" si="216"/>
        <v>#REF!</v>
      </c>
      <c r="BJ1509" s="56" t="e">
        <f t="shared" ca="1" si="216"/>
        <v>#REF!</v>
      </c>
      <c r="BK1509" s="56" t="e">
        <f t="shared" ca="1" si="216"/>
        <v>#REF!</v>
      </c>
      <c r="BL1509" s="56" t="e">
        <f t="shared" ca="1" si="213"/>
        <v>#REF!</v>
      </c>
      <c r="BM1509" s="56" t="e">
        <f t="shared" ca="1" si="214"/>
        <v>#REF!</v>
      </c>
    </row>
    <row r="1510" spans="61:65">
      <c r="BI1510" s="56" t="e">
        <f t="shared" ca="1" si="216"/>
        <v>#REF!</v>
      </c>
      <c r="BJ1510" s="56" t="e">
        <f t="shared" ca="1" si="216"/>
        <v>#REF!</v>
      </c>
      <c r="BK1510" s="56" t="e">
        <f t="shared" ca="1" si="216"/>
        <v>#REF!</v>
      </c>
      <c r="BL1510" s="56" t="e">
        <f t="shared" ca="1" si="213"/>
        <v>#REF!</v>
      </c>
      <c r="BM1510" s="56" t="e">
        <f t="shared" ca="1" si="214"/>
        <v>#REF!</v>
      </c>
    </row>
    <row r="1511" spans="61:65">
      <c r="BI1511" s="56" t="e">
        <f t="shared" ca="1" si="216"/>
        <v>#REF!</v>
      </c>
      <c r="BJ1511" s="56" t="e">
        <f t="shared" ca="1" si="216"/>
        <v>#REF!</v>
      </c>
      <c r="BK1511" s="56" t="e">
        <f t="shared" ca="1" si="216"/>
        <v>#REF!</v>
      </c>
      <c r="BL1511" s="56" t="e">
        <f t="shared" ca="1" si="213"/>
        <v>#REF!</v>
      </c>
      <c r="BM1511" s="56" t="e">
        <f t="shared" ca="1" si="214"/>
        <v>#REF!</v>
      </c>
    </row>
    <row r="1512" spans="61:65">
      <c r="BI1512" s="56" t="e">
        <f t="shared" ca="1" si="216"/>
        <v>#REF!</v>
      </c>
      <c r="BJ1512" s="56" t="e">
        <f t="shared" ca="1" si="216"/>
        <v>#REF!</v>
      </c>
      <c r="BK1512" s="56" t="e">
        <f t="shared" ca="1" si="216"/>
        <v>#REF!</v>
      </c>
      <c r="BL1512" s="56" t="e">
        <f t="shared" ca="1" si="213"/>
        <v>#REF!</v>
      </c>
      <c r="BM1512" s="56" t="e">
        <f t="shared" ca="1" si="214"/>
        <v>#REF!</v>
      </c>
    </row>
    <row r="1513" spans="61:65">
      <c r="BI1513" s="56" t="e">
        <f t="shared" ca="1" si="216"/>
        <v>#REF!</v>
      </c>
      <c r="BJ1513" s="56" t="e">
        <f t="shared" ca="1" si="216"/>
        <v>#REF!</v>
      </c>
      <c r="BK1513" s="56" t="e">
        <f t="shared" ca="1" si="216"/>
        <v>#REF!</v>
      </c>
      <c r="BL1513" s="56" t="e">
        <f t="shared" ca="1" si="213"/>
        <v>#REF!</v>
      </c>
      <c r="BM1513" s="56" t="e">
        <f t="shared" ca="1" si="214"/>
        <v>#REF!</v>
      </c>
    </row>
    <row r="1514" spans="61:65">
      <c r="BI1514" s="56" t="e">
        <f t="shared" ca="1" si="216"/>
        <v>#REF!</v>
      </c>
      <c r="BJ1514" s="56" t="e">
        <f t="shared" ca="1" si="216"/>
        <v>#REF!</v>
      </c>
      <c r="BK1514" s="56" t="e">
        <f t="shared" ca="1" si="216"/>
        <v>#REF!</v>
      </c>
      <c r="BL1514" s="56" t="e">
        <f t="shared" ca="1" si="213"/>
        <v>#REF!</v>
      </c>
      <c r="BM1514" s="56" t="e">
        <f t="shared" ca="1" si="214"/>
        <v>#REF!</v>
      </c>
    </row>
    <row r="1515" spans="61:65">
      <c r="BI1515" s="56" t="e">
        <f t="shared" ca="1" si="216"/>
        <v>#REF!</v>
      </c>
      <c r="BJ1515" s="56" t="e">
        <f t="shared" ca="1" si="216"/>
        <v>#REF!</v>
      </c>
      <c r="BK1515" s="56" t="e">
        <f t="shared" ca="1" si="216"/>
        <v>#REF!</v>
      </c>
      <c r="BL1515" s="56" t="e">
        <f t="shared" ca="1" si="213"/>
        <v>#REF!</v>
      </c>
      <c r="BM1515" s="56" t="e">
        <f t="shared" ca="1" si="214"/>
        <v>#REF!</v>
      </c>
    </row>
    <row r="1516" spans="61:65">
      <c r="BI1516" s="56" t="e">
        <f t="shared" ca="1" si="216"/>
        <v>#REF!</v>
      </c>
      <c r="BJ1516" s="56" t="e">
        <f t="shared" ca="1" si="216"/>
        <v>#REF!</v>
      </c>
      <c r="BK1516" s="56" t="e">
        <f t="shared" ca="1" si="216"/>
        <v>#REF!</v>
      </c>
      <c r="BL1516" s="56" t="e">
        <f t="shared" ca="1" si="213"/>
        <v>#REF!</v>
      </c>
      <c r="BM1516" s="56" t="e">
        <f t="shared" ca="1" si="214"/>
        <v>#REF!</v>
      </c>
    </row>
    <row r="1517" spans="61:65">
      <c r="BI1517" s="56" t="e">
        <f t="shared" ca="1" si="216"/>
        <v>#REF!</v>
      </c>
      <c r="BJ1517" s="56" t="e">
        <f t="shared" ca="1" si="216"/>
        <v>#REF!</v>
      </c>
      <c r="BK1517" s="56" t="e">
        <f t="shared" ca="1" si="216"/>
        <v>#REF!</v>
      </c>
      <c r="BL1517" s="56" t="e">
        <f t="shared" ca="1" si="213"/>
        <v>#REF!</v>
      </c>
      <c r="BM1517" s="56" t="e">
        <f t="shared" ca="1" si="214"/>
        <v>#REF!</v>
      </c>
    </row>
    <row r="1518" spans="61:65">
      <c r="BI1518" s="56" t="e">
        <f t="shared" ca="1" si="216"/>
        <v>#REF!</v>
      </c>
      <c r="BJ1518" s="56" t="e">
        <f t="shared" ca="1" si="216"/>
        <v>#REF!</v>
      </c>
      <c r="BK1518" s="56" t="e">
        <f t="shared" ca="1" si="216"/>
        <v>#REF!</v>
      </c>
      <c r="BL1518" s="56" t="e">
        <f t="shared" ca="1" si="213"/>
        <v>#REF!</v>
      </c>
      <c r="BM1518" s="56" t="e">
        <f t="shared" ca="1" si="214"/>
        <v>#REF!</v>
      </c>
    </row>
    <row r="1519" spans="61:65">
      <c r="BI1519" s="56" t="e">
        <f t="shared" ca="1" si="216"/>
        <v>#REF!</v>
      </c>
      <c r="BJ1519" s="56" t="e">
        <f t="shared" ca="1" si="216"/>
        <v>#REF!</v>
      </c>
      <c r="BK1519" s="56" t="e">
        <f t="shared" ca="1" si="216"/>
        <v>#REF!</v>
      </c>
      <c r="BL1519" s="56" t="e">
        <f t="shared" ca="1" si="213"/>
        <v>#REF!</v>
      </c>
      <c r="BM1519" s="56" t="e">
        <f t="shared" ca="1" si="214"/>
        <v>#REF!</v>
      </c>
    </row>
    <row r="1520" spans="61:65">
      <c r="BI1520" s="56" t="e">
        <f t="shared" ca="1" si="216"/>
        <v>#REF!</v>
      </c>
      <c r="BJ1520" s="56" t="e">
        <f t="shared" ca="1" si="216"/>
        <v>#REF!</v>
      </c>
      <c r="BK1520" s="56" t="e">
        <f t="shared" ca="1" si="216"/>
        <v>#REF!</v>
      </c>
      <c r="BL1520" s="56" t="e">
        <f t="shared" ca="1" si="213"/>
        <v>#REF!</v>
      </c>
      <c r="BM1520" s="56" t="e">
        <f t="shared" ca="1" si="214"/>
        <v>#REF!</v>
      </c>
    </row>
    <row r="1521" spans="61:65">
      <c r="BI1521" s="56" t="e">
        <f t="shared" ca="1" si="216"/>
        <v>#REF!</v>
      </c>
      <c r="BJ1521" s="56" t="e">
        <f t="shared" ca="1" si="216"/>
        <v>#REF!</v>
      </c>
      <c r="BK1521" s="56" t="e">
        <f t="shared" ca="1" si="216"/>
        <v>#REF!</v>
      </c>
      <c r="BL1521" s="56" t="e">
        <f t="shared" ca="1" si="213"/>
        <v>#REF!</v>
      </c>
      <c r="BM1521" s="56" t="e">
        <f t="shared" ca="1" si="214"/>
        <v>#REF!</v>
      </c>
    </row>
    <row r="1522" spans="61:65">
      <c r="BI1522" s="56" t="e">
        <f t="shared" ca="1" si="216"/>
        <v>#REF!</v>
      </c>
      <c r="BJ1522" s="56" t="e">
        <f t="shared" ca="1" si="216"/>
        <v>#REF!</v>
      </c>
      <c r="BK1522" s="56" t="e">
        <f t="shared" ca="1" si="216"/>
        <v>#REF!</v>
      </c>
      <c r="BL1522" s="56" t="e">
        <f t="shared" ca="1" si="213"/>
        <v>#REF!</v>
      </c>
      <c r="BM1522" s="56" t="e">
        <f t="shared" ca="1" si="214"/>
        <v>#REF!</v>
      </c>
    </row>
    <row r="1523" spans="61:65">
      <c r="BI1523" s="56" t="e">
        <f t="shared" ref="BI1523:BK1542" ca="1" si="217">VLOOKUP($P1523,INDIRECT("'M" &amp; $N1523 &amp; "'!$A:$G"),BI$2,0)</f>
        <v>#REF!</v>
      </c>
      <c r="BJ1523" s="56" t="e">
        <f t="shared" ca="1" si="217"/>
        <v>#REF!</v>
      </c>
      <c r="BK1523" s="56" t="e">
        <f t="shared" ca="1" si="217"/>
        <v>#REF!</v>
      </c>
      <c r="BL1523" s="56" t="e">
        <f t="shared" ca="1" si="213"/>
        <v>#REF!</v>
      </c>
      <c r="BM1523" s="56" t="e">
        <f t="shared" ca="1" si="214"/>
        <v>#REF!</v>
      </c>
    </row>
    <row r="1524" spans="61:65">
      <c r="BI1524" s="56" t="e">
        <f t="shared" ca="1" si="217"/>
        <v>#REF!</v>
      </c>
      <c r="BJ1524" s="56" t="e">
        <f t="shared" ca="1" si="217"/>
        <v>#REF!</v>
      </c>
      <c r="BK1524" s="56" t="e">
        <f t="shared" ca="1" si="217"/>
        <v>#REF!</v>
      </c>
      <c r="BL1524" s="56" t="e">
        <f t="shared" ca="1" si="213"/>
        <v>#REF!</v>
      </c>
      <c r="BM1524" s="56" t="e">
        <f t="shared" ca="1" si="214"/>
        <v>#REF!</v>
      </c>
    </row>
    <row r="1525" spans="61:65">
      <c r="BI1525" s="56" t="e">
        <f t="shared" ca="1" si="217"/>
        <v>#REF!</v>
      </c>
      <c r="BJ1525" s="56" t="e">
        <f t="shared" ca="1" si="217"/>
        <v>#REF!</v>
      </c>
      <c r="BK1525" s="56" t="e">
        <f t="shared" ca="1" si="217"/>
        <v>#REF!</v>
      </c>
      <c r="BL1525" s="56" t="e">
        <f t="shared" ca="1" si="213"/>
        <v>#REF!</v>
      </c>
      <c r="BM1525" s="56" t="e">
        <f t="shared" ca="1" si="214"/>
        <v>#REF!</v>
      </c>
    </row>
    <row r="1526" spans="61:65">
      <c r="BI1526" s="56" t="e">
        <f t="shared" ca="1" si="217"/>
        <v>#REF!</v>
      </c>
      <c r="BJ1526" s="56" t="e">
        <f t="shared" ca="1" si="217"/>
        <v>#REF!</v>
      </c>
      <c r="BK1526" s="56" t="e">
        <f t="shared" ca="1" si="217"/>
        <v>#REF!</v>
      </c>
      <c r="BL1526" s="56" t="e">
        <f t="shared" ca="1" si="213"/>
        <v>#REF!</v>
      </c>
      <c r="BM1526" s="56" t="e">
        <f t="shared" ca="1" si="214"/>
        <v>#REF!</v>
      </c>
    </row>
    <row r="1527" spans="61:65">
      <c r="BI1527" s="56" t="e">
        <f t="shared" ca="1" si="217"/>
        <v>#REF!</v>
      </c>
      <c r="BJ1527" s="56" t="e">
        <f t="shared" ca="1" si="217"/>
        <v>#REF!</v>
      </c>
      <c r="BK1527" s="56" t="e">
        <f t="shared" ca="1" si="217"/>
        <v>#REF!</v>
      </c>
      <c r="BL1527" s="56" t="e">
        <f t="shared" ca="1" si="213"/>
        <v>#REF!</v>
      </c>
      <c r="BM1527" s="56" t="e">
        <f t="shared" ca="1" si="214"/>
        <v>#REF!</v>
      </c>
    </row>
    <row r="1528" spans="61:65">
      <c r="BI1528" s="56" t="e">
        <f t="shared" ca="1" si="217"/>
        <v>#REF!</v>
      </c>
      <c r="BJ1528" s="56" t="e">
        <f t="shared" ca="1" si="217"/>
        <v>#REF!</v>
      </c>
      <c r="BK1528" s="56" t="e">
        <f t="shared" ca="1" si="217"/>
        <v>#REF!</v>
      </c>
      <c r="BL1528" s="56" t="e">
        <f t="shared" ca="1" si="213"/>
        <v>#REF!</v>
      </c>
      <c r="BM1528" s="56" t="e">
        <f t="shared" ca="1" si="214"/>
        <v>#REF!</v>
      </c>
    </row>
    <row r="1529" spans="61:65">
      <c r="BI1529" s="56" t="e">
        <f t="shared" ca="1" si="217"/>
        <v>#REF!</v>
      </c>
      <c r="BJ1529" s="56" t="e">
        <f t="shared" ca="1" si="217"/>
        <v>#REF!</v>
      </c>
      <c r="BK1529" s="56" t="e">
        <f t="shared" ca="1" si="217"/>
        <v>#REF!</v>
      </c>
      <c r="BL1529" s="56" t="e">
        <f t="shared" ca="1" si="213"/>
        <v>#REF!</v>
      </c>
      <c r="BM1529" s="56" t="e">
        <f t="shared" ca="1" si="214"/>
        <v>#REF!</v>
      </c>
    </row>
    <row r="1530" spans="61:65">
      <c r="BI1530" s="56" t="e">
        <f t="shared" ca="1" si="217"/>
        <v>#REF!</v>
      </c>
      <c r="BJ1530" s="56" t="e">
        <f t="shared" ca="1" si="217"/>
        <v>#REF!</v>
      </c>
      <c r="BK1530" s="56" t="e">
        <f t="shared" ca="1" si="217"/>
        <v>#REF!</v>
      </c>
      <c r="BL1530" s="56" t="e">
        <f t="shared" ca="1" si="213"/>
        <v>#REF!</v>
      </c>
      <c r="BM1530" s="56" t="e">
        <f t="shared" ca="1" si="214"/>
        <v>#REF!</v>
      </c>
    </row>
    <row r="1531" spans="61:65">
      <c r="BI1531" s="56" t="e">
        <f t="shared" ca="1" si="217"/>
        <v>#REF!</v>
      </c>
      <c r="BJ1531" s="56" t="e">
        <f t="shared" ca="1" si="217"/>
        <v>#REF!</v>
      </c>
      <c r="BK1531" s="56" t="e">
        <f t="shared" ca="1" si="217"/>
        <v>#REF!</v>
      </c>
      <c r="BL1531" s="56" t="e">
        <f t="shared" ca="1" si="213"/>
        <v>#REF!</v>
      </c>
      <c r="BM1531" s="56" t="e">
        <f t="shared" ca="1" si="214"/>
        <v>#REF!</v>
      </c>
    </row>
    <row r="1532" spans="61:65">
      <c r="BI1532" s="56" t="e">
        <f t="shared" ca="1" si="217"/>
        <v>#REF!</v>
      </c>
      <c r="BJ1532" s="56" t="e">
        <f t="shared" ca="1" si="217"/>
        <v>#REF!</v>
      </c>
      <c r="BK1532" s="56" t="e">
        <f t="shared" ca="1" si="217"/>
        <v>#REF!</v>
      </c>
      <c r="BL1532" s="56" t="e">
        <f t="shared" ca="1" si="213"/>
        <v>#REF!</v>
      </c>
      <c r="BM1532" s="56" t="e">
        <f t="shared" ca="1" si="214"/>
        <v>#REF!</v>
      </c>
    </row>
    <row r="1533" spans="61:65">
      <c r="BI1533" s="56" t="e">
        <f t="shared" ca="1" si="217"/>
        <v>#REF!</v>
      </c>
      <c r="BJ1533" s="56" t="e">
        <f t="shared" ca="1" si="217"/>
        <v>#REF!</v>
      </c>
      <c r="BK1533" s="56" t="e">
        <f t="shared" ca="1" si="217"/>
        <v>#REF!</v>
      </c>
      <c r="BL1533" s="56" t="e">
        <f t="shared" ca="1" si="213"/>
        <v>#REF!</v>
      </c>
      <c r="BM1533" s="56" t="e">
        <f t="shared" ca="1" si="214"/>
        <v>#REF!</v>
      </c>
    </row>
    <row r="1534" spans="61:65">
      <c r="BI1534" s="56" t="e">
        <f t="shared" ca="1" si="217"/>
        <v>#REF!</v>
      </c>
      <c r="BJ1534" s="56" t="e">
        <f t="shared" ca="1" si="217"/>
        <v>#REF!</v>
      </c>
      <c r="BK1534" s="56" t="e">
        <f t="shared" ca="1" si="217"/>
        <v>#REF!</v>
      </c>
      <c r="BL1534" s="56" t="e">
        <f t="shared" ca="1" si="213"/>
        <v>#REF!</v>
      </c>
      <c r="BM1534" s="56" t="e">
        <f t="shared" ca="1" si="214"/>
        <v>#REF!</v>
      </c>
    </row>
    <row r="1535" spans="61:65">
      <c r="BI1535" s="56" t="e">
        <f t="shared" ca="1" si="217"/>
        <v>#REF!</v>
      </c>
      <c r="BJ1535" s="56" t="e">
        <f t="shared" ca="1" si="217"/>
        <v>#REF!</v>
      </c>
      <c r="BK1535" s="56" t="e">
        <f t="shared" ca="1" si="217"/>
        <v>#REF!</v>
      </c>
      <c r="BL1535" s="56" t="e">
        <f t="shared" ca="1" si="213"/>
        <v>#REF!</v>
      </c>
      <c r="BM1535" s="56" t="e">
        <f t="shared" ca="1" si="214"/>
        <v>#REF!</v>
      </c>
    </row>
    <row r="1536" spans="61:65">
      <c r="BI1536" s="56" t="e">
        <f t="shared" ca="1" si="217"/>
        <v>#REF!</v>
      </c>
      <c r="BJ1536" s="56" t="e">
        <f t="shared" ca="1" si="217"/>
        <v>#REF!</v>
      </c>
      <c r="BK1536" s="56" t="e">
        <f t="shared" ca="1" si="217"/>
        <v>#REF!</v>
      </c>
      <c r="BL1536" s="56" t="e">
        <f t="shared" ca="1" si="213"/>
        <v>#REF!</v>
      </c>
      <c r="BM1536" s="56" t="e">
        <f t="shared" ca="1" si="214"/>
        <v>#REF!</v>
      </c>
    </row>
    <row r="1537" spans="61:65">
      <c r="BI1537" s="56" t="e">
        <f t="shared" ca="1" si="217"/>
        <v>#REF!</v>
      </c>
      <c r="BJ1537" s="56" t="e">
        <f t="shared" ca="1" si="217"/>
        <v>#REF!</v>
      </c>
      <c r="BK1537" s="56" t="e">
        <f t="shared" ca="1" si="217"/>
        <v>#REF!</v>
      </c>
      <c r="BL1537" s="56" t="e">
        <f t="shared" ca="1" si="213"/>
        <v>#REF!</v>
      </c>
      <c r="BM1537" s="56" t="e">
        <f t="shared" ca="1" si="214"/>
        <v>#REF!</v>
      </c>
    </row>
    <row r="1538" spans="61:65">
      <c r="BI1538" s="56" t="e">
        <f t="shared" ca="1" si="217"/>
        <v>#REF!</v>
      </c>
      <c r="BJ1538" s="56" t="e">
        <f t="shared" ca="1" si="217"/>
        <v>#REF!</v>
      </c>
      <c r="BK1538" s="56" t="e">
        <f t="shared" ca="1" si="217"/>
        <v>#REF!</v>
      </c>
      <c r="BL1538" s="56" t="e">
        <f t="shared" ca="1" si="213"/>
        <v>#REF!</v>
      </c>
      <c r="BM1538" s="56" t="e">
        <f t="shared" ca="1" si="214"/>
        <v>#REF!</v>
      </c>
    </row>
    <row r="1539" spans="61:65">
      <c r="BI1539" s="56" t="e">
        <f t="shared" ca="1" si="217"/>
        <v>#REF!</v>
      </c>
      <c r="BJ1539" s="56" t="e">
        <f t="shared" ca="1" si="217"/>
        <v>#REF!</v>
      </c>
      <c r="BK1539" s="56" t="e">
        <f t="shared" ca="1" si="217"/>
        <v>#REF!</v>
      </c>
      <c r="BL1539" s="56" t="e">
        <f t="shared" ref="BL1539:BL1602" ca="1" si="218">IF(AND($BI1539="Yes", $N1539=2), "Yes", IF(ISBLANK(BI1539), "", "No"))</f>
        <v>#REF!</v>
      </c>
      <c r="BM1539" s="56" t="e">
        <f t="shared" ref="BM1539:BM1602" ca="1" si="219">VLOOKUP($P1539,INDIRECT("'M" &amp; $N1539 &amp; "'!$A:$G"),BM$2,0)</f>
        <v>#REF!</v>
      </c>
    </row>
    <row r="1540" spans="61:65">
      <c r="BI1540" s="56" t="e">
        <f t="shared" ca="1" si="217"/>
        <v>#REF!</v>
      </c>
      <c r="BJ1540" s="56" t="e">
        <f t="shared" ca="1" si="217"/>
        <v>#REF!</v>
      </c>
      <c r="BK1540" s="56" t="e">
        <f t="shared" ca="1" si="217"/>
        <v>#REF!</v>
      </c>
      <c r="BL1540" s="56" t="e">
        <f t="shared" ca="1" si="218"/>
        <v>#REF!</v>
      </c>
      <c r="BM1540" s="56" t="e">
        <f t="shared" ca="1" si="219"/>
        <v>#REF!</v>
      </c>
    </row>
    <row r="1541" spans="61:65">
      <c r="BI1541" s="56" t="e">
        <f t="shared" ca="1" si="217"/>
        <v>#REF!</v>
      </c>
      <c r="BJ1541" s="56" t="e">
        <f t="shared" ca="1" si="217"/>
        <v>#REF!</v>
      </c>
      <c r="BK1541" s="56" t="e">
        <f t="shared" ca="1" si="217"/>
        <v>#REF!</v>
      </c>
      <c r="BL1541" s="56" t="e">
        <f t="shared" ca="1" si="218"/>
        <v>#REF!</v>
      </c>
      <c r="BM1541" s="56" t="e">
        <f t="shared" ca="1" si="219"/>
        <v>#REF!</v>
      </c>
    </row>
    <row r="1542" spans="61:65">
      <c r="BI1542" s="56" t="e">
        <f t="shared" ca="1" si="217"/>
        <v>#REF!</v>
      </c>
      <c r="BJ1542" s="56" t="e">
        <f t="shared" ca="1" si="217"/>
        <v>#REF!</v>
      </c>
      <c r="BK1542" s="56" t="e">
        <f t="shared" ca="1" si="217"/>
        <v>#REF!</v>
      </c>
      <c r="BL1542" s="56" t="e">
        <f t="shared" ca="1" si="218"/>
        <v>#REF!</v>
      </c>
      <c r="BM1542" s="56" t="e">
        <f t="shared" ca="1" si="219"/>
        <v>#REF!</v>
      </c>
    </row>
    <row r="1543" spans="61:65">
      <c r="BI1543" s="56" t="e">
        <f t="shared" ref="BI1543:BK1562" ca="1" si="220">VLOOKUP($P1543,INDIRECT("'M" &amp; $N1543 &amp; "'!$A:$G"),BI$2,0)</f>
        <v>#REF!</v>
      </c>
      <c r="BJ1543" s="56" t="e">
        <f t="shared" ca="1" si="220"/>
        <v>#REF!</v>
      </c>
      <c r="BK1543" s="56" t="e">
        <f t="shared" ca="1" si="220"/>
        <v>#REF!</v>
      </c>
      <c r="BL1543" s="56" t="e">
        <f t="shared" ca="1" si="218"/>
        <v>#REF!</v>
      </c>
      <c r="BM1543" s="56" t="e">
        <f t="shared" ca="1" si="219"/>
        <v>#REF!</v>
      </c>
    </row>
    <row r="1544" spans="61:65">
      <c r="BI1544" s="56" t="e">
        <f t="shared" ca="1" si="220"/>
        <v>#REF!</v>
      </c>
      <c r="BJ1544" s="56" t="e">
        <f t="shared" ca="1" si="220"/>
        <v>#REF!</v>
      </c>
      <c r="BK1544" s="56" t="e">
        <f t="shared" ca="1" si="220"/>
        <v>#REF!</v>
      </c>
      <c r="BL1544" s="56" t="e">
        <f t="shared" ca="1" si="218"/>
        <v>#REF!</v>
      </c>
      <c r="BM1544" s="56" t="e">
        <f t="shared" ca="1" si="219"/>
        <v>#REF!</v>
      </c>
    </row>
    <row r="1545" spans="61:65">
      <c r="BI1545" s="56" t="e">
        <f t="shared" ca="1" si="220"/>
        <v>#REF!</v>
      </c>
      <c r="BJ1545" s="56" t="e">
        <f t="shared" ca="1" si="220"/>
        <v>#REF!</v>
      </c>
      <c r="BK1545" s="56" t="e">
        <f t="shared" ca="1" si="220"/>
        <v>#REF!</v>
      </c>
      <c r="BL1545" s="56" t="e">
        <f t="shared" ca="1" si="218"/>
        <v>#REF!</v>
      </c>
      <c r="BM1545" s="56" t="e">
        <f t="shared" ca="1" si="219"/>
        <v>#REF!</v>
      </c>
    </row>
    <row r="1546" spans="61:65">
      <c r="BI1546" s="56" t="e">
        <f t="shared" ca="1" si="220"/>
        <v>#REF!</v>
      </c>
      <c r="BJ1546" s="56" t="e">
        <f t="shared" ca="1" si="220"/>
        <v>#REF!</v>
      </c>
      <c r="BK1546" s="56" t="e">
        <f t="shared" ca="1" si="220"/>
        <v>#REF!</v>
      </c>
      <c r="BL1546" s="56" t="e">
        <f t="shared" ca="1" si="218"/>
        <v>#REF!</v>
      </c>
      <c r="BM1546" s="56" t="e">
        <f t="shared" ca="1" si="219"/>
        <v>#REF!</v>
      </c>
    </row>
    <row r="1547" spans="61:65">
      <c r="BI1547" s="56" t="e">
        <f t="shared" ca="1" si="220"/>
        <v>#REF!</v>
      </c>
      <c r="BJ1547" s="56" t="e">
        <f t="shared" ca="1" si="220"/>
        <v>#REF!</v>
      </c>
      <c r="BK1547" s="56" t="e">
        <f t="shared" ca="1" si="220"/>
        <v>#REF!</v>
      </c>
      <c r="BL1547" s="56" t="e">
        <f t="shared" ca="1" si="218"/>
        <v>#REF!</v>
      </c>
      <c r="BM1547" s="56" t="e">
        <f t="shared" ca="1" si="219"/>
        <v>#REF!</v>
      </c>
    </row>
    <row r="1548" spans="61:65">
      <c r="BI1548" s="56" t="e">
        <f t="shared" ca="1" si="220"/>
        <v>#REF!</v>
      </c>
      <c r="BJ1548" s="56" t="e">
        <f t="shared" ca="1" si="220"/>
        <v>#REF!</v>
      </c>
      <c r="BK1548" s="56" t="e">
        <f t="shared" ca="1" si="220"/>
        <v>#REF!</v>
      </c>
      <c r="BL1548" s="56" t="e">
        <f t="shared" ca="1" si="218"/>
        <v>#REF!</v>
      </c>
      <c r="BM1548" s="56" t="e">
        <f t="shared" ca="1" si="219"/>
        <v>#REF!</v>
      </c>
    </row>
    <row r="1549" spans="61:65">
      <c r="BI1549" s="56" t="e">
        <f t="shared" ca="1" si="220"/>
        <v>#REF!</v>
      </c>
      <c r="BJ1549" s="56" t="e">
        <f t="shared" ca="1" si="220"/>
        <v>#REF!</v>
      </c>
      <c r="BK1549" s="56" t="e">
        <f t="shared" ca="1" si="220"/>
        <v>#REF!</v>
      </c>
      <c r="BL1549" s="56" t="e">
        <f t="shared" ca="1" si="218"/>
        <v>#REF!</v>
      </c>
      <c r="BM1549" s="56" t="e">
        <f t="shared" ca="1" si="219"/>
        <v>#REF!</v>
      </c>
    </row>
    <row r="1550" spans="61:65">
      <c r="BI1550" s="56" t="e">
        <f t="shared" ca="1" si="220"/>
        <v>#REF!</v>
      </c>
      <c r="BJ1550" s="56" t="e">
        <f t="shared" ca="1" si="220"/>
        <v>#REF!</v>
      </c>
      <c r="BK1550" s="56" t="e">
        <f t="shared" ca="1" si="220"/>
        <v>#REF!</v>
      </c>
      <c r="BL1550" s="56" t="e">
        <f t="shared" ca="1" si="218"/>
        <v>#REF!</v>
      </c>
      <c r="BM1550" s="56" t="e">
        <f t="shared" ca="1" si="219"/>
        <v>#REF!</v>
      </c>
    </row>
    <row r="1551" spans="61:65">
      <c r="BI1551" s="56" t="e">
        <f t="shared" ca="1" si="220"/>
        <v>#REF!</v>
      </c>
      <c r="BJ1551" s="56" t="e">
        <f t="shared" ca="1" si="220"/>
        <v>#REF!</v>
      </c>
      <c r="BK1551" s="56" t="e">
        <f t="shared" ca="1" si="220"/>
        <v>#REF!</v>
      </c>
      <c r="BL1551" s="56" t="e">
        <f t="shared" ca="1" si="218"/>
        <v>#REF!</v>
      </c>
      <c r="BM1551" s="56" t="e">
        <f t="shared" ca="1" si="219"/>
        <v>#REF!</v>
      </c>
    </row>
    <row r="1552" spans="61:65">
      <c r="BI1552" s="56" t="e">
        <f t="shared" ca="1" si="220"/>
        <v>#REF!</v>
      </c>
      <c r="BJ1552" s="56" t="e">
        <f t="shared" ca="1" si="220"/>
        <v>#REF!</v>
      </c>
      <c r="BK1552" s="56" t="e">
        <f t="shared" ca="1" si="220"/>
        <v>#REF!</v>
      </c>
      <c r="BL1552" s="56" t="e">
        <f t="shared" ca="1" si="218"/>
        <v>#REF!</v>
      </c>
      <c r="BM1552" s="56" t="e">
        <f t="shared" ca="1" si="219"/>
        <v>#REF!</v>
      </c>
    </row>
    <row r="1553" spans="61:65">
      <c r="BI1553" s="56" t="e">
        <f t="shared" ca="1" si="220"/>
        <v>#REF!</v>
      </c>
      <c r="BJ1553" s="56" t="e">
        <f t="shared" ca="1" si="220"/>
        <v>#REF!</v>
      </c>
      <c r="BK1553" s="56" t="e">
        <f t="shared" ca="1" si="220"/>
        <v>#REF!</v>
      </c>
      <c r="BL1553" s="56" t="e">
        <f t="shared" ca="1" si="218"/>
        <v>#REF!</v>
      </c>
      <c r="BM1553" s="56" t="e">
        <f t="shared" ca="1" si="219"/>
        <v>#REF!</v>
      </c>
    </row>
    <row r="1554" spans="61:65">
      <c r="BI1554" s="56" t="e">
        <f t="shared" ca="1" si="220"/>
        <v>#REF!</v>
      </c>
      <c r="BJ1554" s="56" t="e">
        <f t="shared" ca="1" si="220"/>
        <v>#REF!</v>
      </c>
      <c r="BK1554" s="56" t="e">
        <f t="shared" ca="1" si="220"/>
        <v>#REF!</v>
      </c>
      <c r="BL1554" s="56" t="e">
        <f t="shared" ca="1" si="218"/>
        <v>#REF!</v>
      </c>
      <c r="BM1554" s="56" t="e">
        <f t="shared" ca="1" si="219"/>
        <v>#REF!</v>
      </c>
    </row>
    <row r="1555" spans="61:65">
      <c r="BI1555" s="56" t="e">
        <f t="shared" ca="1" si="220"/>
        <v>#REF!</v>
      </c>
      <c r="BJ1555" s="56" t="e">
        <f t="shared" ca="1" si="220"/>
        <v>#REF!</v>
      </c>
      <c r="BK1555" s="56" t="e">
        <f t="shared" ca="1" si="220"/>
        <v>#REF!</v>
      </c>
      <c r="BL1555" s="56" t="e">
        <f t="shared" ca="1" si="218"/>
        <v>#REF!</v>
      </c>
      <c r="BM1555" s="56" t="e">
        <f t="shared" ca="1" si="219"/>
        <v>#REF!</v>
      </c>
    </row>
    <row r="1556" spans="61:65">
      <c r="BI1556" s="56" t="e">
        <f t="shared" ca="1" si="220"/>
        <v>#REF!</v>
      </c>
      <c r="BJ1556" s="56" t="e">
        <f t="shared" ca="1" si="220"/>
        <v>#REF!</v>
      </c>
      <c r="BK1556" s="56" t="e">
        <f t="shared" ca="1" si="220"/>
        <v>#REF!</v>
      </c>
      <c r="BL1556" s="56" t="e">
        <f t="shared" ca="1" si="218"/>
        <v>#REF!</v>
      </c>
      <c r="BM1556" s="56" t="e">
        <f t="shared" ca="1" si="219"/>
        <v>#REF!</v>
      </c>
    </row>
    <row r="1557" spans="61:65">
      <c r="BI1557" s="56" t="e">
        <f t="shared" ca="1" si="220"/>
        <v>#REF!</v>
      </c>
      <c r="BJ1557" s="56" t="e">
        <f t="shared" ca="1" si="220"/>
        <v>#REF!</v>
      </c>
      <c r="BK1557" s="56" t="e">
        <f t="shared" ca="1" si="220"/>
        <v>#REF!</v>
      </c>
      <c r="BL1557" s="56" t="e">
        <f t="shared" ca="1" si="218"/>
        <v>#REF!</v>
      </c>
      <c r="BM1557" s="56" t="e">
        <f t="shared" ca="1" si="219"/>
        <v>#REF!</v>
      </c>
    </row>
    <row r="1558" spans="61:65">
      <c r="BI1558" s="56" t="e">
        <f t="shared" ca="1" si="220"/>
        <v>#REF!</v>
      </c>
      <c r="BJ1558" s="56" t="e">
        <f t="shared" ca="1" si="220"/>
        <v>#REF!</v>
      </c>
      <c r="BK1558" s="56" t="e">
        <f t="shared" ca="1" si="220"/>
        <v>#REF!</v>
      </c>
      <c r="BL1558" s="56" t="e">
        <f t="shared" ca="1" si="218"/>
        <v>#REF!</v>
      </c>
      <c r="BM1558" s="56" t="e">
        <f t="shared" ca="1" si="219"/>
        <v>#REF!</v>
      </c>
    </row>
    <row r="1559" spans="61:65">
      <c r="BI1559" s="56" t="e">
        <f t="shared" ca="1" si="220"/>
        <v>#REF!</v>
      </c>
      <c r="BJ1559" s="56" t="e">
        <f t="shared" ca="1" si="220"/>
        <v>#REF!</v>
      </c>
      <c r="BK1559" s="56" t="e">
        <f t="shared" ca="1" si="220"/>
        <v>#REF!</v>
      </c>
      <c r="BL1559" s="56" t="e">
        <f t="shared" ca="1" si="218"/>
        <v>#REF!</v>
      </c>
      <c r="BM1559" s="56" t="e">
        <f t="shared" ca="1" si="219"/>
        <v>#REF!</v>
      </c>
    </row>
    <row r="1560" spans="61:65">
      <c r="BI1560" s="56" t="e">
        <f t="shared" ca="1" si="220"/>
        <v>#REF!</v>
      </c>
      <c r="BJ1560" s="56" t="e">
        <f t="shared" ca="1" si="220"/>
        <v>#REF!</v>
      </c>
      <c r="BK1560" s="56" t="e">
        <f t="shared" ca="1" si="220"/>
        <v>#REF!</v>
      </c>
      <c r="BL1560" s="56" t="e">
        <f t="shared" ca="1" si="218"/>
        <v>#REF!</v>
      </c>
      <c r="BM1560" s="56" t="e">
        <f t="shared" ca="1" si="219"/>
        <v>#REF!</v>
      </c>
    </row>
    <row r="1561" spans="61:65">
      <c r="BI1561" s="56" t="e">
        <f t="shared" ca="1" si="220"/>
        <v>#REF!</v>
      </c>
      <c r="BJ1561" s="56" t="e">
        <f t="shared" ca="1" si="220"/>
        <v>#REF!</v>
      </c>
      <c r="BK1561" s="56" t="e">
        <f t="shared" ca="1" si="220"/>
        <v>#REF!</v>
      </c>
      <c r="BL1561" s="56" t="e">
        <f t="shared" ca="1" si="218"/>
        <v>#REF!</v>
      </c>
      <c r="BM1561" s="56" t="e">
        <f t="shared" ca="1" si="219"/>
        <v>#REF!</v>
      </c>
    </row>
    <row r="1562" spans="61:65">
      <c r="BI1562" s="56" t="e">
        <f t="shared" ca="1" si="220"/>
        <v>#REF!</v>
      </c>
      <c r="BJ1562" s="56" t="e">
        <f t="shared" ca="1" si="220"/>
        <v>#REF!</v>
      </c>
      <c r="BK1562" s="56" t="e">
        <f t="shared" ca="1" si="220"/>
        <v>#REF!</v>
      </c>
      <c r="BL1562" s="56" t="e">
        <f t="shared" ca="1" si="218"/>
        <v>#REF!</v>
      </c>
      <c r="BM1562" s="56" t="e">
        <f t="shared" ca="1" si="219"/>
        <v>#REF!</v>
      </c>
    </row>
    <row r="1563" spans="61:65">
      <c r="BI1563" s="56" t="e">
        <f t="shared" ref="BI1563:BK1582" ca="1" si="221">VLOOKUP($P1563,INDIRECT("'M" &amp; $N1563 &amp; "'!$A:$G"),BI$2,0)</f>
        <v>#REF!</v>
      </c>
      <c r="BJ1563" s="56" t="e">
        <f t="shared" ca="1" si="221"/>
        <v>#REF!</v>
      </c>
      <c r="BK1563" s="56" t="e">
        <f t="shared" ca="1" si="221"/>
        <v>#REF!</v>
      </c>
      <c r="BL1563" s="56" t="e">
        <f t="shared" ca="1" si="218"/>
        <v>#REF!</v>
      </c>
      <c r="BM1563" s="56" t="e">
        <f t="shared" ca="1" si="219"/>
        <v>#REF!</v>
      </c>
    </row>
    <row r="1564" spans="61:65">
      <c r="BI1564" s="56" t="e">
        <f t="shared" ca="1" si="221"/>
        <v>#REF!</v>
      </c>
      <c r="BJ1564" s="56" t="e">
        <f t="shared" ca="1" si="221"/>
        <v>#REF!</v>
      </c>
      <c r="BK1564" s="56" t="e">
        <f t="shared" ca="1" si="221"/>
        <v>#REF!</v>
      </c>
      <c r="BL1564" s="56" t="e">
        <f t="shared" ca="1" si="218"/>
        <v>#REF!</v>
      </c>
      <c r="BM1564" s="56" t="e">
        <f t="shared" ca="1" si="219"/>
        <v>#REF!</v>
      </c>
    </row>
    <row r="1565" spans="61:65">
      <c r="BI1565" s="56" t="e">
        <f t="shared" ca="1" si="221"/>
        <v>#REF!</v>
      </c>
      <c r="BJ1565" s="56" t="e">
        <f t="shared" ca="1" si="221"/>
        <v>#REF!</v>
      </c>
      <c r="BK1565" s="56" t="e">
        <f t="shared" ca="1" si="221"/>
        <v>#REF!</v>
      </c>
      <c r="BL1565" s="56" t="e">
        <f t="shared" ca="1" si="218"/>
        <v>#REF!</v>
      </c>
      <c r="BM1565" s="56" t="e">
        <f t="shared" ca="1" si="219"/>
        <v>#REF!</v>
      </c>
    </row>
    <row r="1566" spans="61:65">
      <c r="BI1566" s="56" t="e">
        <f t="shared" ca="1" si="221"/>
        <v>#REF!</v>
      </c>
      <c r="BJ1566" s="56" t="e">
        <f t="shared" ca="1" si="221"/>
        <v>#REF!</v>
      </c>
      <c r="BK1566" s="56" t="e">
        <f t="shared" ca="1" si="221"/>
        <v>#REF!</v>
      </c>
      <c r="BL1566" s="56" t="e">
        <f t="shared" ca="1" si="218"/>
        <v>#REF!</v>
      </c>
      <c r="BM1566" s="56" t="e">
        <f t="shared" ca="1" si="219"/>
        <v>#REF!</v>
      </c>
    </row>
    <row r="1567" spans="61:65">
      <c r="BI1567" s="56" t="e">
        <f t="shared" ca="1" si="221"/>
        <v>#REF!</v>
      </c>
      <c r="BJ1567" s="56" t="e">
        <f t="shared" ca="1" si="221"/>
        <v>#REF!</v>
      </c>
      <c r="BK1567" s="56" t="e">
        <f t="shared" ca="1" si="221"/>
        <v>#REF!</v>
      </c>
      <c r="BL1567" s="56" t="e">
        <f t="shared" ca="1" si="218"/>
        <v>#REF!</v>
      </c>
      <c r="BM1567" s="56" t="e">
        <f t="shared" ca="1" si="219"/>
        <v>#REF!</v>
      </c>
    </row>
    <row r="1568" spans="61:65">
      <c r="BI1568" s="56" t="e">
        <f t="shared" ca="1" si="221"/>
        <v>#REF!</v>
      </c>
      <c r="BJ1568" s="56" t="e">
        <f t="shared" ca="1" si="221"/>
        <v>#REF!</v>
      </c>
      <c r="BK1568" s="56" t="e">
        <f t="shared" ca="1" si="221"/>
        <v>#REF!</v>
      </c>
      <c r="BL1568" s="56" t="e">
        <f t="shared" ca="1" si="218"/>
        <v>#REF!</v>
      </c>
      <c r="BM1568" s="56" t="e">
        <f t="shared" ca="1" si="219"/>
        <v>#REF!</v>
      </c>
    </row>
    <row r="1569" spans="61:65">
      <c r="BI1569" s="56" t="e">
        <f t="shared" ca="1" si="221"/>
        <v>#REF!</v>
      </c>
      <c r="BJ1569" s="56" t="e">
        <f t="shared" ca="1" si="221"/>
        <v>#REF!</v>
      </c>
      <c r="BK1569" s="56" t="e">
        <f t="shared" ca="1" si="221"/>
        <v>#REF!</v>
      </c>
      <c r="BL1569" s="56" t="e">
        <f t="shared" ca="1" si="218"/>
        <v>#REF!</v>
      </c>
      <c r="BM1569" s="56" t="e">
        <f t="shared" ca="1" si="219"/>
        <v>#REF!</v>
      </c>
    </row>
    <row r="1570" spans="61:65">
      <c r="BI1570" s="56" t="e">
        <f t="shared" ca="1" si="221"/>
        <v>#REF!</v>
      </c>
      <c r="BJ1570" s="56" t="e">
        <f t="shared" ca="1" si="221"/>
        <v>#REF!</v>
      </c>
      <c r="BK1570" s="56" t="e">
        <f t="shared" ca="1" si="221"/>
        <v>#REF!</v>
      </c>
      <c r="BL1570" s="56" t="e">
        <f t="shared" ca="1" si="218"/>
        <v>#REF!</v>
      </c>
      <c r="BM1570" s="56" t="e">
        <f t="shared" ca="1" si="219"/>
        <v>#REF!</v>
      </c>
    </row>
    <row r="1571" spans="61:65">
      <c r="BI1571" s="56" t="e">
        <f t="shared" ca="1" si="221"/>
        <v>#REF!</v>
      </c>
      <c r="BJ1571" s="56" t="e">
        <f t="shared" ca="1" si="221"/>
        <v>#REF!</v>
      </c>
      <c r="BK1571" s="56" t="e">
        <f t="shared" ca="1" si="221"/>
        <v>#REF!</v>
      </c>
      <c r="BL1571" s="56" t="e">
        <f t="shared" ca="1" si="218"/>
        <v>#REF!</v>
      </c>
      <c r="BM1571" s="56" t="e">
        <f t="shared" ca="1" si="219"/>
        <v>#REF!</v>
      </c>
    </row>
    <row r="1572" spans="61:65">
      <c r="BI1572" s="56" t="e">
        <f t="shared" ca="1" si="221"/>
        <v>#REF!</v>
      </c>
      <c r="BJ1572" s="56" t="e">
        <f t="shared" ca="1" si="221"/>
        <v>#REF!</v>
      </c>
      <c r="BK1572" s="56" t="e">
        <f t="shared" ca="1" si="221"/>
        <v>#REF!</v>
      </c>
      <c r="BL1572" s="56" t="e">
        <f t="shared" ca="1" si="218"/>
        <v>#REF!</v>
      </c>
      <c r="BM1572" s="56" t="e">
        <f t="shared" ca="1" si="219"/>
        <v>#REF!</v>
      </c>
    </row>
    <row r="1573" spans="61:65">
      <c r="BI1573" s="56" t="e">
        <f t="shared" ca="1" si="221"/>
        <v>#REF!</v>
      </c>
      <c r="BJ1573" s="56" t="e">
        <f t="shared" ca="1" si="221"/>
        <v>#REF!</v>
      </c>
      <c r="BK1573" s="56" t="e">
        <f t="shared" ca="1" si="221"/>
        <v>#REF!</v>
      </c>
      <c r="BL1573" s="56" t="e">
        <f t="shared" ca="1" si="218"/>
        <v>#REF!</v>
      </c>
      <c r="BM1573" s="56" t="e">
        <f t="shared" ca="1" si="219"/>
        <v>#REF!</v>
      </c>
    </row>
    <row r="1574" spans="61:65">
      <c r="BI1574" s="56" t="e">
        <f t="shared" ca="1" si="221"/>
        <v>#REF!</v>
      </c>
      <c r="BJ1574" s="56" t="e">
        <f t="shared" ca="1" si="221"/>
        <v>#REF!</v>
      </c>
      <c r="BK1574" s="56" t="e">
        <f t="shared" ca="1" si="221"/>
        <v>#REF!</v>
      </c>
      <c r="BL1574" s="56" t="e">
        <f t="shared" ca="1" si="218"/>
        <v>#REF!</v>
      </c>
      <c r="BM1574" s="56" t="e">
        <f t="shared" ca="1" si="219"/>
        <v>#REF!</v>
      </c>
    </row>
    <row r="1575" spans="61:65">
      <c r="BI1575" s="56" t="e">
        <f t="shared" ca="1" si="221"/>
        <v>#REF!</v>
      </c>
      <c r="BJ1575" s="56" t="e">
        <f t="shared" ca="1" si="221"/>
        <v>#REF!</v>
      </c>
      <c r="BK1575" s="56" t="e">
        <f t="shared" ca="1" si="221"/>
        <v>#REF!</v>
      </c>
      <c r="BL1575" s="56" t="e">
        <f t="shared" ca="1" si="218"/>
        <v>#REF!</v>
      </c>
      <c r="BM1575" s="56" t="e">
        <f t="shared" ca="1" si="219"/>
        <v>#REF!</v>
      </c>
    </row>
    <row r="1576" spans="61:65">
      <c r="BI1576" s="56" t="e">
        <f t="shared" ca="1" si="221"/>
        <v>#REF!</v>
      </c>
      <c r="BJ1576" s="56" t="e">
        <f t="shared" ca="1" si="221"/>
        <v>#REF!</v>
      </c>
      <c r="BK1576" s="56" t="e">
        <f t="shared" ca="1" si="221"/>
        <v>#REF!</v>
      </c>
      <c r="BL1576" s="56" t="e">
        <f t="shared" ca="1" si="218"/>
        <v>#REF!</v>
      </c>
      <c r="BM1576" s="56" t="e">
        <f t="shared" ca="1" si="219"/>
        <v>#REF!</v>
      </c>
    </row>
    <row r="1577" spans="61:65">
      <c r="BI1577" s="56" t="e">
        <f t="shared" ca="1" si="221"/>
        <v>#REF!</v>
      </c>
      <c r="BJ1577" s="56" t="e">
        <f t="shared" ca="1" si="221"/>
        <v>#REF!</v>
      </c>
      <c r="BK1577" s="56" t="e">
        <f t="shared" ca="1" si="221"/>
        <v>#REF!</v>
      </c>
      <c r="BL1577" s="56" t="e">
        <f t="shared" ca="1" si="218"/>
        <v>#REF!</v>
      </c>
      <c r="BM1577" s="56" t="e">
        <f t="shared" ca="1" si="219"/>
        <v>#REF!</v>
      </c>
    </row>
    <row r="1578" spans="61:65">
      <c r="BI1578" s="56" t="e">
        <f t="shared" ca="1" si="221"/>
        <v>#REF!</v>
      </c>
      <c r="BJ1578" s="56" t="e">
        <f t="shared" ca="1" si="221"/>
        <v>#REF!</v>
      </c>
      <c r="BK1578" s="56" t="e">
        <f t="shared" ca="1" si="221"/>
        <v>#REF!</v>
      </c>
      <c r="BL1578" s="56" t="e">
        <f t="shared" ca="1" si="218"/>
        <v>#REF!</v>
      </c>
      <c r="BM1578" s="56" t="e">
        <f t="shared" ca="1" si="219"/>
        <v>#REF!</v>
      </c>
    </row>
    <row r="1579" spans="61:65">
      <c r="BI1579" s="56" t="e">
        <f t="shared" ca="1" si="221"/>
        <v>#REF!</v>
      </c>
      <c r="BJ1579" s="56" t="e">
        <f t="shared" ca="1" si="221"/>
        <v>#REF!</v>
      </c>
      <c r="BK1579" s="56" t="e">
        <f t="shared" ca="1" si="221"/>
        <v>#REF!</v>
      </c>
      <c r="BL1579" s="56" t="e">
        <f t="shared" ca="1" si="218"/>
        <v>#REF!</v>
      </c>
      <c r="BM1579" s="56" t="e">
        <f t="shared" ca="1" si="219"/>
        <v>#REF!</v>
      </c>
    </row>
    <row r="1580" spans="61:65">
      <c r="BI1580" s="56" t="e">
        <f t="shared" ca="1" si="221"/>
        <v>#REF!</v>
      </c>
      <c r="BJ1580" s="56" t="e">
        <f t="shared" ca="1" si="221"/>
        <v>#REF!</v>
      </c>
      <c r="BK1580" s="56" t="e">
        <f t="shared" ca="1" si="221"/>
        <v>#REF!</v>
      </c>
      <c r="BL1580" s="56" t="e">
        <f t="shared" ca="1" si="218"/>
        <v>#REF!</v>
      </c>
      <c r="BM1580" s="56" t="e">
        <f t="shared" ca="1" si="219"/>
        <v>#REF!</v>
      </c>
    </row>
    <row r="1581" spans="61:65">
      <c r="BI1581" s="56" t="e">
        <f t="shared" ca="1" si="221"/>
        <v>#REF!</v>
      </c>
      <c r="BJ1581" s="56" t="e">
        <f t="shared" ca="1" si="221"/>
        <v>#REF!</v>
      </c>
      <c r="BK1581" s="56" t="e">
        <f t="shared" ca="1" si="221"/>
        <v>#REF!</v>
      </c>
      <c r="BL1581" s="56" t="e">
        <f t="shared" ca="1" si="218"/>
        <v>#REF!</v>
      </c>
      <c r="BM1581" s="56" t="e">
        <f t="shared" ca="1" si="219"/>
        <v>#REF!</v>
      </c>
    </row>
    <row r="1582" spans="61:65">
      <c r="BI1582" s="56" t="e">
        <f t="shared" ca="1" si="221"/>
        <v>#REF!</v>
      </c>
      <c r="BJ1582" s="56" t="e">
        <f t="shared" ca="1" si="221"/>
        <v>#REF!</v>
      </c>
      <c r="BK1582" s="56" t="e">
        <f t="shared" ca="1" si="221"/>
        <v>#REF!</v>
      </c>
      <c r="BL1582" s="56" t="e">
        <f t="shared" ca="1" si="218"/>
        <v>#REF!</v>
      </c>
      <c r="BM1582" s="56" t="e">
        <f t="shared" ca="1" si="219"/>
        <v>#REF!</v>
      </c>
    </row>
    <row r="1583" spans="61:65">
      <c r="BI1583" s="56" t="e">
        <f t="shared" ref="BI1583:BK1602" ca="1" si="222">VLOOKUP($P1583,INDIRECT("'M" &amp; $N1583 &amp; "'!$A:$G"),BI$2,0)</f>
        <v>#REF!</v>
      </c>
      <c r="BJ1583" s="56" t="e">
        <f t="shared" ca="1" si="222"/>
        <v>#REF!</v>
      </c>
      <c r="BK1583" s="56" t="e">
        <f t="shared" ca="1" si="222"/>
        <v>#REF!</v>
      </c>
      <c r="BL1583" s="56" t="e">
        <f t="shared" ca="1" si="218"/>
        <v>#REF!</v>
      </c>
      <c r="BM1583" s="56" t="e">
        <f t="shared" ca="1" si="219"/>
        <v>#REF!</v>
      </c>
    </row>
    <row r="1584" spans="61:65">
      <c r="BI1584" s="56" t="e">
        <f t="shared" ca="1" si="222"/>
        <v>#REF!</v>
      </c>
      <c r="BJ1584" s="56" t="e">
        <f t="shared" ca="1" si="222"/>
        <v>#REF!</v>
      </c>
      <c r="BK1584" s="56" t="e">
        <f t="shared" ca="1" si="222"/>
        <v>#REF!</v>
      </c>
      <c r="BL1584" s="56" t="e">
        <f t="shared" ca="1" si="218"/>
        <v>#REF!</v>
      </c>
      <c r="BM1584" s="56" t="e">
        <f t="shared" ca="1" si="219"/>
        <v>#REF!</v>
      </c>
    </row>
    <row r="1585" spans="61:65">
      <c r="BI1585" s="56" t="e">
        <f t="shared" ca="1" si="222"/>
        <v>#REF!</v>
      </c>
      <c r="BJ1585" s="56" t="e">
        <f t="shared" ca="1" si="222"/>
        <v>#REF!</v>
      </c>
      <c r="BK1585" s="56" t="e">
        <f t="shared" ca="1" si="222"/>
        <v>#REF!</v>
      </c>
      <c r="BL1585" s="56" t="e">
        <f t="shared" ca="1" si="218"/>
        <v>#REF!</v>
      </c>
      <c r="BM1585" s="56" t="e">
        <f t="shared" ca="1" si="219"/>
        <v>#REF!</v>
      </c>
    </row>
    <row r="1586" spans="61:65">
      <c r="BI1586" s="56" t="e">
        <f t="shared" ca="1" si="222"/>
        <v>#REF!</v>
      </c>
      <c r="BJ1586" s="56" t="e">
        <f t="shared" ca="1" si="222"/>
        <v>#REF!</v>
      </c>
      <c r="BK1586" s="56" t="e">
        <f t="shared" ca="1" si="222"/>
        <v>#REF!</v>
      </c>
      <c r="BL1586" s="56" t="e">
        <f t="shared" ca="1" si="218"/>
        <v>#REF!</v>
      </c>
      <c r="BM1586" s="56" t="e">
        <f t="shared" ca="1" si="219"/>
        <v>#REF!</v>
      </c>
    </row>
    <row r="1587" spans="61:65">
      <c r="BI1587" s="56" t="e">
        <f t="shared" ca="1" si="222"/>
        <v>#REF!</v>
      </c>
      <c r="BJ1587" s="56" t="e">
        <f t="shared" ca="1" si="222"/>
        <v>#REF!</v>
      </c>
      <c r="BK1587" s="56" t="e">
        <f t="shared" ca="1" si="222"/>
        <v>#REF!</v>
      </c>
      <c r="BL1587" s="56" t="e">
        <f t="shared" ca="1" si="218"/>
        <v>#REF!</v>
      </c>
      <c r="BM1587" s="56" t="e">
        <f t="shared" ca="1" si="219"/>
        <v>#REF!</v>
      </c>
    </row>
    <row r="1588" spans="61:65">
      <c r="BI1588" s="56" t="e">
        <f t="shared" ca="1" si="222"/>
        <v>#REF!</v>
      </c>
      <c r="BJ1588" s="56" t="e">
        <f t="shared" ca="1" si="222"/>
        <v>#REF!</v>
      </c>
      <c r="BK1588" s="56" t="e">
        <f t="shared" ca="1" si="222"/>
        <v>#REF!</v>
      </c>
      <c r="BL1588" s="56" t="e">
        <f t="shared" ca="1" si="218"/>
        <v>#REF!</v>
      </c>
      <c r="BM1588" s="56" t="e">
        <f t="shared" ca="1" si="219"/>
        <v>#REF!</v>
      </c>
    </row>
    <row r="1589" spans="61:65">
      <c r="BI1589" s="56" t="e">
        <f t="shared" ca="1" si="222"/>
        <v>#REF!</v>
      </c>
      <c r="BJ1589" s="56" t="e">
        <f t="shared" ca="1" si="222"/>
        <v>#REF!</v>
      </c>
      <c r="BK1589" s="56" t="e">
        <f t="shared" ca="1" si="222"/>
        <v>#REF!</v>
      </c>
      <c r="BL1589" s="56" t="e">
        <f t="shared" ca="1" si="218"/>
        <v>#REF!</v>
      </c>
      <c r="BM1589" s="56" t="e">
        <f t="shared" ca="1" si="219"/>
        <v>#REF!</v>
      </c>
    </row>
    <row r="1590" spans="61:65">
      <c r="BI1590" s="56" t="e">
        <f t="shared" ca="1" si="222"/>
        <v>#REF!</v>
      </c>
      <c r="BJ1590" s="56" t="e">
        <f t="shared" ca="1" si="222"/>
        <v>#REF!</v>
      </c>
      <c r="BK1590" s="56" t="e">
        <f t="shared" ca="1" si="222"/>
        <v>#REF!</v>
      </c>
      <c r="BL1590" s="56" t="e">
        <f t="shared" ca="1" si="218"/>
        <v>#REF!</v>
      </c>
      <c r="BM1590" s="56" t="e">
        <f t="shared" ca="1" si="219"/>
        <v>#REF!</v>
      </c>
    </row>
    <row r="1591" spans="61:65">
      <c r="BI1591" s="56" t="e">
        <f t="shared" ca="1" si="222"/>
        <v>#REF!</v>
      </c>
      <c r="BJ1591" s="56" t="e">
        <f t="shared" ca="1" si="222"/>
        <v>#REF!</v>
      </c>
      <c r="BK1591" s="56" t="e">
        <f t="shared" ca="1" si="222"/>
        <v>#REF!</v>
      </c>
      <c r="BL1591" s="56" t="e">
        <f t="shared" ca="1" si="218"/>
        <v>#REF!</v>
      </c>
      <c r="BM1591" s="56" t="e">
        <f t="shared" ca="1" si="219"/>
        <v>#REF!</v>
      </c>
    </row>
    <row r="1592" spans="61:65">
      <c r="BI1592" s="56" t="e">
        <f t="shared" ca="1" si="222"/>
        <v>#REF!</v>
      </c>
      <c r="BJ1592" s="56" t="e">
        <f t="shared" ca="1" si="222"/>
        <v>#REF!</v>
      </c>
      <c r="BK1592" s="56" t="e">
        <f t="shared" ca="1" si="222"/>
        <v>#REF!</v>
      </c>
      <c r="BL1592" s="56" t="e">
        <f t="shared" ca="1" si="218"/>
        <v>#REF!</v>
      </c>
      <c r="BM1592" s="56" t="e">
        <f t="shared" ca="1" si="219"/>
        <v>#REF!</v>
      </c>
    </row>
    <row r="1593" spans="61:65">
      <c r="BI1593" s="56" t="e">
        <f t="shared" ca="1" si="222"/>
        <v>#REF!</v>
      </c>
      <c r="BJ1593" s="56" t="e">
        <f t="shared" ca="1" si="222"/>
        <v>#REF!</v>
      </c>
      <c r="BK1593" s="56" t="e">
        <f t="shared" ca="1" si="222"/>
        <v>#REF!</v>
      </c>
      <c r="BL1593" s="56" t="e">
        <f t="shared" ca="1" si="218"/>
        <v>#REF!</v>
      </c>
      <c r="BM1593" s="56" t="e">
        <f t="shared" ca="1" si="219"/>
        <v>#REF!</v>
      </c>
    </row>
    <row r="1594" spans="61:65">
      <c r="BI1594" s="56" t="e">
        <f t="shared" ca="1" si="222"/>
        <v>#REF!</v>
      </c>
      <c r="BJ1594" s="56" t="e">
        <f t="shared" ca="1" si="222"/>
        <v>#REF!</v>
      </c>
      <c r="BK1594" s="56" t="e">
        <f t="shared" ca="1" si="222"/>
        <v>#REF!</v>
      </c>
      <c r="BL1594" s="56" t="e">
        <f t="shared" ca="1" si="218"/>
        <v>#REF!</v>
      </c>
      <c r="BM1594" s="56" t="e">
        <f t="shared" ca="1" si="219"/>
        <v>#REF!</v>
      </c>
    </row>
    <row r="1595" spans="61:65">
      <c r="BI1595" s="56" t="e">
        <f t="shared" ca="1" si="222"/>
        <v>#REF!</v>
      </c>
      <c r="BJ1595" s="56" t="e">
        <f t="shared" ca="1" si="222"/>
        <v>#REF!</v>
      </c>
      <c r="BK1595" s="56" t="e">
        <f t="shared" ca="1" si="222"/>
        <v>#REF!</v>
      </c>
      <c r="BL1595" s="56" t="e">
        <f t="shared" ca="1" si="218"/>
        <v>#REF!</v>
      </c>
      <c r="BM1595" s="56" t="e">
        <f t="shared" ca="1" si="219"/>
        <v>#REF!</v>
      </c>
    </row>
    <row r="1596" spans="61:65">
      <c r="BI1596" s="56" t="e">
        <f t="shared" ca="1" si="222"/>
        <v>#REF!</v>
      </c>
      <c r="BJ1596" s="56" t="e">
        <f t="shared" ca="1" si="222"/>
        <v>#REF!</v>
      </c>
      <c r="BK1596" s="56" t="e">
        <f t="shared" ca="1" si="222"/>
        <v>#REF!</v>
      </c>
      <c r="BL1596" s="56" t="e">
        <f t="shared" ca="1" si="218"/>
        <v>#REF!</v>
      </c>
      <c r="BM1596" s="56" t="e">
        <f t="shared" ca="1" si="219"/>
        <v>#REF!</v>
      </c>
    </row>
    <row r="1597" spans="61:65">
      <c r="BI1597" s="56" t="e">
        <f t="shared" ca="1" si="222"/>
        <v>#REF!</v>
      </c>
      <c r="BJ1597" s="56" t="e">
        <f t="shared" ca="1" si="222"/>
        <v>#REF!</v>
      </c>
      <c r="BK1597" s="56" t="e">
        <f t="shared" ca="1" si="222"/>
        <v>#REF!</v>
      </c>
      <c r="BL1597" s="56" t="e">
        <f t="shared" ca="1" si="218"/>
        <v>#REF!</v>
      </c>
      <c r="BM1597" s="56" t="e">
        <f t="shared" ca="1" si="219"/>
        <v>#REF!</v>
      </c>
    </row>
    <row r="1598" spans="61:65">
      <c r="BI1598" s="56" t="e">
        <f t="shared" ca="1" si="222"/>
        <v>#REF!</v>
      </c>
      <c r="BJ1598" s="56" t="e">
        <f t="shared" ca="1" si="222"/>
        <v>#REF!</v>
      </c>
      <c r="BK1598" s="56" t="e">
        <f t="shared" ca="1" si="222"/>
        <v>#REF!</v>
      </c>
      <c r="BL1598" s="56" t="e">
        <f t="shared" ca="1" si="218"/>
        <v>#REF!</v>
      </c>
      <c r="BM1598" s="56" t="e">
        <f t="shared" ca="1" si="219"/>
        <v>#REF!</v>
      </c>
    </row>
    <row r="1599" spans="61:65">
      <c r="BI1599" s="56" t="e">
        <f t="shared" ca="1" si="222"/>
        <v>#REF!</v>
      </c>
      <c r="BJ1599" s="56" t="e">
        <f t="shared" ca="1" si="222"/>
        <v>#REF!</v>
      </c>
      <c r="BK1599" s="56" t="e">
        <f t="shared" ca="1" si="222"/>
        <v>#REF!</v>
      </c>
      <c r="BL1599" s="56" t="e">
        <f t="shared" ca="1" si="218"/>
        <v>#REF!</v>
      </c>
      <c r="BM1599" s="56" t="e">
        <f t="shared" ca="1" si="219"/>
        <v>#REF!</v>
      </c>
    </row>
    <row r="1600" spans="61:65">
      <c r="BI1600" s="56" t="e">
        <f t="shared" ca="1" si="222"/>
        <v>#REF!</v>
      </c>
      <c r="BJ1600" s="56" t="e">
        <f t="shared" ca="1" si="222"/>
        <v>#REF!</v>
      </c>
      <c r="BK1600" s="56" t="e">
        <f t="shared" ca="1" si="222"/>
        <v>#REF!</v>
      </c>
      <c r="BL1600" s="56" t="e">
        <f t="shared" ca="1" si="218"/>
        <v>#REF!</v>
      </c>
      <c r="BM1600" s="56" t="e">
        <f t="shared" ca="1" si="219"/>
        <v>#REF!</v>
      </c>
    </row>
    <row r="1601" spans="61:65">
      <c r="BI1601" s="56" t="e">
        <f t="shared" ca="1" si="222"/>
        <v>#REF!</v>
      </c>
      <c r="BJ1601" s="56" t="e">
        <f t="shared" ca="1" si="222"/>
        <v>#REF!</v>
      </c>
      <c r="BK1601" s="56" t="e">
        <f t="shared" ca="1" si="222"/>
        <v>#REF!</v>
      </c>
      <c r="BL1601" s="56" t="e">
        <f t="shared" ca="1" si="218"/>
        <v>#REF!</v>
      </c>
      <c r="BM1601" s="56" t="e">
        <f t="shared" ca="1" si="219"/>
        <v>#REF!</v>
      </c>
    </row>
    <row r="1602" spans="61:65">
      <c r="BI1602" s="56" t="e">
        <f t="shared" ca="1" si="222"/>
        <v>#REF!</v>
      </c>
      <c r="BJ1602" s="56" t="e">
        <f t="shared" ca="1" si="222"/>
        <v>#REF!</v>
      </c>
      <c r="BK1602" s="56" t="e">
        <f t="shared" ca="1" si="222"/>
        <v>#REF!</v>
      </c>
      <c r="BL1602" s="56" t="e">
        <f t="shared" ca="1" si="218"/>
        <v>#REF!</v>
      </c>
      <c r="BM1602" s="56" t="e">
        <f t="shared" ca="1" si="219"/>
        <v>#REF!</v>
      </c>
    </row>
    <row r="1603" spans="61:65">
      <c r="BI1603" s="56" t="e">
        <f t="shared" ref="BI1603:BK1622" ca="1" si="223">VLOOKUP($P1603,INDIRECT("'M" &amp; $N1603 &amp; "'!$A:$G"),BI$2,0)</f>
        <v>#REF!</v>
      </c>
      <c r="BJ1603" s="56" t="e">
        <f t="shared" ca="1" si="223"/>
        <v>#REF!</v>
      </c>
      <c r="BK1603" s="56" t="e">
        <f t="shared" ca="1" si="223"/>
        <v>#REF!</v>
      </c>
      <c r="BL1603" s="56" t="e">
        <f t="shared" ref="BL1603:BL1666" ca="1" si="224">IF(AND($BI1603="Yes", $N1603=2), "Yes", IF(ISBLANK(BI1603), "", "No"))</f>
        <v>#REF!</v>
      </c>
      <c r="BM1603" s="56" t="e">
        <f t="shared" ref="BM1603:BM1666" ca="1" si="225">VLOOKUP($P1603,INDIRECT("'M" &amp; $N1603 &amp; "'!$A:$G"),BM$2,0)</f>
        <v>#REF!</v>
      </c>
    </row>
    <row r="1604" spans="61:65">
      <c r="BI1604" s="56" t="e">
        <f t="shared" ca="1" si="223"/>
        <v>#REF!</v>
      </c>
      <c r="BJ1604" s="56" t="e">
        <f t="shared" ca="1" si="223"/>
        <v>#REF!</v>
      </c>
      <c r="BK1604" s="56" t="e">
        <f t="shared" ca="1" si="223"/>
        <v>#REF!</v>
      </c>
      <c r="BL1604" s="56" t="e">
        <f t="shared" ca="1" si="224"/>
        <v>#REF!</v>
      </c>
      <c r="BM1604" s="56" t="e">
        <f t="shared" ca="1" si="225"/>
        <v>#REF!</v>
      </c>
    </row>
    <row r="1605" spans="61:65">
      <c r="BI1605" s="56" t="e">
        <f t="shared" ca="1" si="223"/>
        <v>#REF!</v>
      </c>
      <c r="BJ1605" s="56" t="e">
        <f t="shared" ca="1" si="223"/>
        <v>#REF!</v>
      </c>
      <c r="BK1605" s="56" t="e">
        <f t="shared" ca="1" si="223"/>
        <v>#REF!</v>
      </c>
      <c r="BL1605" s="56" t="e">
        <f t="shared" ca="1" si="224"/>
        <v>#REF!</v>
      </c>
      <c r="BM1605" s="56" t="e">
        <f t="shared" ca="1" si="225"/>
        <v>#REF!</v>
      </c>
    </row>
    <row r="1606" spans="61:65">
      <c r="BI1606" s="56" t="e">
        <f t="shared" ca="1" si="223"/>
        <v>#REF!</v>
      </c>
      <c r="BJ1606" s="56" t="e">
        <f t="shared" ca="1" si="223"/>
        <v>#REF!</v>
      </c>
      <c r="BK1606" s="56" t="e">
        <f t="shared" ca="1" si="223"/>
        <v>#REF!</v>
      </c>
      <c r="BL1606" s="56" t="e">
        <f t="shared" ca="1" si="224"/>
        <v>#REF!</v>
      </c>
      <c r="BM1606" s="56" t="e">
        <f t="shared" ca="1" si="225"/>
        <v>#REF!</v>
      </c>
    </row>
    <row r="1607" spans="61:65">
      <c r="BI1607" s="56" t="e">
        <f t="shared" ca="1" si="223"/>
        <v>#REF!</v>
      </c>
      <c r="BJ1607" s="56" t="e">
        <f t="shared" ca="1" si="223"/>
        <v>#REF!</v>
      </c>
      <c r="BK1607" s="56" t="e">
        <f t="shared" ca="1" si="223"/>
        <v>#REF!</v>
      </c>
      <c r="BL1607" s="56" t="e">
        <f t="shared" ca="1" si="224"/>
        <v>#REF!</v>
      </c>
      <c r="BM1607" s="56" t="e">
        <f t="shared" ca="1" si="225"/>
        <v>#REF!</v>
      </c>
    </row>
    <row r="1608" spans="61:65">
      <c r="BI1608" s="56" t="e">
        <f t="shared" ca="1" si="223"/>
        <v>#REF!</v>
      </c>
      <c r="BJ1608" s="56" t="e">
        <f t="shared" ca="1" si="223"/>
        <v>#REF!</v>
      </c>
      <c r="BK1608" s="56" t="e">
        <f t="shared" ca="1" si="223"/>
        <v>#REF!</v>
      </c>
      <c r="BL1608" s="56" t="e">
        <f t="shared" ca="1" si="224"/>
        <v>#REF!</v>
      </c>
      <c r="BM1608" s="56" t="e">
        <f t="shared" ca="1" si="225"/>
        <v>#REF!</v>
      </c>
    </row>
    <row r="1609" spans="61:65">
      <c r="BI1609" s="56" t="e">
        <f t="shared" ca="1" si="223"/>
        <v>#REF!</v>
      </c>
      <c r="BJ1609" s="56" t="e">
        <f t="shared" ca="1" si="223"/>
        <v>#REF!</v>
      </c>
      <c r="BK1609" s="56" t="e">
        <f t="shared" ca="1" si="223"/>
        <v>#REF!</v>
      </c>
      <c r="BL1609" s="56" t="e">
        <f t="shared" ca="1" si="224"/>
        <v>#REF!</v>
      </c>
      <c r="BM1609" s="56" t="e">
        <f t="shared" ca="1" si="225"/>
        <v>#REF!</v>
      </c>
    </row>
    <row r="1610" spans="61:65">
      <c r="BI1610" s="56" t="e">
        <f t="shared" ca="1" si="223"/>
        <v>#REF!</v>
      </c>
      <c r="BJ1610" s="56" t="e">
        <f t="shared" ca="1" si="223"/>
        <v>#REF!</v>
      </c>
      <c r="BK1610" s="56" t="e">
        <f t="shared" ca="1" si="223"/>
        <v>#REF!</v>
      </c>
      <c r="BL1610" s="56" t="e">
        <f t="shared" ca="1" si="224"/>
        <v>#REF!</v>
      </c>
      <c r="BM1610" s="56" t="e">
        <f t="shared" ca="1" si="225"/>
        <v>#REF!</v>
      </c>
    </row>
    <row r="1611" spans="61:65">
      <c r="BI1611" s="56" t="e">
        <f t="shared" ca="1" si="223"/>
        <v>#REF!</v>
      </c>
      <c r="BJ1611" s="56" t="e">
        <f t="shared" ca="1" si="223"/>
        <v>#REF!</v>
      </c>
      <c r="BK1611" s="56" t="e">
        <f t="shared" ca="1" si="223"/>
        <v>#REF!</v>
      </c>
      <c r="BL1611" s="56" t="e">
        <f t="shared" ca="1" si="224"/>
        <v>#REF!</v>
      </c>
      <c r="BM1611" s="56" t="e">
        <f t="shared" ca="1" si="225"/>
        <v>#REF!</v>
      </c>
    </row>
    <row r="1612" spans="61:65">
      <c r="BI1612" s="56" t="e">
        <f t="shared" ca="1" si="223"/>
        <v>#REF!</v>
      </c>
      <c r="BJ1612" s="56" t="e">
        <f t="shared" ca="1" si="223"/>
        <v>#REF!</v>
      </c>
      <c r="BK1612" s="56" t="e">
        <f t="shared" ca="1" si="223"/>
        <v>#REF!</v>
      </c>
      <c r="BL1612" s="56" t="e">
        <f t="shared" ca="1" si="224"/>
        <v>#REF!</v>
      </c>
      <c r="BM1612" s="56" t="e">
        <f t="shared" ca="1" si="225"/>
        <v>#REF!</v>
      </c>
    </row>
    <row r="1613" spans="61:65">
      <c r="BI1613" s="56" t="e">
        <f t="shared" ca="1" si="223"/>
        <v>#REF!</v>
      </c>
      <c r="BJ1613" s="56" t="e">
        <f t="shared" ca="1" si="223"/>
        <v>#REF!</v>
      </c>
      <c r="BK1613" s="56" t="e">
        <f t="shared" ca="1" si="223"/>
        <v>#REF!</v>
      </c>
      <c r="BL1613" s="56" t="e">
        <f t="shared" ca="1" si="224"/>
        <v>#REF!</v>
      </c>
      <c r="BM1613" s="56" t="e">
        <f t="shared" ca="1" si="225"/>
        <v>#REF!</v>
      </c>
    </row>
    <row r="1614" spans="61:65">
      <c r="BI1614" s="56" t="e">
        <f t="shared" ca="1" si="223"/>
        <v>#REF!</v>
      </c>
      <c r="BJ1614" s="56" t="e">
        <f t="shared" ca="1" si="223"/>
        <v>#REF!</v>
      </c>
      <c r="BK1614" s="56" t="e">
        <f t="shared" ca="1" si="223"/>
        <v>#REF!</v>
      </c>
      <c r="BL1614" s="56" t="e">
        <f t="shared" ca="1" si="224"/>
        <v>#REF!</v>
      </c>
      <c r="BM1614" s="56" t="e">
        <f t="shared" ca="1" si="225"/>
        <v>#REF!</v>
      </c>
    </row>
    <row r="1615" spans="61:65">
      <c r="BI1615" s="56" t="e">
        <f t="shared" ca="1" si="223"/>
        <v>#REF!</v>
      </c>
      <c r="BJ1615" s="56" t="e">
        <f t="shared" ca="1" si="223"/>
        <v>#REF!</v>
      </c>
      <c r="BK1615" s="56" t="e">
        <f t="shared" ca="1" si="223"/>
        <v>#REF!</v>
      </c>
      <c r="BL1615" s="56" t="e">
        <f t="shared" ca="1" si="224"/>
        <v>#REF!</v>
      </c>
      <c r="BM1615" s="56" t="e">
        <f t="shared" ca="1" si="225"/>
        <v>#REF!</v>
      </c>
    </row>
    <row r="1616" spans="61:65">
      <c r="BI1616" s="56" t="e">
        <f t="shared" ca="1" si="223"/>
        <v>#REF!</v>
      </c>
      <c r="BJ1616" s="56" t="e">
        <f t="shared" ca="1" si="223"/>
        <v>#REF!</v>
      </c>
      <c r="BK1616" s="56" t="e">
        <f t="shared" ca="1" si="223"/>
        <v>#REF!</v>
      </c>
      <c r="BL1616" s="56" t="e">
        <f t="shared" ca="1" si="224"/>
        <v>#REF!</v>
      </c>
      <c r="BM1616" s="56" t="e">
        <f t="shared" ca="1" si="225"/>
        <v>#REF!</v>
      </c>
    </row>
    <row r="1617" spans="61:65">
      <c r="BI1617" s="56" t="e">
        <f t="shared" ca="1" si="223"/>
        <v>#REF!</v>
      </c>
      <c r="BJ1617" s="56" t="e">
        <f t="shared" ca="1" si="223"/>
        <v>#REF!</v>
      </c>
      <c r="BK1617" s="56" t="e">
        <f t="shared" ca="1" si="223"/>
        <v>#REF!</v>
      </c>
      <c r="BL1617" s="56" t="e">
        <f t="shared" ca="1" si="224"/>
        <v>#REF!</v>
      </c>
      <c r="BM1617" s="56" t="e">
        <f t="shared" ca="1" si="225"/>
        <v>#REF!</v>
      </c>
    </row>
    <row r="1618" spans="61:65">
      <c r="BI1618" s="56" t="e">
        <f t="shared" ca="1" si="223"/>
        <v>#REF!</v>
      </c>
      <c r="BJ1618" s="56" t="e">
        <f t="shared" ca="1" si="223"/>
        <v>#REF!</v>
      </c>
      <c r="BK1618" s="56" t="e">
        <f t="shared" ca="1" si="223"/>
        <v>#REF!</v>
      </c>
      <c r="BL1618" s="56" t="e">
        <f t="shared" ca="1" si="224"/>
        <v>#REF!</v>
      </c>
      <c r="BM1618" s="56" t="e">
        <f t="shared" ca="1" si="225"/>
        <v>#REF!</v>
      </c>
    </row>
    <row r="1619" spans="61:65">
      <c r="BI1619" s="56" t="e">
        <f t="shared" ca="1" si="223"/>
        <v>#REF!</v>
      </c>
      <c r="BJ1619" s="56" t="e">
        <f t="shared" ca="1" si="223"/>
        <v>#REF!</v>
      </c>
      <c r="BK1619" s="56" t="e">
        <f t="shared" ca="1" si="223"/>
        <v>#REF!</v>
      </c>
      <c r="BL1619" s="56" t="e">
        <f t="shared" ca="1" si="224"/>
        <v>#REF!</v>
      </c>
      <c r="BM1619" s="56" t="e">
        <f t="shared" ca="1" si="225"/>
        <v>#REF!</v>
      </c>
    </row>
    <row r="1620" spans="61:65">
      <c r="BI1620" s="56" t="e">
        <f t="shared" ca="1" si="223"/>
        <v>#REF!</v>
      </c>
      <c r="BJ1620" s="56" t="e">
        <f t="shared" ca="1" si="223"/>
        <v>#REF!</v>
      </c>
      <c r="BK1620" s="56" t="e">
        <f t="shared" ca="1" si="223"/>
        <v>#REF!</v>
      </c>
      <c r="BL1620" s="56" t="e">
        <f t="shared" ca="1" si="224"/>
        <v>#REF!</v>
      </c>
      <c r="BM1620" s="56" t="e">
        <f t="shared" ca="1" si="225"/>
        <v>#REF!</v>
      </c>
    </row>
    <row r="1621" spans="61:65">
      <c r="BI1621" s="56" t="e">
        <f t="shared" ca="1" si="223"/>
        <v>#REF!</v>
      </c>
      <c r="BJ1621" s="56" t="e">
        <f t="shared" ca="1" si="223"/>
        <v>#REF!</v>
      </c>
      <c r="BK1621" s="56" t="e">
        <f t="shared" ca="1" si="223"/>
        <v>#REF!</v>
      </c>
      <c r="BL1621" s="56" t="e">
        <f t="shared" ca="1" si="224"/>
        <v>#REF!</v>
      </c>
      <c r="BM1621" s="56" t="e">
        <f t="shared" ca="1" si="225"/>
        <v>#REF!</v>
      </c>
    </row>
    <row r="1622" spans="61:65">
      <c r="BI1622" s="56" t="e">
        <f t="shared" ca="1" si="223"/>
        <v>#REF!</v>
      </c>
      <c r="BJ1622" s="56" t="e">
        <f t="shared" ca="1" si="223"/>
        <v>#REF!</v>
      </c>
      <c r="BK1622" s="56" t="e">
        <f t="shared" ca="1" si="223"/>
        <v>#REF!</v>
      </c>
      <c r="BL1622" s="56" t="e">
        <f t="shared" ca="1" si="224"/>
        <v>#REF!</v>
      </c>
      <c r="BM1622" s="56" t="e">
        <f t="shared" ca="1" si="225"/>
        <v>#REF!</v>
      </c>
    </row>
    <row r="1623" spans="61:65">
      <c r="BI1623" s="56" t="e">
        <f t="shared" ref="BI1623:BK1642" ca="1" si="226">VLOOKUP($P1623,INDIRECT("'M" &amp; $N1623 &amp; "'!$A:$G"),BI$2,0)</f>
        <v>#REF!</v>
      </c>
      <c r="BJ1623" s="56" t="e">
        <f t="shared" ca="1" si="226"/>
        <v>#REF!</v>
      </c>
      <c r="BK1623" s="56" t="e">
        <f t="shared" ca="1" si="226"/>
        <v>#REF!</v>
      </c>
      <c r="BL1623" s="56" t="e">
        <f t="shared" ca="1" si="224"/>
        <v>#REF!</v>
      </c>
      <c r="BM1623" s="56" t="e">
        <f t="shared" ca="1" si="225"/>
        <v>#REF!</v>
      </c>
    </row>
    <row r="1624" spans="61:65">
      <c r="BI1624" s="56" t="e">
        <f t="shared" ca="1" si="226"/>
        <v>#REF!</v>
      </c>
      <c r="BJ1624" s="56" t="e">
        <f t="shared" ca="1" si="226"/>
        <v>#REF!</v>
      </c>
      <c r="BK1624" s="56" t="e">
        <f t="shared" ca="1" si="226"/>
        <v>#REF!</v>
      </c>
      <c r="BL1624" s="56" t="e">
        <f t="shared" ca="1" si="224"/>
        <v>#REF!</v>
      </c>
      <c r="BM1624" s="56" t="e">
        <f t="shared" ca="1" si="225"/>
        <v>#REF!</v>
      </c>
    </row>
    <row r="1625" spans="61:65">
      <c r="BI1625" s="56" t="e">
        <f t="shared" ca="1" si="226"/>
        <v>#REF!</v>
      </c>
      <c r="BJ1625" s="56" t="e">
        <f t="shared" ca="1" si="226"/>
        <v>#REF!</v>
      </c>
      <c r="BK1625" s="56" t="e">
        <f t="shared" ca="1" si="226"/>
        <v>#REF!</v>
      </c>
      <c r="BL1625" s="56" t="e">
        <f t="shared" ca="1" si="224"/>
        <v>#REF!</v>
      </c>
      <c r="BM1625" s="56" t="e">
        <f t="shared" ca="1" si="225"/>
        <v>#REF!</v>
      </c>
    </row>
    <row r="1626" spans="61:65">
      <c r="BI1626" s="56" t="e">
        <f t="shared" ca="1" si="226"/>
        <v>#REF!</v>
      </c>
      <c r="BJ1626" s="56" t="e">
        <f t="shared" ca="1" si="226"/>
        <v>#REF!</v>
      </c>
      <c r="BK1626" s="56" t="e">
        <f t="shared" ca="1" si="226"/>
        <v>#REF!</v>
      </c>
      <c r="BL1626" s="56" t="e">
        <f t="shared" ca="1" si="224"/>
        <v>#REF!</v>
      </c>
      <c r="BM1626" s="56" t="e">
        <f t="shared" ca="1" si="225"/>
        <v>#REF!</v>
      </c>
    </row>
    <row r="1627" spans="61:65">
      <c r="BI1627" s="56" t="e">
        <f t="shared" ca="1" si="226"/>
        <v>#REF!</v>
      </c>
      <c r="BJ1627" s="56" t="e">
        <f t="shared" ca="1" si="226"/>
        <v>#REF!</v>
      </c>
      <c r="BK1627" s="56" t="e">
        <f t="shared" ca="1" si="226"/>
        <v>#REF!</v>
      </c>
      <c r="BL1627" s="56" t="e">
        <f t="shared" ca="1" si="224"/>
        <v>#REF!</v>
      </c>
      <c r="BM1627" s="56" t="e">
        <f t="shared" ca="1" si="225"/>
        <v>#REF!</v>
      </c>
    </row>
    <row r="1628" spans="61:65">
      <c r="BI1628" s="56" t="e">
        <f t="shared" ca="1" si="226"/>
        <v>#REF!</v>
      </c>
      <c r="BJ1628" s="56" t="e">
        <f t="shared" ca="1" si="226"/>
        <v>#REF!</v>
      </c>
      <c r="BK1628" s="56" t="e">
        <f t="shared" ca="1" si="226"/>
        <v>#REF!</v>
      </c>
      <c r="BL1628" s="56" t="e">
        <f t="shared" ca="1" si="224"/>
        <v>#REF!</v>
      </c>
      <c r="BM1628" s="56" t="e">
        <f t="shared" ca="1" si="225"/>
        <v>#REF!</v>
      </c>
    </row>
    <row r="1629" spans="61:65">
      <c r="BI1629" s="56" t="e">
        <f t="shared" ca="1" si="226"/>
        <v>#REF!</v>
      </c>
      <c r="BJ1629" s="56" t="e">
        <f t="shared" ca="1" si="226"/>
        <v>#REF!</v>
      </c>
      <c r="BK1629" s="56" t="e">
        <f t="shared" ca="1" si="226"/>
        <v>#REF!</v>
      </c>
      <c r="BL1629" s="56" t="e">
        <f t="shared" ca="1" si="224"/>
        <v>#REF!</v>
      </c>
      <c r="BM1629" s="56" t="e">
        <f t="shared" ca="1" si="225"/>
        <v>#REF!</v>
      </c>
    </row>
    <row r="1630" spans="61:65">
      <c r="BI1630" s="56" t="e">
        <f t="shared" ca="1" si="226"/>
        <v>#REF!</v>
      </c>
      <c r="BJ1630" s="56" t="e">
        <f t="shared" ca="1" si="226"/>
        <v>#REF!</v>
      </c>
      <c r="BK1630" s="56" t="e">
        <f t="shared" ca="1" si="226"/>
        <v>#REF!</v>
      </c>
      <c r="BL1630" s="56" t="e">
        <f t="shared" ca="1" si="224"/>
        <v>#REF!</v>
      </c>
      <c r="BM1630" s="56" t="e">
        <f t="shared" ca="1" si="225"/>
        <v>#REF!</v>
      </c>
    </row>
    <row r="1631" spans="61:65">
      <c r="BI1631" s="56" t="e">
        <f t="shared" ca="1" si="226"/>
        <v>#REF!</v>
      </c>
      <c r="BJ1631" s="56" t="e">
        <f t="shared" ca="1" si="226"/>
        <v>#REF!</v>
      </c>
      <c r="BK1631" s="56" t="e">
        <f t="shared" ca="1" si="226"/>
        <v>#REF!</v>
      </c>
      <c r="BL1631" s="56" t="e">
        <f t="shared" ca="1" si="224"/>
        <v>#REF!</v>
      </c>
      <c r="BM1631" s="56" t="e">
        <f t="shared" ca="1" si="225"/>
        <v>#REF!</v>
      </c>
    </row>
    <row r="1632" spans="61:65">
      <c r="BI1632" s="56" t="e">
        <f t="shared" ca="1" si="226"/>
        <v>#REF!</v>
      </c>
      <c r="BJ1632" s="56" t="e">
        <f t="shared" ca="1" si="226"/>
        <v>#REF!</v>
      </c>
      <c r="BK1632" s="56" t="e">
        <f t="shared" ca="1" si="226"/>
        <v>#REF!</v>
      </c>
      <c r="BL1632" s="56" t="e">
        <f t="shared" ca="1" si="224"/>
        <v>#REF!</v>
      </c>
      <c r="BM1632" s="56" t="e">
        <f t="shared" ca="1" si="225"/>
        <v>#REF!</v>
      </c>
    </row>
    <row r="1633" spans="61:65">
      <c r="BI1633" s="56" t="e">
        <f t="shared" ca="1" si="226"/>
        <v>#REF!</v>
      </c>
      <c r="BJ1633" s="56" t="e">
        <f t="shared" ca="1" si="226"/>
        <v>#REF!</v>
      </c>
      <c r="BK1633" s="56" t="e">
        <f t="shared" ca="1" si="226"/>
        <v>#REF!</v>
      </c>
      <c r="BL1633" s="56" t="e">
        <f t="shared" ca="1" si="224"/>
        <v>#REF!</v>
      </c>
      <c r="BM1633" s="56" t="e">
        <f t="shared" ca="1" si="225"/>
        <v>#REF!</v>
      </c>
    </row>
    <row r="1634" spans="61:65">
      <c r="BI1634" s="56" t="e">
        <f t="shared" ca="1" si="226"/>
        <v>#REF!</v>
      </c>
      <c r="BJ1634" s="56" t="e">
        <f t="shared" ca="1" si="226"/>
        <v>#REF!</v>
      </c>
      <c r="BK1634" s="56" t="e">
        <f t="shared" ca="1" si="226"/>
        <v>#REF!</v>
      </c>
      <c r="BL1634" s="56" t="e">
        <f t="shared" ca="1" si="224"/>
        <v>#REF!</v>
      </c>
      <c r="BM1634" s="56" t="e">
        <f t="shared" ca="1" si="225"/>
        <v>#REF!</v>
      </c>
    </row>
    <row r="1635" spans="61:65">
      <c r="BI1635" s="56" t="e">
        <f t="shared" ca="1" si="226"/>
        <v>#REF!</v>
      </c>
      <c r="BJ1635" s="56" t="e">
        <f t="shared" ca="1" si="226"/>
        <v>#REF!</v>
      </c>
      <c r="BK1635" s="56" t="e">
        <f t="shared" ca="1" si="226"/>
        <v>#REF!</v>
      </c>
      <c r="BL1635" s="56" t="e">
        <f t="shared" ca="1" si="224"/>
        <v>#REF!</v>
      </c>
      <c r="BM1635" s="56" t="e">
        <f t="shared" ca="1" si="225"/>
        <v>#REF!</v>
      </c>
    </row>
    <row r="1636" spans="61:65">
      <c r="BI1636" s="56" t="e">
        <f t="shared" ca="1" si="226"/>
        <v>#REF!</v>
      </c>
      <c r="BJ1636" s="56" t="e">
        <f t="shared" ca="1" si="226"/>
        <v>#REF!</v>
      </c>
      <c r="BK1636" s="56" t="e">
        <f t="shared" ca="1" si="226"/>
        <v>#REF!</v>
      </c>
      <c r="BL1636" s="56" t="e">
        <f t="shared" ca="1" si="224"/>
        <v>#REF!</v>
      </c>
      <c r="BM1636" s="56" t="e">
        <f t="shared" ca="1" si="225"/>
        <v>#REF!</v>
      </c>
    </row>
    <row r="1637" spans="61:65">
      <c r="BI1637" s="56" t="e">
        <f t="shared" ca="1" si="226"/>
        <v>#REF!</v>
      </c>
      <c r="BJ1637" s="56" t="e">
        <f t="shared" ca="1" si="226"/>
        <v>#REF!</v>
      </c>
      <c r="BK1637" s="56" t="e">
        <f t="shared" ca="1" si="226"/>
        <v>#REF!</v>
      </c>
      <c r="BL1637" s="56" t="e">
        <f t="shared" ca="1" si="224"/>
        <v>#REF!</v>
      </c>
      <c r="BM1637" s="56" t="e">
        <f t="shared" ca="1" si="225"/>
        <v>#REF!</v>
      </c>
    </row>
    <row r="1638" spans="61:65">
      <c r="BI1638" s="56" t="e">
        <f t="shared" ca="1" si="226"/>
        <v>#REF!</v>
      </c>
      <c r="BJ1638" s="56" t="e">
        <f t="shared" ca="1" si="226"/>
        <v>#REF!</v>
      </c>
      <c r="BK1638" s="56" t="e">
        <f t="shared" ca="1" si="226"/>
        <v>#REF!</v>
      </c>
      <c r="BL1638" s="56" t="e">
        <f t="shared" ca="1" si="224"/>
        <v>#REF!</v>
      </c>
      <c r="BM1638" s="56" t="e">
        <f t="shared" ca="1" si="225"/>
        <v>#REF!</v>
      </c>
    </row>
    <row r="1639" spans="61:65">
      <c r="BI1639" s="56" t="e">
        <f t="shared" ca="1" si="226"/>
        <v>#REF!</v>
      </c>
      <c r="BJ1639" s="56" t="e">
        <f t="shared" ca="1" si="226"/>
        <v>#REF!</v>
      </c>
      <c r="BK1639" s="56" t="e">
        <f t="shared" ca="1" si="226"/>
        <v>#REF!</v>
      </c>
      <c r="BL1639" s="56" t="e">
        <f t="shared" ca="1" si="224"/>
        <v>#REF!</v>
      </c>
      <c r="BM1639" s="56" t="e">
        <f t="shared" ca="1" si="225"/>
        <v>#REF!</v>
      </c>
    </row>
    <row r="1640" spans="61:65">
      <c r="BI1640" s="56" t="e">
        <f t="shared" ca="1" si="226"/>
        <v>#REF!</v>
      </c>
      <c r="BJ1640" s="56" t="e">
        <f t="shared" ca="1" si="226"/>
        <v>#REF!</v>
      </c>
      <c r="BK1640" s="56" t="e">
        <f t="shared" ca="1" si="226"/>
        <v>#REF!</v>
      </c>
      <c r="BL1640" s="56" t="e">
        <f t="shared" ca="1" si="224"/>
        <v>#REF!</v>
      </c>
      <c r="BM1640" s="56" t="e">
        <f t="shared" ca="1" si="225"/>
        <v>#REF!</v>
      </c>
    </row>
    <row r="1641" spans="61:65">
      <c r="BI1641" s="56" t="e">
        <f t="shared" ca="1" si="226"/>
        <v>#REF!</v>
      </c>
      <c r="BJ1641" s="56" t="e">
        <f t="shared" ca="1" si="226"/>
        <v>#REF!</v>
      </c>
      <c r="BK1641" s="56" t="e">
        <f t="shared" ca="1" si="226"/>
        <v>#REF!</v>
      </c>
      <c r="BL1641" s="56" t="e">
        <f t="shared" ca="1" si="224"/>
        <v>#REF!</v>
      </c>
      <c r="BM1641" s="56" t="e">
        <f t="shared" ca="1" si="225"/>
        <v>#REF!</v>
      </c>
    </row>
    <row r="1642" spans="61:65">
      <c r="BI1642" s="56" t="e">
        <f t="shared" ca="1" si="226"/>
        <v>#REF!</v>
      </c>
      <c r="BJ1642" s="56" t="e">
        <f t="shared" ca="1" si="226"/>
        <v>#REF!</v>
      </c>
      <c r="BK1642" s="56" t="e">
        <f t="shared" ca="1" si="226"/>
        <v>#REF!</v>
      </c>
      <c r="BL1642" s="56" t="e">
        <f t="shared" ca="1" si="224"/>
        <v>#REF!</v>
      </c>
      <c r="BM1642" s="56" t="e">
        <f t="shared" ca="1" si="225"/>
        <v>#REF!</v>
      </c>
    </row>
    <row r="1643" spans="61:65">
      <c r="BI1643" s="56" t="e">
        <f t="shared" ref="BI1643:BK1662" ca="1" si="227">VLOOKUP($P1643,INDIRECT("'M" &amp; $N1643 &amp; "'!$A:$G"),BI$2,0)</f>
        <v>#REF!</v>
      </c>
      <c r="BJ1643" s="56" t="e">
        <f t="shared" ca="1" si="227"/>
        <v>#REF!</v>
      </c>
      <c r="BK1643" s="56" t="e">
        <f t="shared" ca="1" si="227"/>
        <v>#REF!</v>
      </c>
      <c r="BL1643" s="56" t="e">
        <f t="shared" ca="1" si="224"/>
        <v>#REF!</v>
      </c>
      <c r="BM1643" s="56" t="e">
        <f t="shared" ca="1" si="225"/>
        <v>#REF!</v>
      </c>
    </row>
    <row r="1644" spans="61:65">
      <c r="BI1644" s="56" t="e">
        <f t="shared" ca="1" si="227"/>
        <v>#REF!</v>
      </c>
      <c r="BJ1644" s="56" t="e">
        <f t="shared" ca="1" si="227"/>
        <v>#REF!</v>
      </c>
      <c r="BK1644" s="56" t="e">
        <f t="shared" ca="1" si="227"/>
        <v>#REF!</v>
      </c>
      <c r="BL1644" s="56" t="e">
        <f t="shared" ca="1" si="224"/>
        <v>#REF!</v>
      </c>
      <c r="BM1644" s="56" t="e">
        <f t="shared" ca="1" si="225"/>
        <v>#REF!</v>
      </c>
    </row>
    <row r="1645" spans="61:65">
      <c r="BI1645" s="56" t="e">
        <f t="shared" ca="1" si="227"/>
        <v>#REF!</v>
      </c>
      <c r="BJ1645" s="56" t="e">
        <f t="shared" ca="1" si="227"/>
        <v>#REF!</v>
      </c>
      <c r="BK1645" s="56" t="e">
        <f t="shared" ca="1" si="227"/>
        <v>#REF!</v>
      </c>
      <c r="BL1645" s="56" t="e">
        <f t="shared" ca="1" si="224"/>
        <v>#REF!</v>
      </c>
      <c r="BM1645" s="56" t="e">
        <f t="shared" ca="1" si="225"/>
        <v>#REF!</v>
      </c>
    </row>
    <row r="1646" spans="61:65">
      <c r="BI1646" s="56" t="e">
        <f t="shared" ca="1" si="227"/>
        <v>#REF!</v>
      </c>
      <c r="BJ1646" s="56" t="e">
        <f t="shared" ca="1" si="227"/>
        <v>#REF!</v>
      </c>
      <c r="BK1646" s="56" t="e">
        <f t="shared" ca="1" si="227"/>
        <v>#REF!</v>
      </c>
      <c r="BL1646" s="56" t="e">
        <f t="shared" ca="1" si="224"/>
        <v>#REF!</v>
      </c>
      <c r="BM1646" s="56" t="e">
        <f t="shared" ca="1" si="225"/>
        <v>#REF!</v>
      </c>
    </row>
    <row r="1647" spans="61:65">
      <c r="BI1647" s="56" t="e">
        <f t="shared" ca="1" si="227"/>
        <v>#REF!</v>
      </c>
      <c r="BJ1647" s="56" t="e">
        <f t="shared" ca="1" si="227"/>
        <v>#REF!</v>
      </c>
      <c r="BK1647" s="56" t="e">
        <f t="shared" ca="1" si="227"/>
        <v>#REF!</v>
      </c>
      <c r="BL1647" s="56" t="e">
        <f t="shared" ca="1" si="224"/>
        <v>#REF!</v>
      </c>
      <c r="BM1647" s="56" t="e">
        <f t="shared" ca="1" si="225"/>
        <v>#REF!</v>
      </c>
    </row>
    <row r="1648" spans="61:65">
      <c r="BI1648" s="56" t="e">
        <f t="shared" ca="1" si="227"/>
        <v>#REF!</v>
      </c>
      <c r="BJ1648" s="56" t="e">
        <f t="shared" ca="1" si="227"/>
        <v>#REF!</v>
      </c>
      <c r="BK1648" s="56" t="e">
        <f t="shared" ca="1" si="227"/>
        <v>#REF!</v>
      </c>
      <c r="BL1648" s="56" t="e">
        <f t="shared" ca="1" si="224"/>
        <v>#REF!</v>
      </c>
      <c r="BM1648" s="56" t="e">
        <f t="shared" ca="1" si="225"/>
        <v>#REF!</v>
      </c>
    </row>
    <row r="1649" spans="61:65">
      <c r="BI1649" s="56" t="e">
        <f t="shared" ca="1" si="227"/>
        <v>#REF!</v>
      </c>
      <c r="BJ1649" s="56" t="e">
        <f t="shared" ca="1" si="227"/>
        <v>#REF!</v>
      </c>
      <c r="BK1649" s="56" t="e">
        <f t="shared" ca="1" si="227"/>
        <v>#REF!</v>
      </c>
      <c r="BL1649" s="56" t="e">
        <f t="shared" ca="1" si="224"/>
        <v>#REF!</v>
      </c>
      <c r="BM1649" s="56" t="e">
        <f t="shared" ca="1" si="225"/>
        <v>#REF!</v>
      </c>
    </row>
    <row r="1650" spans="61:65">
      <c r="BI1650" s="56" t="e">
        <f t="shared" ca="1" si="227"/>
        <v>#REF!</v>
      </c>
      <c r="BJ1650" s="56" t="e">
        <f t="shared" ca="1" si="227"/>
        <v>#REF!</v>
      </c>
      <c r="BK1650" s="56" t="e">
        <f t="shared" ca="1" si="227"/>
        <v>#REF!</v>
      </c>
      <c r="BL1650" s="56" t="e">
        <f t="shared" ca="1" si="224"/>
        <v>#REF!</v>
      </c>
      <c r="BM1650" s="56" t="e">
        <f t="shared" ca="1" si="225"/>
        <v>#REF!</v>
      </c>
    </row>
    <row r="1651" spans="61:65">
      <c r="BI1651" s="56" t="e">
        <f t="shared" ca="1" si="227"/>
        <v>#REF!</v>
      </c>
      <c r="BJ1651" s="56" t="e">
        <f t="shared" ca="1" si="227"/>
        <v>#REF!</v>
      </c>
      <c r="BK1651" s="56" t="e">
        <f t="shared" ca="1" si="227"/>
        <v>#REF!</v>
      </c>
      <c r="BL1651" s="56" t="e">
        <f t="shared" ca="1" si="224"/>
        <v>#REF!</v>
      </c>
      <c r="BM1651" s="56" t="e">
        <f t="shared" ca="1" si="225"/>
        <v>#REF!</v>
      </c>
    </row>
    <row r="1652" spans="61:65">
      <c r="BI1652" s="56" t="e">
        <f t="shared" ca="1" si="227"/>
        <v>#REF!</v>
      </c>
      <c r="BJ1652" s="56" t="e">
        <f t="shared" ca="1" si="227"/>
        <v>#REF!</v>
      </c>
      <c r="BK1652" s="56" t="e">
        <f t="shared" ca="1" si="227"/>
        <v>#REF!</v>
      </c>
      <c r="BL1652" s="56" t="e">
        <f t="shared" ca="1" si="224"/>
        <v>#REF!</v>
      </c>
      <c r="BM1652" s="56" t="e">
        <f t="shared" ca="1" si="225"/>
        <v>#REF!</v>
      </c>
    </row>
    <row r="1653" spans="61:65">
      <c r="BI1653" s="56" t="e">
        <f t="shared" ca="1" si="227"/>
        <v>#REF!</v>
      </c>
      <c r="BJ1653" s="56" t="e">
        <f t="shared" ca="1" si="227"/>
        <v>#REF!</v>
      </c>
      <c r="BK1653" s="56" t="e">
        <f t="shared" ca="1" si="227"/>
        <v>#REF!</v>
      </c>
      <c r="BL1653" s="56" t="e">
        <f t="shared" ca="1" si="224"/>
        <v>#REF!</v>
      </c>
      <c r="BM1653" s="56" t="e">
        <f t="shared" ca="1" si="225"/>
        <v>#REF!</v>
      </c>
    </row>
    <row r="1654" spans="61:65">
      <c r="BI1654" s="56" t="e">
        <f t="shared" ca="1" si="227"/>
        <v>#REF!</v>
      </c>
      <c r="BJ1654" s="56" t="e">
        <f t="shared" ca="1" si="227"/>
        <v>#REF!</v>
      </c>
      <c r="BK1654" s="56" t="e">
        <f t="shared" ca="1" si="227"/>
        <v>#REF!</v>
      </c>
      <c r="BL1654" s="56" t="e">
        <f t="shared" ca="1" si="224"/>
        <v>#REF!</v>
      </c>
      <c r="BM1654" s="56" t="e">
        <f t="shared" ca="1" si="225"/>
        <v>#REF!</v>
      </c>
    </row>
    <row r="1655" spans="61:65">
      <c r="BI1655" s="56" t="e">
        <f t="shared" ca="1" si="227"/>
        <v>#REF!</v>
      </c>
      <c r="BJ1655" s="56" t="e">
        <f t="shared" ca="1" si="227"/>
        <v>#REF!</v>
      </c>
      <c r="BK1655" s="56" t="e">
        <f t="shared" ca="1" si="227"/>
        <v>#REF!</v>
      </c>
      <c r="BL1655" s="56" t="e">
        <f t="shared" ca="1" si="224"/>
        <v>#REF!</v>
      </c>
      <c r="BM1655" s="56" t="e">
        <f t="shared" ca="1" si="225"/>
        <v>#REF!</v>
      </c>
    </row>
    <row r="1656" spans="61:65">
      <c r="BI1656" s="56" t="e">
        <f t="shared" ca="1" si="227"/>
        <v>#REF!</v>
      </c>
      <c r="BJ1656" s="56" t="e">
        <f t="shared" ca="1" si="227"/>
        <v>#REF!</v>
      </c>
      <c r="BK1656" s="56" t="e">
        <f t="shared" ca="1" si="227"/>
        <v>#REF!</v>
      </c>
      <c r="BL1656" s="56" t="e">
        <f t="shared" ca="1" si="224"/>
        <v>#REF!</v>
      </c>
      <c r="BM1656" s="56" t="e">
        <f t="shared" ca="1" si="225"/>
        <v>#REF!</v>
      </c>
    </row>
    <row r="1657" spans="61:65">
      <c r="BI1657" s="56" t="e">
        <f t="shared" ca="1" si="227"/>
        <v>#REF!</v>
      </c>
      <c r="BJ1657" s="56" t="e">
        <f t="shared" ca="1" si="227"/>
        <v>#REF!</v>
      </c>
      <c r="BK1657" s="56" t="e">
        <f t="shared" ca="1" si="227"/>
        <v>#REF!</v>
      </c>
      <c r="BL1657" s="56" t="e">
        <f t="shared" ca="1" si="224"/>
        <v>#REF!</v>
      </c>
      <c r="BM1657" s="56" t="e">
        <f t="shared" ca="1" si="225"/>
        <v>#REF!</v>
      </c>
    </row>
    <row r="1658" spans="61:65">
      <c r="BI1658" s="56" t="e">
        <f t="shared" ca="1" si="227"/>
        <v>#REF!</v>
      </c>
      <c r="BJ1658" s="56" t="e">
        <f t="shared" ca="1" si="227"/>
        <v>#REF!</v>
      </c>
      <c r="BK1658" s="56" t="e">
        <f t="shared" ca="1" si="227"/>
        <v>#REF!</v>
      </c>
      <c r="BL1658" s="56" t="e">
        <f t="shared" ca="1" si="224"/>
        <v>#REF!</v>
      </c>
      <c r="BM1658" s="56" t="e">
        <f t="shared" ca="1" si="225"/>
        <v>#REF!</v>
      </c>
    </row>
    <row r="1659" spans="61:65">
      <c r="BI1659" s="56" t="e">
        <f t="shared" ca="1" si="227"/>
        <v>#REF!</v>
      </c>
      <c r="BJ1659" s="56" t="e">
        <f t="shared" ca="1" si="227"/>
        <v>#REF!</v>
      </c>
      <c r="BK1659" s="56" t="e">
        <f t="shared" ca="1" si="227"/>
        <v>#REF!</v>
      </c>
      <c r="BL1659" s="56" t="e">
        <f t="shared" ca="1" si="224"/>
        <v>#REF!</v>
      </c>
      <c r="BM1659" s="56" t="e">
        <f t="shared" ca="1" si="225"/>
        <v>#REF!</v>
      </c>
    </row>
    <row r="1660" spans="61:65">
      <c r="BI1660" s="56" t="e">
        <f t="shared" ca="1" si="227"/>
        <v>#REF!</v>
      </c>
      <c r="BJ1660" s="56" t="e">
        <f t="shared" ca="1" si="227"/>
        <v>#REF!</v>
      </c>
      <c r="BK1660" s="56" t="e">
        <f t="shared" ca="1" si="227"/>
        <v>#REF!</v>
      </c>
      <c r="BL1660" s="56" t="e">
        <f t="shared" ca="1" si="224"/>
        <v>#REF!</v>
      </c>
      <c r="BM1660" s="56" t="e">
        <f t="shared" ca="1" si="225"/>
        <v>#REF!</v>
      </c>
    </row>
    <row r="1661" spans="61:65">
      <c r="BI1661" s="56" t="e">
        <f t="shared" ca="1" si="227"/>
        <v>#REF!</v>
      </c>
      <c r="BJ1661" s="56" t="e">
        <f t="shared" ca="1" si="227"/>
        <v>#REF!</v>
      </c>
      <c r="BK1661" s="56" t="e">
        <f t="shared" ca="1" si="227"/>
        <v>#REF!</v>
      </c>
      <c r="BL1661" s="56" t="e">
        <f t="shared" ca="1" si="224"/>
        <v>#REF!</v>
      </c>
      <c r="BM1661" s="56" t="e">
        <f t="shared" ca="1" si="225"/>
        <v>#REF!</v>
      </c>
    </row>
    <row r="1662" spans="61:65">
      <c r="BI1662" s="56" t="e">
        <f t="shared" ca="1" si="227"/>
        <v>#REF!</v>
      </c>
      <c r="BJ1662" s="56" t="e">
        <f t="shared" ca="1" si="227"/>
        <v>#REF!</v>
      </c>
      <c r="BK1662" s="56" t="e">
        <f t="shared" ca="1" si="227"/>
        <v>#REF!</v>
      </c>
      <c r="BL1662" s="56" t="e">
        <f t="shared" ca="1" si="224"/>
        <v>#REF!</v>
      </c>
      <c r="BM1662" s="56" t="e">
        <f t="shared" ca="1" si="225"/>
        <v>#REF!</v>
      </c>
    </row>
    <row r="1663" spans="61:65">
      <c r="BI1663" s="56" t="e">
        <f t="shared" ref="BI1663:BK1682" ca="1" si="228">VLOOKUP($P1663,INDIRECT("'M" &amp; $N1663 &amp; "'!$A:$G"),BI$2,0)</f>
        <v>#REF!</v>
      </c>
      <c r="BJ1663" s="56" t="e">
        <f t="shared" ca="1" si="228"/>
        <v>#REF!</v>
      </c>
      <c r="BK1663" s="56" t="e">
        <f t="shared" ca="1" si="228"/>
        <v>#REF!</v>
      </c>
      <c r="BL1663" s="56" t="e">
        <f t="shared" ca="1" si="224"/>
        <v>#REF!</v>
      </c>
      <c r="BM1663" s="56" t="e">
        <f t="shared" ca="1" si="225"/>
        <v>#REF!</v>
      </c>
    </row>
    <row r="1664" spans="61:65">
      <c r="BI1664" s="56" t="e">
        <f t="shared" ca="1" si="228"/>
        <v>#REF!</v>
      </c>
      <c r="BJ1664" s="56" t="e">
        <f t="shared" ca="1" si="228"/>
        <v>#REF!</v>
      </c>
      <c r="BK1664" s="56" t="e">
        <f t="shared" ca="1" si="228"/>
        <v>#REF!</v>
      </c>
      <c r="BL1664" s="56" t="e">
        <f t="shared" ca="1" si="224"/>
        <v>#REF!</v>
      </c>
      <c r="BM1664" s="56" t="e">
        <f t="shared" ca="1" si="225"/>
        <v>#REF!</v>
      </c>
    </row>
    <row r="1665" spans="61:65">
      <c r="BI1665" s="56" t="e">
        <f t="shared" ca="1" si="228"/>
        <v>#REF!</v>
      </c>
      <c r="BJ1665" s="56" t="e">
        <f t="shared" ca="1" si="228"/>
        <v>#REF!</v>
      </c>
      <c r="BK1665" s="56" t="e">
        <f t="shared" ca="1" si="228"/>
        <v>#REF!</v>
      </c>
      <c r="BL1665" s="56" t="e">
        <f t="shared" ca="1" si="224"/>
        <v>#REF!</v>
      </c>
      <c r="BM1665" s="56" t="e">
        <f t="shared" ca="1" si="225"/>
        <v>#REF!</v>
      </c>
    </row>
    <row r="1666" spans="61:65">
      <c r="BI1666" s="56" t="e">
        <f t="shared" ca="1" si="228"/>
        <v>#REF!</v>
      </c>
      <c r="BJ1666" s="56" t="e">
        <f t="shared" ca="1" si="228"/>
        <v>#REF!</v>
      </c>
      <c r="BK1666" s="56" t="e">
        <f t="shared" ca="1" si="228"/>
        <v>#REF!</v>
      </c>
      <c r="BL1666" s="56" t="e">
        <f t="shared" ca="1" si="224"/>
        <v>#REF!</v>
      </c>
      <c r="BM1666" s="56" t="e">
        <f t="shared" ca="1" si="225"/>
        <v>#REF!</v>
      </c>
    </row>
    <row r="1667" spans="61:65">
      <c r="BI1667" s="56" t="e">
        <f t="shared" ca="1" si="228"/>
        <v>#REF!</v>
      </c>
      <c r="BJ1667" s="56" t="e">
        <f t="shared" ca="1" si="228"/>
        <v>#REF!</v>
      </c>
      <c r="BK1667" s="56" t="e">
        <f t="shared" ca="1" si="228"/>
        <v>#REF!</v>
      </c>
      <c r="BL1667" s="56" t="e">
        <f t="shared" ref="BL1667:BL1730" ca="1" si="229">IF(AND($BI1667="Yes", $N1667=2), "Yes", IF(ISBLANK(BI1667), "", "No"))</f>
        <v>#REF!</v>
      </c>
      <c r="BM1667" s="56" t="e">
        <f t="shared" ref="BM1667:BM1730" ca="1" si="230">VLOOKUP($P1667,INDIRECT("'M" &amp; $N1667 &amp; "'!$A:$G"),BM$2,0)</f>
        <v>#REF!</v>
      </c>
    </row>
    <row r="1668" spans="61:65">
      <c r="BI1668" s="56" t="e">
        <f t="shared" ca="1" si="228"/>
        <v>#REF!</v>
      </c>
      <c r="BJ1668" s="56" t="e">
        <f t="shared" ca="1" si="228"/>
        <v>#REF!</v>
      </c>
      <c r="BK1668" s="56" t="e">
        <f t="shared" ca="1" si="228"/>
        <v>#REF!</v>
      </c>
      <c r="BL1668" s="56" t="e">
        <f t="shared" ca="1" si="229"/>
        <v>#REF!</v>
      </c>
      <c r="BM1668" s="56" t="e">
        <f t="shared" ca="1" si="230"/>
        <v>#REF!</v>
      </c>
    </row>
    <row r="1669" spans="61:65">
      <c r="BI1669" s="56" t="e">
        <f t="shared" ca="1" si="228"/>
        <v>#REF!</v>
      </c>
      <c r="BJ1669" s="56" t="e">
        <f t="shared" ca="1" si="228"/>
        <v>#REF!</v>
      </c>
      <c r="BK1669" s="56" t="e">
        <f t="shared" ca="1" si="228"/>
        <v>#REF!</v>
      </c>
      <c r="BL1669" s="56" t="e">
        <f t="shared" ca="1" si="229"/>
        <v>#REF!</v>
      </c>
      <c r="BM1669" s="56" t="e">
        <f t="shared" ca="1" si="230"/>
        <v>#REF!</v>
      </c>
    </row>
    <row r="1670" spans="61:65">
      <c r="BI1670" s="56" t="e">
        <f t="shared" ca="1" si="228"/>
        <v>#REF!</v>
      </c>
      <c r="BJ1670" s="56" t="e">
        <f t="shared" ca="1" si="228"/>
        <v>#REF!</v>
      </c>
      <c r="BK1670" s="56" t="e">
        <f t="shared" ca="1" si="228"/>
        <v>#REF!</v>
      </c>
      <c r="BL1670" s="56" t="e">
        <f t="shared" ca="1" si="229"/>
        <v>#REF!</v>
      </c>
      <c r="BM1670" s="56" t="e">
        <f t="shared" ca="1" si="230"/>
        <v>#REF!</v>
      </c>
    </row>
    <row r="1671" spans="61:65">
      <c r="BI1671" s="56" t="e">
        <f t="shared" ca="1" si="228"/>
        <v>#REF!</v>
      </c>
      <c r="BJ1671" s="56" t="e">
        <f t="shared" ca="1" si="228"/>
        <v>#REF!</v>
      </c>
      <c r="BK1671" s="56" t="e">
        <f t="shared" ca="1" si="228"/>
        <v>#REF!</v>
      </c>
      <c r="BL1671" s="56" t="e">
        <f t="shared" ca="1" si="229"/>
        <v>#REF!</v>
      </c>
      <c r="BM1671" s="56" t="e">
        <f t="shared" ca="1" si="230"/>
        <v>#REF!</v>
      </c>
    </row>
    <row r="1672" spans="61:65">
      <c r="BI1672" s="56" t="e">
        <f t="shared" ca="1" si="228"/>
        <v>#REF!</v>
      </c>
      <c r="BJ1672" s="56" t="e">
        <f t="shared" ca="1" si="228"/>
        <v>#REF!</v>
      </c>
      <c r="BK1672" s="56" t="e">
        <f t="shared" ca="1" si="228"/>
        <v>#REF!</v>
      </c>
      <c r="BL1672" s="56" t="e">
        <f t="shared" ca="1" si="229"/>
        <v>#REF!</v>
      </c>
      <c r="BM1672" s="56" t="e">
        <f t="shared" ca="1" si="230"/>
        <v>#REF!</v>
      </c>
    </row>
    <row r="1673" spans="61:65">
      <c r="BI1673" s="56" t="e">
        <f t="shared" ca="1" si="228"/>
        <v>#REF!</v>
      </c>
      <c r="BJ1673" s="56" t="e">
        <f t="shared" ca="1" si="228"/>
        <v>#REF!</v>
      </c>
      <c r="BK1673" s="56" t="e">
        <f t="shared" ca="1" si="228"/>
        <v>#REF!</v>
      </c>
      <c r="BL1673" s="56" t="e">
        <f t="shared" ca="1" si="229"/>
        <v>#REF!</v>
      </c>
      <c r="BM1673" s="56" t="e">
        <f t="shared" ca="1" si="230"/>
        <v>#REF!</v>
      </c>
    </row>
    <row r="1674" spans="61:65">
      <c r="BI1674" s="56" t="e">
        <f t="shared" ca="1" si="228"/>
        <v>#REF!</v>
      </c>
      <c r="BJ1674" s="56" t="e">
        <f t="shared" ca="1" si="228"/>
        <v>#REF!</v>
      </c>
      <c r="BK1674" s="56" t="e">
        <f t="shared" ca="1" si="228"/>
        <v>#REF!</v>
      </c>
      <c r="BL1674" s="56" t="e">
        <f t="shared" ca="1" si="229"/>
        <v>#REF!</v>
      </c>
      <c r="BM1674" s="56" t="e">
        <f t="shared" ca="1" si="230"/>
        <v>#REF!</v>
      </c>
    </row>
    <row r="1675" spans="61:65">
      <c r="BI1675" s="56" t="e">
        <f t="shared" ca="1" si="228"/>
        <v>#REF!</v>
      </c>
      <c r="BJ1675" s="56" t="e">
        <f t="shared" ca="1" si="228"/>
        <v>#REF!</v>
      </c>
      <c r="BK1675" s="56" t="e">
        <f t="shared" ca="1" si="228"/>
        <v>#REF!</v>
      </c>
      <c r="BL1675" s="56" t="e">
        <f t="shared" ca="1" si="229"/>
        <v>#REF!</v>
      </c>
      <c r="BM1675" s="56" t="e">
        <f t="shared" ca="1" si="230"/>
        <v>#REF!</v>
      </c>
    </row>
    <row r="1676" spans="61:65">
      <c r="BI1676" s="56" t="e">
        <f t="shared" ca="1" si="228"/>
        <v>#REF!</v>
      </c>
      <c r="BJ1676" s="56" t="e">
        <f t="shared" ca="1" si="228"/>
        <v>#REF!</v>
      </c>
      <c r="BK1676" s="56" t="e">
        <f t="shared" ca="1" si="228"/>
        <v>#REF!</v>
      </c>
      <c r="BL1676" s="56" t="e">
        <f t="shared" ca="1" si="229"/>
        <v>#REF!</v>
      </c>
      <c r="BM1676" s="56" t="e">
        <f t="shared" ca="1" si="230"/>
        <v>#REF!</v>
      </c>
    </row>
    <row r="1677" spans="61:65">
      <c r="BI1677" s="56" t="e">
        <f t="shared" ca="1" si="228"/>
        <v>#REF!</v>
      </c>
      <c r="BJ1677" s="56" t="e">
        <f t="shared" ca="1" si="228"/>
        <v>#REF!</v>
      </c>
      <c r="BK1677" s="56" t="e">
        <f t="shared" ca="1" si="228"/>
        <v>#REF!</v>
      </c>
      <c r="BL1677" s="56" t="e">
        <f t="shared" ca="1" si="229"/>
        <v>#REF!</v>
      </c>
      <c r="BM1677" s="56" t="e">
        <f t="shared" ca="1" si="230"/>
        <v>#REF!</v>
      </c>
    </row>
    <row r="1678" spans="61:65">
      <c r="BI1678" s="56" t="e">
        <f t="shared" ca="1" si="228"/>
        <v>#REF!</v>
      </c>
      <c r="BJ1678" s="56" t="e">
        <f t="shared" ca="1" si="228"/>
        <v>#REF!</v>
      </c>
      <c r="BK1678" s="56" t="e">
        <f t="shared" ca="1" si="228"/>
        <v>#REF!</v>
      </c>
      <c r="BL1678" s="56" t="e">
        <f t="shared" ca="1" si="229"/>
        <v>#REF!</v>
      </c>
      <c r="BM1678" s="56" t="e">
        <f t="shared" ca="1" si="230"/>
        <v>#REF!</v>
      </c>
    </row>
    <row r="1679" spans="61:65">
      <c r="BI1679" s="56" t="e">
        <f t="shared" ca="1" si="228"/>
        <v>#REF!</v>
      </c>
      <c r="BJ1679" s="56" t="e">
        <f t="shared" ca="1" si="228"/>
        <v>#REF!</v>
      </c>
      <c r="BK1679" s="56" t="e">
        <f t="shared" ca="1" si="228"/>
        <v>#REF!</v>
      </c>
      <c r="BL1679" s="56" t="e">
        <f t="shared" ca="1" si="229"/>
        <v>#REF!</v>
      </c>
      <c r="BM1679" s="56" t="e">
        <f t="shared" ca="1" si="230"/>
        <v>#REF!</v>
      </c>
    </row>
    <row r="1680" spans="61:65">
      <c r="BI1680" s="56" t="e">
        <f t="shared" ca="1" si="228"/>
        <v>#REF!</v>
      </c>
      <c r="BJ1680" s="56" t="e">
        <f t="shared" ca="1" si="228"/>
        <v>#REF!</v>
      </c>
      <c r="BK1680" s="56" t="e">
        <f t="shared" ca="1" si="228"/>
        <v>#REF!</v>
      </c>
      <c r="BL1680" s="56" t="e">
        <f t="shared" ca="1" si="229"/>
        <v>#REF!</v>
      </c>
      <c r="BM1680" s="56" t="e">
        <f t="shared" ca="1" si="230"/>
        <v>#REF!</v>
      </c>
    </row>
    <row r="1681" spans="61:65">
      <c r="BI1681" s="56" t="e">
        <f t="shared" ca="1" si="228"/>
        <v>#REF!</v>
      </c>
      <c r="BJ1681" s="56" t="e">
        <f t="shared" ca="1" si="228"/>
        <v>#REF!</v>
      </c>
      <c r="BK1681" s="56" t="e">
        <f t="shared" ca="1" si="228"/>
        <v>#REF!</v>
      </c>
      <c r="BL1681" s="56" t="e">
        <f t="shared" ca="1" si="229"/>
        <v>#REF!</v>
      </c>
      <c r="BM1681" s="56" t="e">
        <f t="shared" ca="1" si="230"/>
        <v>#REF!</v>
      </c>
    </row>
    <row r="1682" spans="61:65">
      <c r="BI1682" s="56" t="e">
        <f t="shared" ca="1" si="228"/>
        <v>#REF!</v>
      </c>
      <c r="BJ1682" s="56" t="e">
        <f t="shared" ca="1" si="228"/>
        <v>#REF!</v>
      </c>
      <c r="BK1682" s="56" t="e">
        <f t="shared" ca="1" si="228"/>
        <v>#REF!</v>
      </c>
      <c r="BL1682" s="56" t="e">
        <f t="shared" ca="1" si="229"/>
        <v>#REF!</v>
      </c>
      <c r="BM1682" s="56" t="e">
        <f t="shared" ca="1" si="230"/>
        <v>#REF!</v>
      </c>
    </row>
    <row r="1683" spans="61:65">
      <c r="BI1683" s="56" t="e">
        <f t="shared" ref="BI1683:BK1702" ca="1" si="231">VLOOKUP($P1683,INDIRECT("'M" &amp; $N1683 &amp; "'!$A:$G"),BI$2,0)</f>
        <v>#REF!</v>
      </c>
      <c r="BJ1683" s="56" t="e">
        <f t="shared" ca="1" si="231"/>
        <v>#REF!</v>
      </c>
      <c r="BK1683" s="56" t="e">
        <f t="shared" ca="1" si="231"/>
        <v>#REF!</v>
      </c>
      <c r="BL1683" s="56" t="e">
        <f t="shared" ca="1" si="229"/>
        <v>#REF!</v>
      </c>
      <c r="BM1683" s="56" t="e">
        <f t="shared" ca="1" si="230"/>
        <v>#REF!</v>
      </c>
    </row>
    <row r="1684" spans="61:65">
      <c r="BI1684" s="56" t="e">
        <f t="shared" ca="1" si="231"/>
        <v>#REF!</v>
      </c>
      <c r="BJ1684" s="56" t="e">
        <f t="shared" ca="1" si="231"/>
        <v>#REF!</v>
      </c>
      <c r="BK1684" s="56" t="e">
        <f t="shared" ca="1" si="231"/>
        <v>#REF!</v>
      </c>
      <c r="BL1684" s="56" t="e">
        <f t="shared" ca="1" si="229"/>
        <v>#REF!</v>
      </c>
      <c r="BM1684" s="56" t="e">
        <f t="shared" ca="1" si="230"/>
        <v>#REF!</v>
      </c>
    </row>
    <row r="1685" spans="61:65">
      <c r="BI1685" s="56" t="e">
        <f t="shared" ca="1" si="231"/>
        <v>#REF!</v>
      </c>
      <c r="BJ1685" s="56" t="e">
        <f t="shared" ca="1" si="231"/>
        <v>#REF!</v>
      </c>
      <c r="BK1685" s="56" t="e">
        <f t="shared" ca="1" si="231"/>
        <v>#REF!</v>
      </c>
      <c r="BL1685" s="56" t="e">
        <f t="shared" ca="1" si="229"/>
        <v>#REF!</v>
      </c>
      <c r="BM1685" s="56" t="e">
        <f t="shared" ca="1" si="230"/>
        <v>#REF!</v>
      </c>
    </row>
    <row r="1686" spans="61:65">
      <c r="BI1686" s="56" t="e">
        <f t="shared" ca="1" si="231"/>
        <v>#REF!</v>
      </c>
      <c r="BJ1686" s="56" t="e">
        <f t="shared" ca="1" si="231"/>
        <v>#REF!</v>
      </c>
      <c r="BK1686" s="56" t="e">
        <f t="shared" ca="1" si="231"/>
        <v>#REF!</v>
      </c>
      <c r="BL1686" s="56" t="e">
        <f t="shared" ca="1" si="229"/>
        <v>#REF!</v>
      </c>
      <c r="BM1686" s="56" t="e">
        <f t="shared" ca="1" si="230"/>
        <v>#REF!</v>
      </c>
    </row>
    <row r="1687" spans="61:65">
      <c r="BI1687" s="56" t="e">
        <f t="shared" ca="1" si="231"/>
        <v>#REF!</v>
      </c>
      <c r="BJ1687" s="56" t="e">
        <f t="shared" ca="1" si="231"/>
        <v>#REF!</v>
      </c>
      <c r="BK1687" s="56" t="e">
        <f t="shared" ca="1" si="231"/>
        <v>#REF!</v>
      </c>
      <c r="BL1687" s="56" t="e">
        <f t="shared" ca="1" si="229"/>
        <v>#REF!</v>
      </c>
      <c r="BM1687" s="56" t="e">
        <f t="shared" ca="1" si="230"/>
        <v>#REF!</v>
      </c>
    </row>
    <row r="1688" spans="61:65">
      <c r="BI1688" s="56" t="e">
        <f t="shared" ca="1" si="231"/>
        <v>#REF!</v>
      </c>
      <c r="BJ1688" s="56" t="e">
        <f t="shared" ca="1" si="231"/>
        <v>#REF!</v>
      </c>
      <c r="BK1688" s="56" t="e">
        <f t="shared" ca="1" si="231"/>
        <v>#REF!</v>
      </c>
      <c r="BL1688" s="56" t="e">
        <f t="shared" ca="1" si="229"/>
        <v>#REF!</v>
      </c>
      <c r="BM1688" s="56" t="e">
        <f t="shared" ca="1" si="230"/>
        <v>#REF!</v>
      </c>
    </row>
    <row r="1689" spans="61:65">
      <c r="BI1689" s="56" t="e">
        <f t="shared" ca="1" si="231"/>
        <v>#REF!</v>
      </c>
      <c r="BJ1689" s="56" t="e">
        <f t="shared" ca="1" si="231"/>
        <v>#REF!</v>
      </c>
      <c r="BK1689" s="56" t="e">
        <f t="shared" ca="1" si="231"/>
        <v>#REF!</v>
      </c>
      <c r="BL1689" s="56" t="e">
        <f t="shared" ca="1" si="229"/>
        <v>#REF!</v>
      </c>
      <c r="BM1689" s="56" t="e">
        <f t="shared" ca="1" si="230"/>
        <v>#REF!</v>
      </c>
    </row>
    <row r="1690" spans="61:65">
      <c r="BI1690" s="56" t="e">
        <f t="shared" ca="1" si="231"/>
        <v>#REF!</v>
      </c>
      <c r="BJ1690" s="56" t="e">
        <f t="shared" ca="1" si="231"/>
        <v>#REF!</v>
      </c>
      <c r="BK1690" s="56" t="e">
        <f t="shared" ca="1" si="231"/>
        <v>#REF!</v>
      </c>
      <c r="BL1690" s="56" t="e">
        <f t="shared" ca="1" si="229"/>
        <v>#REF!</v>
      </c>
      <c r="BM1690" s="56" t="e">
        <f t="shared" ca="1" si="230"/>
        <v>#REF!</v>
      </c>
    </row>
    <row r="1691" spans="61:65">
      <c r="BI1691" s="56" t="e">
        <f t="shared" ca="1" si="231"/>
        <v>#REF!</v>
      </c>
      <c r="BJ1691" s="56" t="e">
        <f t="shared" ca="1" si="231"/>
        <v>#REF!</v>
      </c>
      <c r="BK1691" s="56" t="e">
        <f t="shared" ca="1" si="231"/>
        <v>#REF!</v>
      </c>
      <c r="BL1691" s="56" t="e">
        <f t="shared" ca="1" si="229"/>
        <v>#REF!</v>
      </c>
      <c r="BM1691" s="56" t="e">
        <f t="shared" ca="1" si="230"/>
        <v>#REF!</v>
      </c>
    </row>
    <row r="1692" spans="61:65">
      <c r="BI1692" s="56" t="e">
        <f t="shared" ca="1" si="231"/>
        <v>#REF!</v>
      </c>
      <c r="BJ1692" s="56" t="e">
        <f t="shared" ca="1" si="231"/>
        <v>#REF!</v>
      </c>
      <c r="BK1692" s="56" t="e">
        <f t="shared" ca="1" si="231"/>
        <v>#REF!</v>
      </c>
      <c r="BL1692" s="56" t="e">
        <f t="shared" ca="1" si="229"/>
        <v>#REF!</v>
      </c>
      <c r="BM1692" s="56" t="e">
        <f t="shared" ca="1" si="230"/>
        <v>#REF!</v>
      </c>
    </row>
    <row r="1693" spans="61:65">
      <c r="BI1693" s="56" t="e">
        <f t="shared" ca="1" si="231"/>
        <v>#REF!</v>
      </c>
      <c r="BJ1693" s="56" t="e">
        <f t="shared" ca="1" si="231"/>
        <v>#REF!</v>
      </c>
      <c r="BK1693" s="56" t="e">
        <f t="shared" ca="1" si="231"/>
        <v>#REF!</v>
      </c>
      <c r="BL1693" s="56" t="e">
        <f t="shared" ca="1" si="229"/>
        <v>#REF!</v>
      </c>
      <c r="BM1693" s="56" t="e">
        <f t="shared" ca="1" si="230"/>
        <v>#REF!</v>
      </c>
    </row>
    <row r="1694" spans="61:65">
      <c r="BI1694" s="56" t="e">
        <f t="shared" ca="1" si="231"/>
        <v>#REF!</v>
      </c>
      <c r="BJ1694" s="56" t="e">
        <f t="shared" ca="1" si="231"/>
        <v>#REF!</v>
      </c>
      <c r="BK1694" s="56" t="e">
        <f t="shared" ca="1" si="231"/>
        <v>#REF!</v>
      </c>
      <c r="BL1694" s="56" t="e">
        <f t="shared" ca="1" si="229"/>
        <v>#REF!</v>
      </c>
      <c r="BM1694" s="56" t="e">
        <f t="shared" ca="1" si="230"/>
        <v>#REF!</v>
      </c>
    </row>
    <row r="1695" spans="61:65">
      <c r="BI1695" s="56" t="e">
        <f t="shared" ca="1" si="231"/>
        <v>#REF!</v>
      </c>
      <c r="BJ1695" s="56" t="e">
        <f t="shared" ca="1" si="231"/>
        <v>#REF!</v>
      </c>
      <c r="BK1695" s="56" t="e">
        <f t="shared" ca="1" si="231"/>
        <v>#REF!</v>
      </c>
      <c r="BL1695" s="56" t="e">
        <f t="shared" ca="1" si="229"/>
        <v>#REF!</v>
      </c>
      <c r="BM1695" s="56" t="e">
        <f t="shared" ca="1" si="230"/>
        <v>#REF!</v>
      </c>
    </row>
    <row r="1696" spans="61:65">
      <c r="BI1696" s="56" t="e">
        <f t="shared" ca="1" si="231"/>
        <v>#REF!</v>
      </c>
      <c r="BJ1696" s="56" t="e">
        <f t="shared" ca="1" si="231"/>
        <v>#REF!</v>
      </c>
      <c r="BK1696" s="56" t="e">
        <f t="shared" ca="1" si="231"/>
        <v>#REF!</v>
      </c>
      <c r="BL1696" s="56" t="e">
        <f t="shared" ca="1" si="229"/>
        <v>#REF!</v>
      </c>
      <c r="BM1696" s="56" t="e">
        <f t="shared" ca="1" si="230"/>
        <v>#REF!</v>
      </c>
    </row>
    <row r="1697" spans="61:65">
      <c r="BI1697" s="56" t="e">
        <f t="shared" ca="1" si="231"/>
        <v>#REF!</v>
      </c>
      <c r="BJ1697" s="56" t="e">
        <f t="shared" ca="1" si="231"/>
        <v>#REF!</v>
      </c>
      <c r="BK1697" s="56" t="e">
        <f t="shared" ca="1" si="231"/>
        <v>#REF!</v>
      </c>
      <c r="BL1697" s="56" t="e">
        <f t="shared" ca="1" si="229"/>
        <v>#REF!</v>
      </c>
      <c r="BM1697" s="56" t="e">
        <f t="shared" ca="1" si="230"/>
        <v>#REF!</v>
      </c>
    </row>
    <row r="1698" spans="61:65">
      <c r="BI1698" s="56" t="e">
        <f t="shared" ca="1" si="231"/>
        <v>#REF!</v>
      </c>
      <c r="BJ1698" s="56" t="e">
        <f t="shared" ca="1" si="231"/>
        <v>#REF!</v>
      </c>
      <c r="BK1698" s="56" t="e">
        <f t="shared" ca="1" si="231"/>
        <v>#REF!</v>
      </c>
      <c r="BL1698" s="56" t="e">
        <f t="shared" ca="1" si="229"/>
        <v>#REF!</v>
      </c>
      <c r="BM1698" s="56" t="e">
        <f t="shared" ca="1" si="230"/>
        <v>#REF!</v>
      </c>
    </row>
    <row r="1699" spans="61:65">
      <c r="BI1699" s="56" t="e">
        <f t="shared" ca="1" si="231"/>
        <v>#REF!</v>
      </c>
      <c r="BJ1699" s="56" t="e">
        <f t="shared" ca="1" si="231"/>
        <v>#REF!</v>
      </c>
      <c r="BK1699" s="56" t="e">
        <f t="shared" ca="1" si="231"/>
        <v>#REF!</v>
      </c>
      <c r="BL1699" s="56" t="e">
        <f t="shared" ca="1" si="229"/>
        <v>#REF!</v>
      </c>
      <c r="BM1699" s="56" t="e">
        <f t="shared" ca="1" si="230"/>
        <v>#REF!</v>
      </c>
    </row>
    <row r="1700" spans="61:65">
      <c r="BI1700" s="56" t="e">
        <f t="shared" ca="1" si="231"/>
        <v>#REF!</v>
      </c>
      <c r="BJ1700" s="56" t="e">
        <f t="shared" ca="1" si="231"/>
        <v>#REF!</v>
      </c>
      <c r="BK1700" s="56" t="e">
        <f t="shared" ca="1" si="231"/>
        <v>#REF!</v>
      </c>
      <c r="BL1700" s="56" t="e">
        <f t="shared" ca="1" si="229"/>
        <v>#REF!</v>
      </c>
      <c r="BM1700" s="56" t="e">
        <f t="shared" ca="1" si="230"/>
        <v>#REF!</v>
      </c>
    </row>
    <row r="1701" spans="61:65">
      <c r="BI1701" s="56" t="e">
        <f t="shared" ca="1" si="231"/>
        <v>#REF!</v>
      </c>
      <c r="BJ1701" s="56" t="e">
        <f t="shared" ca="1" si="231"/>
        <v>#REF!</v>
      </c>
      <c r="BK1701" s="56" t="e">
        <f t="shared" ca="1" si="231"/>
        <v>#REF!</v>
      </c>
      <c r="BL1701" s="56" t="e">
        <f t="shared" ca="1" si="229"/>
        <v>#REF!</v>
      </c>
      <c r="BM1701" s="56" t="e">
        <f t="shared" ca="1" si="230"/>
        <v>#REF!</v>
      </c>
    </row>
    <row r="1702" spans="61:65">
      <c r="BI1702" s="56" t="e">
        <f t="shared" ca="1" si="231"/>
        <v>#REF!</v>
      </c>
      <c r="BJ1702" s="56" t="e">
        <f t="shared" ca="1" si="231"/>
        <v>#REF!</v>
      </c>
      <c r="BK1702" s="56" t="e">
        <f t="shared" ca="1" si="231"/>
        <v>#REF!</v>
      </c>
      <c r="BL1702" s="56" t="e">
        <f t="shared" ca="1" si="229"/>
        <v>#REF!</v>
      </c>
      <c r="BM1702" s="56" t="e">
        <f t="shared" ca="1" si="230"/>
        <v>#REF!</v>
      </c>
    </row>
    <row r="1703" spans="61:65">
      <c r="BI1703" s="56" t="e">
        <f t="shared" ref="BI1703:BK1722" ca="1" si="232">VLOOKUP($P1703,INDIRECT("'M" &amp; $N1703 &amp; "'!$A:$G"),BI$2,0)</f>
        <v>#REF!</v>
      </c>
      <c r="BJ1703" s="56" t="e">
        <f t="shared" ca="1" si="232"/>
        <v>#REF!</v>
      </c>
      <c r="BK1703" s="56" t="e">
        <f t="shared" ca="1" si="232"/>
        <v>#REF!</v>
      </c>
      <c r="BL1703" s="56" t="e">
        <f t="shared" ca="1" si="229"/>
        <v>#REF!</v>
      </c>
      <c r="BM1703" s="56" t="e">
        <f t="shared" ca="1" si="230"/>
        <v>#REF!</v>
      </c>
    </row>
    <row r="1704" spans="61:65">
      <c r="BI1704" s="56" t="e">
        <f t="shared" ca="1" si="232"/>
        <v>#REF!</v>
      </c>
      <c r="BJ1704" s="56" t="e">
        <f t="shared" ca="1" si="232"/>
        <v>#REF!</v>
      </c>
      <c r="BK1704" s="56" t="e">
        <f t="shared" ca="1" si="232"/>
        <v>#REF!</v>
      </c>
      <c r="BL1704" s="56" t="e">
        <f t="shared" ca="1" si="229"/>
        <v>#REF!</v>
      </c>
      <c r="BM1704" s="56" t="e">
        <f t="shared" ca="1" si="230"/>
        <v>#REF!</v>
      </c>
    </row>
    <row r="1705" spans="61:65">
      <c r="BI1705" s="56" t="e">
        <f t="shared" ca="1" si="232"/>
        <v>#REF!</v>
      </c>
      <c r="BJ1705" s="56" t="e">
        <f t="shared" ca="1" si="232"/>
        <v>#REF!</v>
      </c>
      <c r="BK1705" s="56" t="e">
        <f t="shared" ca="1" si="232"/>
        <v>#REF!</v>
      </c>
      <c r="BL1705" s="56" t="e">
        <f t="shared" ca="1" si="229"/>
        <v>#REF!</v>
      </c>
      <c r="BM1705" s="56" t="e">
        <f t="shared" ca="1" si="230"/>
        <v>#REF!</v>
      </c>
    </row>
    <row r="1706" spans="61:65">
      <c r="BI1706" s="56" t="e">
        <f t="shared" ca="1" si="232"/>
        <v>#REF!</v>
      </c>
      <c r="BJ1706" s="56" t="e">
        <f t="shared" ca="1" si="232"/>
        <v>#REF!</v>
      </c>
      <c r="BK1706" s="56" t="e">
        <f t="shared" ca="1" si="232"/>
        <v>#REF!</v>
      </c>
      <c r="BL1706" s="56" t="e">
        <f t="shared" ca="1" si="229"/>
        <v>#REF!</v>
      </c>
      <c r="BM1706" s="56" t="e">
        <f t="shared" ca="1" si="230"/>
        <v>#REF!</v>
      </c>
    </row>
    <row r="1707" spans="61:65">
      <c r="BI1707" s="56" t="e">
        <f t="shared" ca="1" si="232"/>
        <v>#REF!</v>
      </c>
      <c r="BJ1707" s="56" t="e">
        <f t="shared" ca="1" si="232"/>
        <v>#REF!</v>
      </c>
      <c r="BK1707" s="56" t="e">
        <f t="shared" ca="1" si="232"/>
        <v>#REF!</v>
      </c>
      <c r="BL1707" s="56" t="e">
        <f t="shared" ca="1" si="229"/>
        <v>#REF!</v>
      </c>
      <c r="BM1707" s="56" t="e">
        <f t="shared" ca="1" si="230"/>
        <v>#REF!</v>
      </c>
    </row>
    <row r="1708" spans="61:65">
      <c r="BI1708" s="56" t="e">
        <f t="shared" ca="1" si="232"/>
        <v>#REF!</v>
      </c>
      <c r="BJ1708" s="56" t="e">
        <f t="shared" ca="1" si="232"/>
        <v>#REF!</v>
      </c>
      <c r="BK1708" s="56" t="e">
        <f t="shared" ca="1" si="232"/>
        <v>#REF!</v>
      </c>
      <c r="BL1708" s="56" t="e">
        <f t="shared" ca="1" si="229"/>
        <v>#REF!</v>
      </c>
      <c r="BM1708" s="56" t="e">
        <f t="shared" ca="1" si="230"/>
        <v>#REF!</v>
      </c>
    </row>
    <row r="1709" spans="61:65">
      <c r="BI1709" s="56" t="e">
        <f t="shared" ca="1" si="232"/>
        <v>#REF!</v>
      </c>
      <c r="BJ1709" s="56" t="e">
        <f t="shared" ca="1" si="232"/>
        <v>#REF!</v>
      </c>
      <c r="BK1709" s="56" t="e">
        <f t="shared" ca="1" si="232"/>
        <v>#REF!</v>
      </c>
      <c r="BL1709" s="56" t="e">
        <f t="shared" ca="1" si="229"/>
        <v>#REF!</v>
      </c>
      <c r="BM1709" s="56" t="e">
        <f t="shared" ca="1" si="230"/>
        <v>#REF!</v>
      </c>
    </row>
    <row r="1710" spans="61:65">
      <c r="BI1710" s="56" t="e">
        <f t="shared" ca="1" si="232"/>
        <v>#REF!</v>
      </c>
      <c r="BJ1710" s="56" t="e">
        <f t="shared" ca="1" si="232"/>
        <v>#REF!</v>
      </c>
      <c r="BK1710" s="56" t="e">
        <f t="shared" ca="1" si="232"/>
        <v>#REF!</v>
      </c>
      <c r="BL1710" s="56" t="e">
        <f t="shared" ca="1" si="229"/>
        <v>#REF!</v>
      </c>
      <c r="BM1710" s="56" t="e">
        <f t="shared" ca="1" si="230"/>
        <v>#REF!</v>
      </c>
    </row>
    <row r="1711" spans="61:65">
      <c r="BI1711" s="56" t="e">
        <f t="shared" ca="1" si="232"/>
        <v>#REF!</v>
      </c>
      <c r="BJ1711" s="56" t="e">
        <f t="shared" ca="1" si="232"/>
        <v>#REF!</v>
      </c>
      <c r="BK1711" s="56" t="e">
        <f t="shared" ca="1" si="232"/>
        <v>#REF!</v>
      </c>
      <c r="BL1711" s="56" t="e">
        <f t="shared" ca="1" si="229"/>
        <v>#REF!</v>
      </c>
      <c r="BM1711" s="56" t="e">
        <f t="shared" ca="1" si="230"/>
        <v>#REF!</v>
      </c>
    </row>
    <row r="1712" spans="61:65">
      <c r="BI1712" s="56" t="e">
        <f t="shared" ca="1" si="232"/>
        <v>#REF!</v>
      </c>
      <c r="BJ1712" s="56" t="e">
        <f t="shared" ca="1" si="232"/>
        <v>#REF!</v>
      </c>
      <c r="BK1712" s="56" t="e">
        <f t="shared" ca="1" si="232"/>
        <v>#REF!</v>
      </c>
      <c r="BL1712" s="56" t="e">
        <f t="shared" ca="1" si="229"/>
        <v>#REF!</v>
      </c>
      <c r="BM1712" s="56" t="e">
        <f t="shared" ca="1" si="230"/>
        <v>#REF!</v>
      </c>
    </row>
    <row r="1713" spans="61:65">
      <c r="BI1713" s="56" t="e">
        <f t="shared" ca="1" si="232"/>
        <v>#REF!</v>
      </c>
      <c r="BJ1713" s="56" t="e">
        <f t="shared" ca="1" si="232"/>
        <v>#REF!</v>
      </c>
      <c r="BK1713" s="56" t="e">
        <f t="shared" ca="1" si="232"/>
        <v>#REF!</v>
      </c>
      <c r="BL1713" s="56" t="e">
        <f t="shared" ca="1" si="229"/>
        <v>#REF!</v>
      </c>
      <c r="BM1713" s="56" t="e">
        <f t="shared" ca="1" si="230"/>
        <v>#REF!</v>
      </c>
    </row>
    <row r="1714" spans="61:65">
      <c r="BI1714" s="56" t="e">
        <f t="shared" ca="1" si="232"/>
        <v>#REF!</v>
      </c>
      <c r="BJ1714" s="56" t="e">
        <f t="shared" ca="1" si="232"/>
        <v>#REF!</v>
      </c>
      <c r="BK1714" s="56" t="e">
        <f t="shared" ca="1" si="232"/>
        <v>#REF!</v>
      </c>
      <c r="BL1714" s="56" t="e">
        <f t="shared" ca="1" si="229"/>
        <v>#REF!</v>
      </c>
      <c r="BM1714" s="56" t="e">
        <f t="shared" ca="1" si="230"/>
        <v>#REF!</v>
      </c>
    </row>
    <row r="1715" spans="61:65">
      <c r="BI1715" s="56" t="e">
        <f t="shared" ca="1" si="232"/>
        <v>#REF!</v>
      </c>
      <c r="BJ1715" s="56" t="e">
        <f t="shared" ca="1" si="232"/>
        <v>#REF!</v>
      </c>
      <c r="BK1715" s="56" t="e">
        <f t="shared" ca="1" si="232"/>
        <v>#REF!</v>
      </c>
      <c r="BL1715" s="56" t="e">
        <f t="shared" ca="1" si="229"/>
        <v>#REF!</v>
      </c>
      <c r="BM1715" s="56" t="e">
        <f t="shared" ca="1" si="230"/>
        <v>#REF!</v>
      </c>
    </row>
    <row r="1716" spans="61:65">
      <c r="BI1716" s="56" t="e">
        <f t="shared" ca="1" si="232"/>
        <v>#REF!</v>
      </c>
      <c r="BJ1716" s="56" t="e">
        <f t="shared" ca="1" si="232"/>
        <v>#REF!</v>
      </c>
      <c r="BK1716" s="56" t="e">
        <f t="shared" ca="1" si="232"/>
        <v>#REF!</v>
      </c>
      <c r="BL1716" s="56" t="e">
        <f t="shared" ca="1" si="229"/>
        <v>#REF!</v>
      </c>
      <c r="BM1716" s="56" t="e">
        <f t="shared" ca="1" si="230"/>
        <v>#REF!</v>
      </c>
    </row>
    <row r="1717" spans="61:65">
      <c r="BI1717" s="56" t="e">
        <f t="shared" ca="1" si="232"/>
        <v>#REF!</v>
      </c>
      <c r="BJ1717" s="56" t="e">
        <f t="shared" ca="1" si="232"/>
        <v>#REF!</v>
      </c>
      <c r="BK1717" s="56" t="e">
        <f t="shared" ca="1" si="232"/>
        <v>#REF!</v>
      </c>
      <c r="BL1717" s="56" t="e">
        <f t="shared" ca="1" si="229"/>
        <v>#REF!</v>
      </c>
      <c r="BM1717" s="56" t="e">
        <f t="shared" ca="1" si="230"/>
        <v>#REF!</v>
      </c>
    </row>
    <row r="1718" spans="61:65">
      <c r="BI1718" s="56" t="e">
        <f t="shared" ca="1" si="232"/>
        <v>#REF!</v>
      </c>
      <c r="BJ1718" s="56" t="e">
        <f t="shared" ca="1" si="232"/>
        <v>#REF!</v>
      </c>
      <c r="BK1718" s="56" t="e">
        <f t="shared" ca="1" si="232"/>
        <v>#REF!</v>
      </c>
      <c r="BL1718" s="56" t="e">
        <f t="shared" ca="1" si="229"/>
        <v>#REF!</v>
      </c>
      <c r="BM1718" s="56" t="e">
        <f t="shared" ca="1" si="230"/>
        <v>#REF!</v>
      </c>
    </row>
    <row r="1719" spans="61:65">
      <c r="BI1719" s="56" t="e">
        <f t="shared" ca="1" si="232"/>
        <v>#REF!</v>
      </c>
      <c r="BJ1719" s="56" t="e">
        <f t="shared" ca="1" si="232"/>
        <v>#REF!</v>
      </c>
      <c r="BK1719" s="56" t="e">
        <f t="shared" ca="1" si="232"/>
        <v>#REF!</v>
      </c>
      <c r="BL1719" s="56" t="e">
        <f t="shared" ca="1" si="229"/>
        <v>#REF!</v>
      </c>
      <c r="BM1719" s="56" t="e">
        <f t="shared" ca="1" si="230"/>
        <v>#REF!</v>
      </c>
    </row>
    <row r="1720" spans="61:65">
      <c r="BI1720" s="56" t="e">
        <f t="shared" ca="1" si="232"/>
        <v>#REF!</v>
      </c>
      <c r="BJ1720" s="56" t="e">
        <f t="shared" ca="1" si="232"/>
        <v>#REF!</v>
      </c>
      <c r="BK1720" s="56" t="e">
        <f t="shared" ca="1" si="232"/>
        <v>#REF!</v>
      </c>
      <c r="BL1720" s="56" t="e">
        <f t="shared" ca="1" si="229"/>
        <v>#REF!</v>
      </c>
      <c r="BM1720" s="56" t="e">
        <f t="shared" ca="1" si="230"/>
        <v>#REF!</v>
      </c>
    </row>
    <row r="1721" spans="61:65">
      <c r="BI1721" s="56" t="e">
        <f t="shared" ca="1" si="232"/>
        <v>#REF!</v>
      </c>
      <c r="BJ1721" s="56" t="e">
        <f t="shared" ca="1" si="232"/>
        <v>#REF!</v>
      </c>
      <c r="BK1721" s="56" t="e">
        <f t="shared" ca="1" si="232"/>
        <v>#REF!</v>
      </c>
      <c r="BL1721" s="56" t="e">
        <f t="shared" ca="1" si="229"/>
        <v>#REF!</v>
      </c>
      <c r="BM1721" s="56" t="e">
        <f t="shared" ca="1" si="230"/>
        <v>#REF!</v>
      </c>
    </row>
    <row r="1722" spans="61:65">
      <c r="BI1722" s="56" t="e">
        <f t="shared" ca="1" si="232"/>
        <v>#REF!</v>
      </c>
      <c r="BJ1722" s="56" t="e">
        <f t="shared" ca="1" si="232"/>
        <v>#REF!</v>
      </c>
      <c r="BK1722" s="56" t="e">
        <f t="shared" ca="1" si="232"/>
        <v>#REF!</v>
      </c>
      <c r="BL1722" s="56" t="e">
        <f t="shared" ca="1" si="229"/>
        <v>#REF!</v>
      </c>
      <c r="BM1722" s="56" t="e">
        <f t="shared" ca="1" si="230"/>
        <v>#REF!</v>
      </c>
    </row>
    <row r="1723" spans="61:65">
      <c r="BI1723" s="56" t="e">
        <f t="shared" ref="BI1723:BK1742" ca="1" si="233">VLOOKUP($P1723,INDIRECT("'M" &amp; $N1723 &amp; "'!$A:$G"),BI$2,0)</f>
        <v>#REF!</v>
      </c>
      <c r="BJ1723" s="56" t="e">
        <f t="shared" ca="1" si="233"/>
        <v>#REF!</v>
      </c>
      <c r="BK1723" s="56" t="e">
        <f t="shared" ca="1" si="233"/>
        <v>#REF!</v>
      </c>
      <c r="BL1723" s="56" t="e">
        <f t="shared" ca="1" si="229"/>
        <v>#REF!</v>
      </c>
      <c r="BM1723" s="56" t="e">
        <f t="shared" ca="1" si="230"/>
        <v>#REF!</v>
      </c>
    </row>
    <row r="1724" spans="61:65">
      <c r="BI1724" s="56" t="e">
        <f t="shared" ca="1" si="233"/>
        <v>#REF!</v>
      </c>
      <c r="BJ1724" s="56" t="e">
        <f t="shared" ca="1" si="233"/>
        <v>#REF!</v>
      </c>
      <c r="BK1724" s="56" t="e">
        <f t="shared" ca="1" si="233"/>
        <v>#REF!</v>
      </c>
      <c r="BL1724" s="56" t="e">
        <f t="shared" ca="1" si="229"/>
        <v>#REF!</v>
      </c>
      <c r="BM1724" s="56" t="e">
        <f t="shared" ca="1" si="230"/>
        <v>#REF!</v>
      </c>
    </row>
    <row r="1725" spans="61:65">
      <c r="BI1725" s="56" t="e">
        <f t="shared" ca="1" si="233"/>
        <v>#REF!</v>
      </c>
      <c r="BJ1725" s="56" t="e">
        <f t="shared" ca="1" si="233"/>
        <v>#REF!</v>
      </c>
      <c r="BK1725" s="56" t="e">
        <f t="shared" ca="1" si="233"/>
        <v>#REF!</v>
      </c>
      <c r="BL1725" s="56" t="e">
        <f t="shared" ca="1" si="229"/>
        <v>#REF!</v>
      </c>
      <c r="BM1725" s="56" t="e">
        <f t="shared" ca="1" si="230"/>
        <v>#REF!</v>
      </c>
    </row>
    <row r="1726" spans="61:65">
      <c r="BI1726" s="56" t="e">
        <f t="shared" ca="1" si="233"/>
        <v>#REF!</v>
      </c>
      <c r="BJ1726" s="56" t="e">
        <f t="shared" ca="1" si="233"/>
        <v>#REF!</v>
      </c>
      <c r="BK1726" s="56" t="e">
        <f t="shared" ca="1" si="233"/>
        <v>#REF!</v>
      </c>
      <c r="BL1726" s="56" t="e">
        <f t="shared" ca="1" si="229"/>
        <v>#REF!</v>
      </c>
      <c r="BM1726" s="56" t="e">
        <f t="shared" ca="1" si="230"/>
        <v>#REF!</v>
      </c>
    </row>
    <row r="1727" spans="61:65">
      <c r="BI1727" s="56" t="e">
        <f t="shared" ca="1" si="233"/>
        <v>#REF!</v>
      </c>
      <c r="BJ1727" s="56" t="e">
        <f t="shared" ca="1" si="233"/>
        <v>#REF!</v>
      </c>
      <c r="BK1727" s="56" t="e">
        <f t="shared" ca="1" si="233"/>
        <v>#REF!</v>
      </c>
      <c r="BL1727" s="56" t="e">
        <f t="shared" ca="1" si="229"/>
        <v>#REF!</v>
      </c>
      <c r="BM1727" s="56" t="e">
        <f t="shared" ca="1" si="230"/>
        <v>#REF!</v>
      </c>
    </row>
    <row r="1728" spans="61:65">
      <c r="BI1728" s="56" t="e">
        <f t="shared" ca="1" si="233"/>
        <v>#REF!</v>
      </c>
      <c r="BJ1728" s="56" t="e">
        <f t="shared" ca="1" si="233"/>
        <v>#REF!</v>
      </c>
      <c r="BK1728" s="56" t="e">
        <f t="shared" ca="1" si="233"/>
        <v>#REF!</v>
      </c>
      <c r="BL1728" s="56" t="e">
        <f t="shared" ca="1" si="229"/>
        <v>#REF!</v>
      </c>
      <c r="BM1728" s="56" t="e">
        <f t="shared" ca="1" si="230"/>
        <v>#REF!</v>
      </c>
    </row>
    <row r="1729" spans="61:65">
      <c r="BI1729" s="56" t="e">
        <f t="shared" ca="1" si="233"/>
        <v>#REF!</v>
      </c>
      <c r="BJ1729" s="56" t="e">
        <f t="shared" ca="1" si="233"/>
        <v>#REF!</v>
      </c>
      <c r="BK1729" s="56" t="e">
        <f t="shared" ca="1" si="233"/>
        <v>#REF!</v>
      </c>
      <c r="BL1729" s="56" t="e">
        <f t="shared" ca="1" si="229"/>
        <v>#REF!</v>
      </c>
      <c r="BM1729" s="56" t="e">
        <f t="shared" ca="1" si="230"/>
        <v>#REF!</v>
      </c>
    </row>
    <row r="1730" spans="61:65">
      <c r="BI1730" s="56" t="e">
        <f t="shared" ca="1" si="233"/>
        <v>#REF!</v>
      </c>
      <c r="BJ1730" s="56" t="e">
        <f t="shared" ca="1" si="233"/>
        <v>#REF!</v>
      </c>
      <c r="BK1730" s="56" t="e">
        <f t="shared" ca="1" si="233"/>
        <v>#REF!</v>
      </c>
      <c r="BL1730" s="56" t="e">
        <f t="shared" ca="1" si="229"/>
        <v>#REF!</v>
      </c>
      <c r="BM1730" s="56" t="e">
        <f t="shared" ca="1" si="230"/>
        <v>#REF!</v>
      </c>
    </row>
    <row r="1731" spans="61:65">
      <c r="BI1731" s="56" t="e">
        <f t="shared" ca="1" si="233"/>
        <v>#REF!</v>
      </c>
      <c r="BJ1731" s="56" t="e">
        <f t="shared" ca="1" si="233"/>
        <v>#REF!</v>
      </c>
      <c r="BK1731" s="56" t="e">
        <f t="shared" ca="1" si="233"/>
        <v>#REF!</v>
      </c>
      <c r="BL1731" s="56" t="e">
        <f t="shared" ref="BL1731:BL1794" ca="1" si="234">IF(AND($BI1731="Yes", $N1731=2), "Yes", IF(ISBLANK(BI1731), "", "No"))</f>
        <v>#REF!</v>
      </c>
      <c r="BM1731" s="56" t="e">
        <f t="shared" ref="BM1731:BM1794" ca="1" si="235">VLOOKUP($P1731,INDIRECT("'M" &amp; $N1731 &amp; "'!$A:$G"),BM$2,0)</f>
        <v>#REF!</v>
      </c>
    </row>
    <row r="1732" spans="61:65">
      <c r="BI1732" s="56" t="e">
        <f t="shared" ca="1" si="233"/>
        <v>#REF!</v>
      </c>
      <c r="BJ1732" s="56" t="e">
        <f t="shared" ca="1" si="233"/>
        <v>#REF!</v>
      </c>
      <c r="BK1732" s="56" t="e">
        <f t="shared" ca="1" si="233"/>
        <v>#REF!</v>
      </c>
      <c r="BL1732" s="56" t="e">
        <f t="shared" ca="1" si="234"/>
        <v>#REF!</v>
      </c>
      <c r="BM1732" s="56" t="e">
        <f t="shared" ca="1" si="235"/>
        <v>#REF!</v>
      </c>
    </row>
    <row r="1733" spans="61:65">
      <c r="BI1733" s="56" t="e">
        <f t="shared" ca="1" si="233"/>
        <v>#REF!</v>
      </c>
      <c r="BJ1733" s="56" t="e">
        <f t="shared" ca="1" si="233"/>
        <v>#REF!</v>
      </c>
      <c r="BK1733" s="56" t="e">
        <f t="shared" ca="1" si="233"/>
        <v>#REF!</v>
      </c>
      <c r="BL1733" s="56" t="e">
        <f t="shared" ca="1" si="234"/>
        <v>#REF!</v>
      </c>
      <c r="BM1733" s="56" t="e">
        <f t="shared" ca="1" si="235"/>
        <v>#REF!</v>
      </c>
    </row>
    <row r="1734" spans="61:65">
      <c r="BI1734" s="56" t="e">
        <f t="shared" ca="1" si="233"/>
        <v>#REF!</v>
      </c>
      <c r="BJ1734" s="56" t="e">
        <f t="shared" ca="1" si="233"/>
        <v>#REF!</v>
      </c>
      <c r="BK1734" s="56" t="e">
        <f t="shared" ca="1" si="233"/>
        <v>#REF!</v>
      </c>
      <c r="BL1734" s="56" t="e">
        <f t="shared" ca="1" si="234"/>
        <v>#REF!</v>
      </c>
      <c r="BM1734" s="56" t="e">
        <f t="shared" ca="1" si="235"/>
        <v>#REF!</v>
      </c>
    </row>
    <row r="1735" spans="61:65">
      <c r="BI1735" s="56" t="e">
        <f t="shared" ca="1" si="233"/>
        <v>#REF!</v>
      </c>
      <c r="BJ1735" s="56" t="e">
        <f t="shared" ca="1" si="233"/>
        <v>#REF!</v>
      </c>
      <c r="BK1735" s="56" t="e">
        <f t="shared" ca="1" si="233"/>
        <v>#REF!</v>
      </c>
      <c r="BL1735" s="56" t="e">
        <f t="shared" ca="1" si="234"/>
        <v>#REF!</v>
      </c>
      <c r="BM1735" s="56" t="e">
        <f t="shared" ca="1" si="235"/>
        <v>#REF!</v>
      </c>
    </row>
    <row r="1736" spans="61:65">
      <c r="BI1736" s="56" t="e">
        <f t="shared" ca="1" si="233"/>
        <v>#REF!</v>
      </c>
      <c r="BJ1736" s="56" t="e">
        <f t="shared" ca="1" si="233"/>
        <v>#REF!</v>
      </c>
      <c r="BK1736" s="56" t="e">
        <f t="shared" ca="1" si="233"/>
        <v>#REF!</v>
      </c>
      <c r="BL1736" s="56" t="e">
        <f t="shared" ca="1" si="234"/>
        <v>#REF!</v>
      </c>
      <c r="BM1736" s="56" t="e">
        <f t="shared" ca="1" si="235"/>
        <v>#REF!</v>
      </c>
    </row>
    <row r="1737" spans="61:65">
      <c r="BI1737" s="56" t="e">
        <f t="shared" ca="1" si="233"/>
        <v>#REF!</v>
      </c>
      <c r="BJ1737" s="56" t="e">
        <f t="shared" ca="1" si="233"/>
        <v>#REF!</v>
      </c>
      <c r="BK1737" s="56" t="e">
        <f t="shared" ca="1" si="233"/>
        <v>#REF!</v>
      </c>
      <c r="BL1737" s="56" t="e">
        <f t="shared" ca="1" si="234"/>
        <v>#REF!</v>
      </c>
      <c r="BM1737" s="56" t="e">
        <f t="shared" ca="1" si="235"/>
        <v>#REF!</v>
      </c>
    </row>
    <row r="1738" spans="61:65">
      <c r="BI1738" s="56" t="e">
        <f t="shared" ca="1" si="233"/>
        <v>#REF!</v>
      </c>
      <c r="BJ1738" s="56" t="e">
        <f t="shared" ca="1" si="233"/>
        <v>#REF!</v>
      </c>
      <c r="BK1738" s="56" t="e">
        <f t="shared" ca="1" si="233"/>
        <v>#REF!</v>
      </c>
      <c r="BL1738" s="56" t="e">
        <f t="shared" ca="1" si="234"/>
        <v>#REF!</v>
      </c>
      <c r="BM1738" s="56" t="e">
        <f t="shared" ca="1" si="235"/>
        <v>#REF!</v>
      </c>
    </row>
    <row r="1739" spans="61:65">
      <c r="BI1739" s="56" t="e">
        <f t="shared" ca="1" si="233"/>
        <v>#REF!</v>
      </c>
      <c r="BJ1739" s="56" t="e">
        <f t="shared" ca="1" si="233"/>
        <v>#REF!</v>
      </c>
      <c r="BK1739" s="56" t="e">
        <f t="shared" ca="1" si="233"/>
        <v>#REF!</v>
      </c>
      <c r="BL1739" s="56" t="e">
        <f t="shared" ca="1" si="234"/>
        <v>#REF!</v>
      </c>
      <c r="BM1739" s="56" t="e">
        <f t="shared" ca="1" si="235"/>
        <v>#REF!</v>
      </c>
    </row>
    <row r="1740" spans="61:65">
      <c r="BI1740" s="56" t="e">
        <f t="shared" ca="1" si="233"/>
        <v>#REF!</v>
      </c>
      <c r="BJ1740" s="56" t="e">
        <f t="shared" ca="1" si="233"/>
        <v>#REF!</v>
      </c>
      <c r="BK1740" s="56" t="e">
        <f t="shared" ca="1" si="233"/>
        <v>#REF!</v>
      </c>
      <c r="BL1740" s="56" t="e">
        <f t="shared" ca="1" si="234"/>
        <v>#REF!</v>
      </c>
      <c r="BM1740" s="56" t="e">
        <f t="shared" ca="1" si="235"/>
        <v>#REF!</v>
      </c>
    </row>
    <row r="1741" spans="61:65">
      <c r="BI1741" s="56" t="e">
        <f t="shared" ca="1" si="233"/>
        <v>#REF!</v>
      </c>
      <c r="BJ1741" s="56" t="e">
        <f t="shared" ca="1" si="233"/>
        <v>#REF!</v>
      </c>
      <c r="BK1741" s="56" t="e">
        <f t="shared" ca="1" si="233"/>
        <v>#REF!</v>
      </c>
      <c r="BL1741" s="56" t="e">
        <f t="shared" ca="1" si="234"/>
        <v>#REF!</v>
      </c>
      <c r="BM1741" s="56" t="e">
        <f t="shared" ca="1" si="235"/>
        <v>#REF!</v>
      </c>
    </row>
    <row r="1742" spans="61:65">
      <c r="BI1742" s="56" t="e">
        <f t="shared" ca="1" si="233"/>
        <v>#REF!</v>
      </c>
      <c r="BJ1742" s="56" t="e">
        <f t="shared" ca="1" si="233"/>
        <v>#REF!</v>
      </c>
      <c r="BK1742" s="56" t="e">
        <f t="shared" ca="1" si="233"/>
        <v>#REF!</v>
      </c>
      <c r="BL1742" s="56" t="e">
        <f t="shared" ca="1" si="234"/>
        <v>#REF!</v>
      </c>
      <c r="BM1742" s="56" t="e">
        <f t="shared" ca="1" si="235"/>
        <v>#REF!</v>
      </c>
    </row>
    <row r="1743" spans="61:65">
      <c r="BI1743" s="56" t="e">
        <f t="shared" ref="BI1743:BK1762" ca="1" si="236">VLOOKUP($P1743,INDIRECT("'M" &amp; $N1743 &amp; "'!$A:$G"),BI$2,0)</f>
        <v>#REF!</v>
      </c>
      <c r="BJ1743" s="56" t="e">
        <f t="shared" ca="1" si="236"/>
        <v>#REF!</v>
      </c>
      <c r="BK1743" s="56" t="e">
        <f t="shared" ca="1" si="236"/>
        <v>#REF!</v>
      </c>
      <c r="BL1743" s="56" t="e">
        <f t="shared" ca="1" si="234"/>
        <v>#REF!</v>
      </c>
      <c r="BM1743" s="56" t="e">
        <f t="shared" ca="1" si="235"/>
        <v>#REF!</v>
      </c>
    </row>
    <row r="1744" spans="61:65">
      <c r="BI1744" s="56" t="e">
        <f t="shared" ca="1" si="236"/>
        <v>#REF!</v>
      </c>
      <c r="BJ1744" s="56" t="e">
        <f t="shared" ca="1" si="236"/>
        <v>#REF!</v>
      </c>
      <c r="BK1744" s="56" t="e">
        <f t="shared" ca="1" si="236"/>
        <v>#REF!</v>
      </c>
      <c r="BL1744" s="56" t="e">
        <f t="shared" ca="1" si="234"/>
        <v>#REF!</v>
      </c>
      <c r="BM1744" s="56" t="e">
        <f t="shared" ca="1" si="235"/>
        <v>#REF!</v>
      </c>
    </row>
    <row r="1745" spans="61:65">
      <c r="BI1745" s="56" t="e">
        <f t="shared" ca="1" si="236"/>
        <v>#REF!</v>
      </c>
      <c r="BJ1745" s="56" t="e">
        <f t="shared" ca="1" si="236"/>
        <v>#REF!</v>
      </c>
      <c r="BK1745" s="56" t="e">
        <f t="shared" ca="1" si="236"/>
        <v>#REF!</v>
      </c>
      <c r="BL1745" s="56" t="e">
        <f t="shared" ca="1" si="234"/>
        <v>#REF!</v>
      </c>
      <c r="BM1745" s="56" t="e">
        <f t="shared" ca="1" si="235"/>
        <v>#REF!</v>
      </c>
    </row>
    <row r="1746" spans="61:65">
      <c r="BI1746" s="56" t="e">
        <f t="shared" ca="1" si="236"/>
        <v>#REF!</v>
      </c>
      <c r="BJ1746" s="56" t="e">
        <f t="shared" ca="1" si="236"/>
        <v>#REF!</v>
      </c>
      <c r="BK1746" s="56" t="e">
        <f t="shared" ca="1" si="236"/>
        <v>#REF!</v>
      </c>
      <c r="BL1746" s="56" t="e">
        <f t="shared" ca="1" si="234"/>
        <v>#REF!</v>
      </c>
      <c r="BM1746" s="56" t="e">
        <f t="shared" ca="1" si="235"/>
        <v>#REF!</v>
      </c>
    </row>
    <row r="1747" spans="61:65">
      <c r="BI1747" s="56" t="e">
        <f t="shared" ca="1" si="236"/>
        <v>#REF!</v>
      </c>
      <c r="BJ1747" s="56" t="e">
        <f t="shared" ca="1" si="236"/>
        <v>#REF!</v>
      </c>
      <c r="BK1747" s="56" t="e">
        <f t="shared" ca="1" si="236"/>
        <v>#REF!</v>
      </c>
      <c r="BL1747" s="56" t="e">
        <f t="shared" ca="1" si="234"/>
        <v>#REF!</v>
      </c>
      <c r="BM1747" s="56" t="e">
        <f t="shared" ca="1" si="235"/>
        <v>#REF!</v>
      </c>
    </row>
    <row r="1748" spans="61:65">
      <c r="BI1748" s="56" t="e">
        <f t="shared" ca="1" si="236"/>
        <v>#REF!</v>
      </c>
      <c r="BJ1748" s="56" t="e">
        <f t="shared" ca="1" si="236"/>
        <v>#REF!</v>
      </c>
      <c r="BK1748" s="56" t="e">
        <f t="shared" ca="1" si="236"/>
        <v>#REF!</v>
      </c>
      <c r="BL1748" s="56" t="e">
        <f t="shared" ca="1" si="234"/>
        <v>#REF!</v>
      </c>
      <c r="BM1748" s="56" t="e">
        <f t="shared" ca="1" si="235"/>
        <v>#REF!</v>
      </c>
    </row>
    <row r="1749" spans="61:65">
      <c r="BI1749" s="56" t="e">
        <f t="shared" ca="1" si="236"/>
        <v>#REF!</v>
      </c>
      <c r="BJ1749" s="56" t="e">
        <f t="shared" ca="1" si="236"/>
        <v>#REF!</v>
      </c>
      <c r="BK1749" s="56" t="e">
        <f t="shared" ca="1" si="236"/>
        <v>#REF!</v>
      </c>
      <c r="BL1749" s="56" t="e">
        <f t="shared" ca="1" si="234"/>
        <v>#REF!</v>
      </c>
      <c r="BM1749" s="56" t="e">
        <f t="shared" ca="1" si="235"/>
        <v>#REF!</v>
      </c>
    </row>
    <row r="1750" spans="61:65">
      <c r="BI1750" s="56" t="e">
        <f t="shared" ca="1" si="236"/>
        <v>#REF!</v>
      </c>
      <c r="BJ1750" s="56" t="e">
        <f t="shared" ca="1" si="236"/>
        <v>#REF!</v>
      </c>
      <c r="BK1750" s="56" t="e">
        <f t="shared" ca="1" si="236"/>
        <v>#REF!</v>
      </c>
      <c r="BL1750" s="56" t="e">
        <f t="shared" ca="1" si="234"/>
        <v>#REF!</v>
      </c>
      <c r="BM1750" s="56" t="e">
        <f t="shared" ca="1" si="235"/>
        <v>#REF!</v>
      </c>
    </row>
    <row r="1751" spans="61:65">
      <c r="BI1751" s="56" t="e">
        <f t="shared" ca="1" si="236"/>
        <v>#REF!</v>
      </c>
      <c r="BJ1751" s="56" t="e">
        <f t="shared" ca="1" si="236"/>
        <v>#REF!</v>
      </c>
      <c r="BK1751" s="56" t="e">
        <f t="shared" ca="1" si="236"/>
        <v>#REF!</v>
      </c>
      <c r="BL1751" s="56" t="e">
        <f t="shared" ca="1" si="234"/>
        <v>#REF!</v>
      </c>
      <c r="BM1751" s="56" t="e">
        <f t="shared" ca="1" si="235"/>
        <v>#REF!</v>
      </c>
    </row>
    <row r="1752" spans="61:65">
      <c r="BI1752" s="56" t="e">
        <f t="shared" ca="1" si="236"/>
        <v>#REF!</v>
      </c>
      <c r="BJ1752" s="56" t="e">
        <f t="shared" ca="1" si="236"/>
        <v>#REF!</v>
      </c>
      <c r="BK1752" s="56" t="e">
        <f t="shared" ca="1" si="236"/>
        <v>#REF!</v>
      </c>
      <c r="BL1752" s="56" t="e">
        <f t="shared" ca="1" si="234"/>
        <v>#REF!</v>
      </c>
      <c r="BM1752" s="56" t="e">
        <f t="shared" ca="1" si="235"/>
        <v>#REF!</v>
      </c>
    </row>
    <row r="1753" spans="61:65">
      <c r="BI1753" s="56" t="e">
        <f t="shared" ca="1" si="236"/>
        <v>#REF!</v>
      </c>
      <c r="BJ1753" s="56" t="e">
        <f t="shared" ca="1" si="236"/>
        <v>#REF!</v>
      </c>
      <c r="BK1753" s="56" t="e">
        <f t="shared" ca="1" si="236"/>
        <v>#REF!</v>
      </c>
      <c r="BL1753" s="56" t="e">
        <f t="shared" ca="1" si="234"/>
        <v>#REF!</v>
      </c>
      <c r="BM1753" s="56" t="e">
        <f t="shared" ca="1" si="235"/>
        <v>#REF!</v>
      </c>
    </row>
    <row r="1754" spans="61:65">
      <c r="BI1754" s="56" t="e">
        <f t="shared" ca="1" si="236"/>
        <v>#REF!</v>
      </c>
      <c r="BJ1754" s="56" t="e">
        <f t="shared" ca="1" si="236"/>
        <v>#REF!</v>
      </c>
      <c r="BK1754" s="56" t="e">
        <f t="shared" ca="1" si="236"/>
        <v>#REF!</v>
      </c>
      <c r="BL1754" s="56" t="e">
        <f t="shared" ca="1" si="234"/>
        <v>#REF!</v>
      </c>
      <c r="BM1754" s="56" t="e">
        <f t="shared" ca="1" si="235"/>
        <v>#REF!</v>
      </c>
    </row>
    <row r="1755" spans="61:65">
      <c r="BI1755" s="56" t="e">
        <f t="shared" ca="1" si="236"/>
        <v>#REF!</v>
      </c>
      <c r="BJ1755" s="56" t="e">
        <f t="shared" ca="1" si="236"/>
        <v>#REF!</v>
      </c>
      <c r="BK1755" s="56" t="e">
        <f t="shared" ca="1" si="236"/>
        <v>#REF!</v>
      </c>
      <c r="BL1755" s="56" t="e">
        <f t="shared" ca="1" si="234"/>
        <v>#REF!</v>
      </c>
      <c r="BM1755" s="56" t="e">
        <f t="shared" ca="1" si="235"/>
        <v>#REF!</v>
      </c>
    </row>
    <row r="1756" spans="61:65">
      <c r="BI1756" s="56" t="e">
        <f t="shared" ca="1" si="236"/>
        <v>#REF!</v>
      </c>
      <c r="BJ1756" s="56" t="e">
        <f t="shared" ca="1" si="236"/>
        <v>#REF!</v>
      </c>
      <c r="BK1756" s="56" t="e">
        <f t="shared" ca="1" si="236"/>
        <v>#REF!</v>
      </c>
      <c r="BL1756" s="56" t="e">
        <f t="shared" ca="1" si="234"/>
        <v>#REF!</v>
      </c>
      <c r="BM1756" s="56" t="e">
        <f t="shared" ca="1" si="235"/>
        <v>#REF!</v>
      </c>
    </row>
    <row r="1757" spans="61:65">
      <c r="BI1757" s="56" t="e">
        <f t="shared" ca="1" si="236"/>
        <v>#REF!</v>
      </c>
      <c r="BJ1757" s="56" t="e">
        <f t="shared" ca="1" si="236"/>
        <v>#REF!</v>
      </c>
      <c r="BK1757" s="56" t="e">
        <f t="shared" ca="1" si="236"/>
        <v>#REF!</v>
      </c>
      <c r="BL1757" s="56" t="e">
        <f t="shared" ca="1" si="234"/>
        <v>#REF!</v>
      </c>
      <c r="BM1757" s="56" t="e">
        <f t="shared" ca="1" si="235"/>
        <v>#REF!</v>
      </c>
    </row>
    <row r="1758" spans="61:65">
      <c r="BI1758" s="56" t="e">
        <f t="shared" ca="1" si="236"/>
        <v>#REF!</v>
      </c>
      <c r="BJ1758" s="56" t="e">
        <f t="shared" ca="1" si="236"/>
        <v>#REF!</v>
      </c>
      <c r="BK1758" s="56" t="e">
        <f t="shared" ca="1" si="236"/>
        <v>#REF!</v>
      </c>
      <c r="BL1758" s="56" t="e">
        <f t="shared" ca="1" si="234"/>
        <v>#REF!</v>
      </c>
      <c r="BM1758" s="56" t="e">
        <f t="shared" ca="1" si="235"/>
        <v>#REF!</v>
      </c>
    </row>
    <row r="1759" spans="61:65">
      <c r="BI1759" s="56" t="e">
        <f t="shared" ca="1" si="236"/>
        <v>#REF!</v>
      </c>
      <c r="BJ1759" s="56" t="e">
        <f t="shared" ca="1" si="236"/>
        <v>#REF!</v>
      </c>
      <c r="BK1759" s="56" t="e">
        <f t="shared" ca="1" si="236"/>
        <v>#REF!</v>
      </c>
      <c r="BL1759" s="56" t="e">
        <f t="shared" ca="1" si="234"/>
        <v>#REF!</v>
      </c>
      <c r="BM1759" s="56" t="e">
        <f t="shared" ca="1" si="235"/>
        <v>#REF!</v>
      </c>
    </row>
    <row r="1760" spans="61:65">
      <c r="BI1760" s="56" t="e">
        <f t="shared" ca="1" si="236"/>
        <v>#REF!</v>
      </c>
      <c r="BJ1760" s="56" t="e">
        <f t="shared" ca="1" si="236"/>
        <v>#REF!</v>
      </c>
      <c r="BK1760" s="56" t="e">
        <f t="shared" ca="1" si="236"/>
        <v>#REF!</v>
      </c>
      <c r="BL1760" s="56" t="e">
        <f t="shared" ca="1" si="234"/>
        <v>#REF!</v>
      </c>
      <c r="BM1760" s="56" t="e">
        <f t="shared" ca="1" si="235"/>
        <v>#REF!</v>
      </c>
    </row>
    <row r="1761" spans="61:65">
      <c r="BI1761" s="56" t="e">
        <f t="shared" ca="1" si="236"/>
        <v>#REF!</v>
      </c>
      <c r="BJ1761" s="56" t="e">
        <f t="shared" ca="1" si="236"/>
        <v>#REF!</v>
      </c>
      <c r="BK1761" s="56" t="e">
        <f t="shared" ca="1" si="236"/>
        <v>#REF!</v>
      </c>
      <c r="BL1761" s="56" t="e">
        <f t="shared" ca="1" si="234"/>
        <v>#REF!</v>
      </c>
      <c r="BM1761" s="56" t="e">
        <f t="shared" ca="1" si="235"/>
        <v>#REF!</v>
      </c>
    </row>
    <row r="1762" spans="61:65">
      <c r="BI1762" s="56" t="e">
        <f t="shared" ca="1" si="236"/>
        <v>#REF!</v>
      </c>
      <c r="BJ1762" s="56" t="e">
        <f t="shared" ca="1" si="236"/>
        <v>#REF!</v>
      </c>
      <c r="BK1762" s="56" t="e">
        <f t="shared" ca="1" si="236"/>
        <v>#REF!</v>
      </c>
      <c r="BL1762" s="56" t="e">
        <f t="shared" ca="1" si="234"/>
        <v>#REF!</v>
      </c>
      <c r="BM1762" s="56" t="e">
        <f t="shared" ca="1" si="235"/>
        <v>#REF!</v>
      </c>
    </row>
    <row r="1763" spans="61:65">
      <c r="BI1763" s="56" t="e">
        <f t="shared" ref="BI1763:BK1782" ca="1" si="237">VLOOKUP($P1763,INDIRECT("'M" &amp; $N1763 &amp; "'!$A:$G"),BI$2,0)</f>
        <v>#REF!</v>
      </c>
      <c r="BJ1763" s="56" t="e">
        <f t="shared" ca="1" si="237"/>
        <v>#REF!</v>
      </c>
      <c r="BK1763" s="56" t="e">
        <f t="shared" ca="1" si="237"/>
        <v>#REF!</v>
      </c>
      <c r="BL1763" s="56" t="e">
        <f t="shared" ca="1" si="234"/>
        <v>#REF!</v>
      </c>
      <c r="BM1763" s="56" t="e">
        <f t="shared" ca="1" si="235"/>
        <v>#REF!</v>
      </c>
    </row>
    <row r="1764" spans="61:65">
      <c r="BI1764" s="56" t="e">
        <f t="shared" ca="1" si="237"/>
        <v>#REF!</v>
      </c>
      <c r="BJ1764" s="56" t="e">
        <f t="shared" ca="1" si="237"/>
        <v>#REF!</v>
      </c>
      <c r="BK1764" s="56" t="e">
        <f t="shared" ca="1" si="237"/>
        <v>#REF!</v>
      </c>
      <c r="BL1764" s="56" t="e">
        <f t="shared" ca="1" si="234"/>
        <v>#REF!</v>
      </c>
      <c r="BM1764" s="56" t="e">
        <f t="shared" ca="1" si="235"/>
        <v>#REF!</v>
      </c>
    </row>
    <row r="1765" spans="61:65">
      <c r="BI1765" s="56" t="e">
        <f t="shared" ca="1" si="237"/>
        <v>#REF!</v>
      </c>
      <c r="BJ1765" s="56" t="e">
        <f t="shared" ca="1" si="237"/>
        <v>#REF!</v>
      </c>
      <c r="BK1765" s="56" t="e">
        <f t="shared" ca="1" si="237"/>
        <v>#REF!</v>
      </c>
      <c r="BL1765" s="56" t="e">
        <f t="shared" ca="1" si="234"/>
        <v>#REF!</v>
      </c>
      <c r="BM1765" s="56" t="e">
        <f t="shared" ca="1" si="235"/>
        <v>#REF!</v>
      </c>
    </row>
    <row r="1766" spans="61:65">
      <c r="BI1766" s="56" t="e">
        <f t="shared" ca="1" si="237"/>
        <v>#REF!</v>
      </c>
      <c r="BJ1766" s="56" t="e">
        <f t="shared" ca="1" si="237"/>
        <v>#REF!</v>
      </c>
      <c r="BK1766" s="56" t="e">
        <f t="shared" ca="1" si="237"/>
        <v>#REF!</v>
      </c>
      <c r="BL1766" s="56" t="e">
        <f t="shared" ca="1" si="234"/>
        <v>#REF!</v>
      </c>
      <c r="BM1766" s="56" t="e">
        <f t="shared" ca="1" si="235"/>
        <v>#REF!</v>
      </c>
    </row>
    <row r="1767" spans="61:65">
      <c r="BI1767" s="56" t="e">
        <f t="shared" ca="1" si="237"/>
        <v>#REF!</v>
      </c>
      <c r="BJ1767" s="56" t="e">
        <f t="shared" ca="1" si="237"/>
        <v>#REF!</v>
      </c>
      <c r="BK1767" s="56" t="e">
        <f t="shared" ca="1" si="237"/>
        <v>#REF!</v>
      </c>
      <c r="BL1767" s="56" t="e">
        <f t="shared" ca="1" si="234"/>
        <v>#REF!</v>
      </c>
      <c r="BM1767" s="56" t="e">
        <f t="shared" ca="1" si="235"/>
        <v>#REF!</v>
      </c>
    </row>
    <row r="1768" spans="61:65">
      <c r="BI1768" s="56" t="e">
        <f t="shared" ca="1" si="237"/>
        <v>#REF!</v>
      </c>
      <c r="BJ1768" s="56" t="e">
        <f t="shared" ca="1" si="237"/>
        <v>#REF!</v>
      </c>
      <c r="BK1768" s="56" t="e">
        <f t="shared" ca="1" si="237"/>
        <v>#REF!</v>
      </c>
      <c r="BL1768" s="56" t="e">
        <f t="shared" ca="1" si="234"/>
        <v>#REF!</v>
      </c>
      <c r="BM1768" s="56" t="e">
        <f t="shared" ca="1" si="235"/>
        <v>#REF!</v>
      </c>
    </row>
    <row r="1769" spans="61:65">
      <c r="BI1769" s="56" t="e">
        <f t="shared" ca="1" si="237"/>
        <v>#REF!</v>
      </c>
      <c r="BJ1769" s="56" t="e">
        <f t="shared" ca="1" si="237"/>
        <v>#REF!</v>
      </c>
      <c r="BK1769" s="56" t="e">
        <f t="shared" ca="1" si="237"/>
        <v>#REF!</v>
      </c>
      <c r="BL1769" s="56" t="e">
        <f t="shared" ca="1" si="234"/>
        <v>#REF!</v>
      </c>
      <c r="BM1769" s="56" t="e">
        <f t="shared" ca="1" si="235"/>
        <v>#REF!</v>
      </c>
    </row>
    <row r="1770" spans="61:65">
      <c r="BI1770" s="56" t="e">
        <f t="shared" ca="1" si="237"/>
        <v>#REF!</v>
      </c>
      <c r="BJ1770" s="56" t="e">
        <f t="shared" ca="1" si="237"/>
        <v>#REF!</v>
      </c>
      <c r="BK1770" s="56" t="e">
        <f t="shared" ca="1" si="237"/>
        <v>#REF!</v>
      </c>
      <c r="BL1770" s="56" t="e">
        <f t="shared" ca="1" si="234"/>
        <v>#REF!</v>
      </c>
      <c r="BM1770" s="56" t="e">
        <f t="shared" ca="1" si="235"/>
        <v>#REF!</v>
      </c>
    </row>
    <row r="1771" spans="61:65">
      <c r="BI1771" s="56" t="e">
        <f t="shared" ca="1" si="237"/>
        <v>#REF!</v>
      </c>
      <c r="BJ1771" s="56" t="e">
        <f t="shared" ca="1" si="237"/>
        <v>#REF!</v>
      </c>
      <c r="BK1771" s="56" t="e">
        <f t="shared" ca="1" si="237"/>
        <v>#REF!</v>
      </c>
      <c r="BL1771" s="56" t="e">
        <f t="shared" ca="1" si="234"/>
        <v>#REF!</v>
      </c>
      <c r="BM1771" s="56" t="e">
        <f t="shared" ca="1" si="235"/>
        <v>#REF!</v>
      </c>
    </row>
    <row r="1772" spans="61:65">
      <c r="BI1772" s="56" t="e">
        <f t="shared" ca="1" si="237"/>
        <v>#REF!</v>
      </c>
      <c r="BJ1772" s="56" t="e">
        <f t="shared" ca="1" si="237"/>
        <v>#REF!</v>
      </c>
      <c r="BK1772" s="56" t="e">
        <f t="shared" ca="1" si="237"/>
        <v>#REF!</v>
      </c>
      <c r="BL1772" s="56" t="e">
        <f t="shared" ca="1" si="234"/>
        <v>#REF!</v>
      </c>
      <c r="BM1772" s="56" t="e">
        <f t="shared" ca="1" si="235"/>
        <v>#REF!</v>
      </c>
    </row>
    <row r="1773" spans="61:65">
      <c r="BI1773" s="56" t="e">
        <f t="shared" ca="1" si="237"/>
        <v>#REF!</v>
      </c>
      <c r="BJ1773" s="56" t="e">
        <f t="shared" ca="1" si="237"/>
        <v>#REF!</v>
      </c>
      <c r="BK1773" s="56" t="e">
        <f t="shared" ca="1" si="237"/>
        <v>#REF!</v>
      </c>
      <c r="BL1773" s="56" t="e">
        <f t="shared" ca="1" si="234"/>
        <v>#REF!</v>
      </c>
      <c r="BM1773" s="56" t="e">
        <f t="shared" ca="1" si="235"/>
        <v>#REF!</v>
      </c>
    </row>
    <row r="1774" spans="61:65">
      <c r="BI1774" s="56" t="e">
        <f t="shared" ca="1" si="237"/>
        <v>#REF!</v>
      </c>
      <c r="BJ1774" s="56" t="e">
        <f t="shared" ca="1" si="237"/>
        <v>#REF!</v>
      </c>
      <c r="BK1774" s="56" t="e">
        <f t="shared" ca="1" si="237"/>
        <v>#REF!</v>
      </c>
      <c r="BL1774" s="56" t="e">
        <f t="shared" ca="1" si="234"/>
        <v>#REF!</v>
      </c>
      <c r="BM1774" s="56" t="e">
        <f t="shared" ca="1" si="235"/>
        <v>#REF!</v>
      </c>
    </row>
    <row r="1775" spans="61:65">
      <c r="BI1775" s="56" t="e">
        <f t="shared" ca="1" si="237"/>
        <v>#REF!</v>
      </c>
      <c r="BJ1775" s="56" t="e">
        <f t="shared" ca="1" si="237"/>
        <v>#REF!</v>
      </c>
      <c r="BK1775" s="56" t="e">
        <f t="shared" ca="1" si="237"/>
        <v>#REF!</v>
      </c>
      <c r="BL1775" s="56" t="e">
        <f t="shared" ca="1" si="234"/>
        <v>#REF!</v>
      </c>
      <c r="BM1775" s="56" t="e">
        <f t="shared" ca="1" si="235"/>
        <v>#REF!</v>
      </c>
    </row>
    <row r="1776" spans="61:65">
      <c r="BI1776" s="56" t="e">
        <f t="shared" ca="1" si="237"/>
        <v>#REF!</v>
      </c>
      <c r="BJ1776" s="56" t="e">
        <f t="shared" ca="1" si="237"/>
        <v>#REF!</v>
      </c>
      <c r="BK1776" s="56" t="e">
        <f t="shared" ca="1" si="237"/>
        <v>#REF!</v>
      </c>
      <c r="BL1776" s="56" t="e">
        <f t="shared" ca="1" si="234"/>
        <v>#REF!</v>
      </c>
      <c r="BM1776" s="56" t="e">
        <f t="shared" ca="1" si="235"/>
        <v>#REF!</v>
      </c>
    </row>
    <row r="1777" spans="61:65">
      <c r="BI1777" s="56" t="e">
        <f t="shared" ca="1" si="237"/>
        <v>#REF!</v>
      </c>
      <c r="BJ1777" s="56" t="e">
        <f t="shared" ca="1" si="237"/>
        <v>#REF!</v>
      </c>
      <c r="BK1777" s="56" t="e">
        <f t="shared" ca="1" si="237"/>
        <v>#REF!</v>
      </c>
      <c r="BL1777" s="56" t="e">
        <f t="shared" ca="1" si="234"/>
        <v>#REF!</v>
      </c>
      <c r="BM1777" s="56" t="e">
        <f t="shared" ca="1" si="235"/>
        <v>#REF!</v>
      </c>
    </row>
    <row r="1778" spans="61:65">
      <c r="BI1778" s="56" t="e">
        <f t="shared" ca="1" si="237"/>
        <v>#REF!</v>
      </c>
      <c r="BJ1778" s="56" t="e">
        <f t="shared" ca="1" si="237"/>
        <v>#REF!</v>
      </c>
      <c r="BK1778" s="56" t="e">
        <f t="shared" ca="1" si="237"/>
        <v>#REF!</v>
      </c>
      <c r="BL1778" s="56" t="e">
        <f t="shared" ca="1" si="234"/>
        <v>#REF!</v>
      </c>
      <c r="BM1778" s="56" t="e">
        <f t="shared" ca="1" si="235"/>
        <v>#REF!</v>
      </c>
    </row>
    <row r="1779" spans="61:65">
      <c r="BI1779" s="56" t="e">
        <f t="shared" ca="1" si="237"/>
        <v>#REF!</v>
      </c>
      <c r="BJ1779" s="56" t="e">
        <f t="shared" ca="1" si="237"/>
        <v>#REF!</v>
      </c>
      <c r="BK1779" s="56" t="e">
        <f t="shared" ca="1" si="237"/>
        <v>#REF!</v>
      </c>
      <c r="BL1779" s="56" t="e">
        <f t="shared" ca="1" si="234"/>
        <v>#REF!</v>
      </c>
      <c r="BM1779" s="56" t="e">
        <f t="shared" ca="1" si="235"/>
        <v>#REF!</v>
      </c>
    </row>
    <row r="1780" spans="61:65">
      <c r="BI1780" s="56" t="e">
        <f t="shared" ca="1" si="237"/>
        <v>#REF!</v>
      </c>
      <c r="BJ1780" s="56" t="e">
        <f t="shared" ca="1" si="237"/>
        <v>#REF!</v>
      </c>
      <c r="BK1780" s="56" t="e">
        <f t="shared" ca="1" si="237"/>
        <v>#REF!</v>
      </c>
      <c r="BL1780" s="56" t="e">
        <f t="shared" ca="1" si="234"/>
        <v>#REF!</v>
      </c>
      <c r="BM1780" s="56" t="e">
        <f t="shared" ca="1" si="235"/>
        <v>#REF!</v>
      </c>
    </row>
    <row r="1781" spans="61:65">
      <c r="BI1781" s="56" t="e">
        <f t="shared" ca="1" si="237"/>
        <v>#REF!</v>
      </c>
      <c r="BJ1781" s="56" t="e">
        <f t="shared" ca="1" si="237"/>
        <v>#REF!</v>
      </c>
      <c r="BK1781" s="56" t="e">
        <f t="shared" ca="1" si="237"/>
        <v>#REF!</v>
      </c>
      <c r="BL1781" s="56" t="e">
        <f t="shared" ca="1" si="234"/>
        <v>#REF!</v>
      </c>
      <c r="BM1781" s="56" t="e">
        <f t="shared" ca="1" si="235"/>
        <v>#REF!</v>
      </c>
    </row>
    <row r="1782" spans="61:65">
      <c r="BI1782" s="56" t="e">
        <f t="shared" ca="1" si="237"/>
        <v>#REF!</v>
      </c>
      <c r="BJ1782" s="56" t="e">
        <f t="shared" ca="1" si="237"/>
        <v>#REF!</v>
      </c>
      <c r="BK1782" s="56" t="e">
        <f t="shared" ca="1" si="237"/>
        <v>#REF!</v>
      </c>
      <c r="BL1782" s="56" t="e">
        <f t="shared" ca="1" si="234"/>
        <v>#REF!</v>
      </c>
      <c r="BM1782" s="56" t="e">
        <f t="shared" ca="1" si="235"/>
        <v>#REF!</v>
      </c>
    </row>
    <row r="1783" spans="61:65">
      <c r="BI1783" s="56" t="e">
        <f t="shared" ref="BI1783:BK1802" ca="1" si="238">VLOOKUP($P1783,INDIRECT("'M" &amp; $N1783 &amp; "'!$A:$G"),BI$2,0)</f>
        <v>#REF!</v>
      </c>
      <c r="BJ1783" s="56" t="e">
        <f t="shared" ca="1" si="238"/>
        <v>#REF!</v>
      </c>
      <c r="BK1783" s="56" t="e">
        <f t="shared" ca="1" si="238"/>
        <v>#REF!</v>
      </c>
      <c r="BL1783" s="56" t="e">
        <f t="shared" ca="1" si="234"/>
        <v>#REF!</v>
      </c>
      <c r="BM1783" s="56" t="e">
        <f t="shared" ca="1" si="235"/>
        <v>#REF!</v>
      </c>
    </row>
    <row r="1784" spans="61:65">
      <c r="BI1784" s="56" t="e">
        <f t="shared" ca="1" si="238"/>
        <v>#REF!</v>
      </c>
      <c r="BJ1784" s="56" t="e">
        <f t="shared" ca="1" si="238"/>
        <v>#REF!</v>
      </c>
      <c r="BK1784" s="56" t="e">
        <f t="shared" ca="1" si="238"/>
        <v>#REF!</v>
      </c>
      <c r="BL1784" s="56" t="e">
        <f t="shared" ca="1" si="234"/>
        <v>#REF!</v>
      </c>
      <c r="BM1784" s="56" t="e">
        <f t="shared" ca="1" si="235"/>
        <v>#REF!</v>
      </c>
    </row>
    <row r="1785" spans="61:65">
      <c r="BI1785" s="56" t="e">
        <f t="shared" ca="1" si="238"/>
        <v>#REF!</v>
      </c>
      <c r="BJ1785" s="56" t="e">
        <f t="shared" ca="1" si="238"/>
        <v>#REF!</v>
      </c>
      <c r="BK1785" s="56" t="e">
        <f t="shared" ca="1" si="238"/>
        <v>#REF!</v>
      </c>
      <c r="BL1785" s="56" t="e">
        <f t="shared" ca="1" si="234"/>
        <v>#REF!</v>
      </c>
      <c r="BM1785" s="56" t="e">
        <f t="shared" ca="1" si="235"/>
        <v>#REF!</v>
      </c>
    </row>
    <row r="1786" spans="61:65">
      <c r="BI1786" s="56" t="e">
        <f t="shared" ca="1" si="238"/>
        <v>#REF!</v>
      </c>
      <c r="BJ1786" s="56" t="e">
        <f t="shared" ca="1" si="238"/>
        <v>#REF!</v>
      </c>
      <c r="BK1786" s="56" t="e">
        <f t="shared" ca="1" si="238"/>
        <v>#REF!</v>
      </c>
      <c r="BL1786" s="56" t="e">
        <f t="shared" ca="1" si="234"/>
        <v>#REF!</v>
      </c>
      <c r="BM1786" s="56" t="e">
        <f t="shared" ca="1" si="235"/>
        <v>#REF!</v>
      </c>
    </row>
    <row r="1787" spans="61:65">
      <c r="BI1787" s="56" t="e">
        <f t="shared" ca="1" si="238"/>
        <v>#REF!</v>
      </c>
      <c r="BJ1787" s="56" t="e">
        <f t="shared" ca="1" si="238"/>
        <v>#REF!</v>
      </c>
      <c r="BK1787" s="56" t="e">
        <f t="shared" ca="1" si="238"/>
        <v>#REF!</v>
      </c>
      <c r="BL1787" s="56" t="e">
        <f t="shared" ca="1" si="234"/>
        <v>#REF!</v>
      </c>
      <c r="BM1787" s="56" t="e">
        <f t="shared" ca="1" si="235"/>
        <v>#REF!</v>
      </c>
    </row>
    <row r="1788" spans="61:65">
      <c r="BI1788" s="56" t="e">
        <f t="shared" ca="1" si="238"/>
        <v>#REF!</v>
      </c>
      <c r="BJ1788" s="56" t="e">
        <f t="shared" ca="1" si="238"/>
        <v>#REF!</v>
      </c>
      <c r="BK1788" s="56" t="e">
        <f t="shared" ca="1" si="238"/>
        <v>#REF!</v>
      </c>
      <c r="BL1788" s="56" t="e">
        <f t="shared" ca="1" si="234"/>
        <v>#REF!</v>
      </c>
      <c r="BM1788" s="56" t="e">
        <f t="shared" ca="1" si="235"/>
        <v>#REF!</v>
      </c>
    </row>
    <row r="1789" spans="61:65">
      <c r="BI1789" s="56" t="e">
        <f t="shared" ca="1" si="238"/>
        <v>#REF!</v>
      </c>
      <c r="BJ1789" s="56" t="e">
        <f t="shared" ca="1" si="238"/>
        <v>#REF!</v>
      </c>
      <c r="BK1789" s="56" t="e">
        <f t="shared" ca="1" si="238"/>
        <v>#REF!</v>
      </c>
      <c r="BL1789" s="56" t="e">
        <f t="shared" ca="1" si="234"/>
        <v>#REF!</v>
      </c>
      <c r="BM1789" s="56" t="e">
        <f t="shared" ca="1" si="235"/>
        <v>#REF!</v>
      </c>
    </row>
    <row r="1790" spans="61:65">
      <c r="BI1790" s="56" t="e">
        <f t="shared" ca="1" si="238"/>
        <v>#REF!</v>
      </c>
      <c r="BJ1790" s="56" t="e">
        <f t="shared" ca="1" si="238"/>
        <v>#REF!</v>
      </c>
      <c r="BK1790" s="56" t="e">
        <f t="shared" ca="1" si="238"/>
        <v>#REF!</v>
      </c>
      <c r="BL1790" s="56" t="e">
        <f t="shared" ca="1" si="234"/>
        <v>#REF!</v>
      </c>
      <c r="BM1790" s="56" t="e">
        <f t="shared" ca="1" si="235"/>
        <v>#REF!</v>
      </c>
    </row>
    <row r="1791" spans="61:65">
      <c r="BI1791" s="56" t="e">
        <f t="shared" ca="1" si="238"/>
        <v>#REF!</v>
      </c>
      <c r="BJ1791" s="56" t="e">
        <f t="shared" ca="1" si="238"/>
        <v>#REF!</v>
      </c>
      <c r="BK1791" s="56" t="e">
        <f t="shared" ca="1" si="238"/>
        <v>#REF!</v>
      </c>
      <c r="BL1791" s="56" t="e">
        <f t="shared" ca="1" si="234"/>
        <v>#REF!</v>
      </c>
      <c r="BM1791" s="56" t="e">
        <f t="shared" ca="1" si="235"/>
        <v>#REF!</v>
      </c>
    </row>
    <row r="1792" spans="61:65">
      <c r="BI1792" s="56" t="e">
        <f t="shared" ca="1" si="238"/>
        <v>#REF!</v>
      </c>
      <c r="BJ1792" s="56" t="e">
        <f t="shared" ca="1" si="238"/>
        <v>#REF!</v>
      </c>
      <c r="BK1792" s="56" t="e">
        <f t="shared" ca="1" si="238"/>
        <v>#REF!</v>
      </c>
      <c r="BL1792" s="56" t="e">
        <f t="shared" ca="1" si="234"/>
        <v>#REF!</v>
      </c>
      <c r="BM1792" s="56" t="e">
        <f t="shared" ca="1" si="235"/>
        <v>#REF!</v>
      </c>
    </row>
    <row r="1793" spans="61:65">
      <c r="BI1793" s="56" t="e">
        <f t="shared" ca="1" si="238"/>
        <v>#REF!</v>
      </c>
      <c r="BJ1793" s="56" t="e">
        <f t="shared" ca="1" si="238"/>
        <v>#REF!</v>
      </c>
      <c r="BK1793" s="56" t="e">
        <f t="shared" ca="1" si="238"/>
        <v>#REF!</v>
      </c>
      <c r="BL1793" s="56" t="e">
        <f t="shared" ca="1" si="234"/>
        <v>#REF!</v>
      </c>
      <c r="BM1793" s="56" t="e">
        <f t="shared" ca="1" si="235"/>
        <v>#REF!</v>
      </c>
    </row>
    <row r="1794" spans="61:65">
      <c r="BI1794" s="56" t="e">
        <f t="shared" ca="1" si="238"/>
        <v>#REF!</v>
      </c>
      <c r="BJ1794" s="56" t="e">
        <f t="shared" ca="1" si="238"/>
        <v>#REF!</v>
      </c>
      <c r="BK1794" s="56" t="e">
        <f t="shared" ca="1" si="238"/>
        <v>#REF!</v>
      </c>
      <c r="BL1794" s="56" t="e">
        <f t="shared" ca="1" si="234"/>
        <v>#REF!</v>
      </c>
      <c r="BM1794" s="56" t="e">
        <f t="shared" ca="1" si="235"/>
        <v>#REF!</v>
      </c>
    </row>
    <row r="1795" spans="61:65">
      <c r="BI1795" s="56" t="e">
        <f t="shared" ca="1" si="238"/>
        <v>#REF!</v>
      </c>
      <c r="BJ1795" s="56" t="e">
        <f t="shared" ca="1" si="238"/>
        <v>#REF!</v>
      </c>
      <c r="BK1795" s="56" t="e">
        <f t="shared" ca="1" si="238"/>
        <v>#REF!</v>
      </c>
      <c r="BL1795" s="56" t="e">
        <f t="shared" ref="BL1795:BL1858" ca="1" si="239">IF(AND($BI1795="Yes", $N1795=2), "Yes", IF(ISBLANK(BI1795), "", "No"))</f>
        <v>#REF!</v>
      </c>
      <c r="BM1795" s="56" t="e">
        <f t="shared" ref="BM1795:BM1858" ca="1" si="240">VLOOKUP($P1795,INDIRECT("'M" &amp; $N1795 &amp; "'!$A:$G"),BM$2,0)</f>
        <v>#REF!</v>
      </c>
    </row>
    <row r="1796" spans="61:65">
      <c r="BI1796" s="56" t="e">
        <f t="shared" ca="1" si="238"/>
        <v>#REF!</v>
      </c>
      <c r="BJ1796" s="56" t="e">
        <f t="shared" ca="1" si="238"/>
        <v>#REF!</v>
      </c>
      <c r="BK1796" s="56" t="e">
        <f t="shared" ca="1" si="238"/>
        <v>#REF!</v>
      </c>
      <c r="BL1796" s="56" t="e">
        <f t="shared" ca="1" si="239"/>
        <v>#REF!</v>
      </c>
      <c r="BM1796" s="56" t="e">
        <f t="shared" ca="1" si="240"/>
        <v>#REF!</v>
      </c>
    </row>
    <row r="1797" spans="61:65">
      <c r="BI1797" s="56" t="e">
        <f t="shared" ca="1" si="238"/>
        <v>#REF!</v>
      </c>
      <c r="BJ1797" s="56" t="e">
        <f t="shared" ca="1" si="238"/>
        <v>#REF!</v>
      </c>
      <c r="BK1797" s="56" t="e">
        <f t="shared" ca="1" si="238"/>
        <v>#REF!</v>
      </c>
      <c r="BL1797" s="56" t="e">
        <f t="shared" ca="1" si="239"/>
        <v>#REF!</v>
      </c>
      <c r="BM1797" s="56" t="e">
        <f t="shared" ca="1" si="240"/>
        <v>#REF!</v>
      </c>
    </row>
    <row r="1798" spans="61:65">
      <c r="BI1798" s="56" t="e">
        <f t="shared" ca="1" si="238"/>
        <v>#REF!</v>
      </c>
      <c r="BJ1798" s="56" t="e">
        <f t="shared" ca="1" si="238"/>
        <v>#REF!</v>
      </c>
      <c r="BK1798" s="56" t="e">
        <f t="shared" ca="1" si="238"/>
        <v>#REF!</v>
      </c>
      <c r="BL1798" s="56" t="e">
        <f t="shared" ca="1" si="239"/>
        <v>#REF!</v>
      </c>
      <c r="BM1798" s="56" t="e">
        <f t="shared" ca="1" si="240"/>
        <v>#REF!</v>
      </c>
    </row>
    <row r="1799" spans="61:65">
      <c r="BI1799" s="56" t="e">
        <f t="shared" ca="1" si="238"/>
        <v>#REF!</v>
      </c>
      <c r="BJ1799" s="56" t="e">
        <f t="shared" ca="1" si="238"/>
        <v>#REF!</v>
      </c>
      <c r="BK1799" s="56" t="e">
        <f t="shared" ca="1" si="238"/>
        <v>#REF!</v>
      </c>
      <c r="BL1799" s="56" t="e">
        <f t="shared" ca="1" si="239"/>
        <v>#REF!</v>
      </c>
      <c r="BM1799" s="56" t="e">
        <f t="shared" ca="1" si="240"/>
        <v>#REF!</v>
      </c>
    </row>
    <row r="1800" spans="61:65">
      <c r="BI1800" s="56" t="e">
        <f t="shared" ca="1" si="238"/>
        <v>#REF!</v>
      </c>
      <c r="BJ1800" s="56" t="e">
        <f t="shared" ca="1" si="238"/>
        <v>#REF!</v>
      </c>
      <c r="BK1800" s="56" t="e">
        <f t="shared" ca="1" si="238"/>
        <v>#REF!</v>
      </c>
      <c r="BL1800" s="56" t="e">
        <f t="shared" ca="1" si="239"/>
        <v>#REF!</v>
      </c>
      <c r="BM1800" s="56" t="e">
        <f t="shared" ca="1" si="240"/>
        <v>#REF!</v>
      </c>
    </row>
    <row r="1801" spans="61:65">
      <c r="BI1801" s="56" t="e">
        <f t="shared" ca="1" si="238"/>
        <v>#REF!</v>
      </c>
      <c r="BJ1801" s="56" t="e">
        <f t="shared" ca="1" si="238"/>
        <v>#REF!</v>
      </c>
      <c r="BK1801" s="56" t="e">
        <f t="shared" ca="1" si="238"/>
        <v>#REF!</v>
      </c>
      <c r="BL1801" s="56" t="e">
        <f t="shared" ca="1" si="239"/>
        <v>#REF!</v>
      </c>
      <c r="BM1801" s="56" t="e">
        <f t="shared" ca="1" si="240"/>
        <v>#REF!</v>
      </c>
    </row>
    <row r="1802" spans="61:65">
      <c r="BI1802" s="56" t="e">
        <f t="shared" ca="1" si="238"/>
        <v>#REF!</v>
      </c>
      <c r="BJ1802" s="56" t="e">
        <f t="shared" ca="1" si="238"/>
        <v>#REF!</v>
      </c>
      <c r="BK1802" s="56" t="e">
        <f t="shared" ca="1" si="238"/>
        <v>#REF!</v>
      </c>
      <c r="BL1802" s="56" t="e">
        <f t="shared" ca="1" si="239"/>
        <v>#REF!</v>
      </c>
      <c r="BM1802" s="56" t="e">
        <f t="shared" ca="1" si="240"/>
        <v>#REF!</v>
      </c>
    </row>
    <row r="1803" spans="61:65">
      <c r="BI1803" s="56" t="e">
        <f t="shared" ref="BI1803:BK1822" ca="1" si="241">VLOOKUP($P1803,INDIRECT("'M" &amp; $N1803 &amp; "'!$A:$G"),BI$2,0)</f>
        <v>#REF!</v>
      </c>
      <c r="BJ1803" s="56" t="e">
        <f t="shared" ca="1" si="241"/>
        <v>#REF!</v>
      </c>
      <c r="BK1803" s="56" t="e">
        <f t="shared" ca="1" si="241"/>
        <v>#REF!</v>
      </c>
      <c r="BL1803" s="56" t="e">
        <f t="shared" ca="1" si="239"/>
        <v>#REF!</v>
      </c>
      <c r="BM1803" s="56" t="e">
        <f t="shared" ca="1" si="240"/>
        <v>#REF!</v>
      </c>
    </row>
    <row r="1804" spans="61:65">
      <c r="BI1804" s="56" t="e">
        <f t="shared" ca="1" si="241"/>
        <v>#REF!</v>
      </c>
      <c r="BJ1804" s="56" t="e">
        <f t="shared" ca="1" si="241"/>
        <v>#REF!</v>
      </c>
      <c r="BK1804" s="56" t="e">
        <f t="shared" ca="1" si="241"/>
        <v>#REF!</v>
      </c>
      <c r="BL1804" s="56" t="e">
        <f t="shared" ca="1" si="239"/>
        <v>#REF!</v>
      </c>
      <c r="BM1804" s="56" t="e">
        <f t="shared" ca="1" si="240"/>
        <v>#REF!</v>
      </c>
    </row>
    <row r="1805" spans="61:65">
      <c r="BI1805" s="56" t="e">
        <f t="shared" ca="1" si="241"/>
        <v>#REF!</v>
      </c>
      <c r="BJ1805" s="56" t="e">
        <f t="shared" ca="1" si="241"/>
        <v>#REF!</v>
      </c>
      <c r="BK1805" s="56" t="e">
        <f t="shared" ca="1" si="241"/>
        <v>#REF!</v>
      </c>
      <c r="BL1805" s="56" t="e">
        <f t="shared" ca="1" si="239"/>
        <v>#REF!</v>
      </c>
      <c r="BM1805" s="56" t="e">
        <f t="shared" ca="1" si="240"/>
        <v>#REF!</v>
      </c>
    </row>
    <row r="1806" spans="61:65">
      <c r="BI1806" s="56" t="e">
        <f t="shared" ca="1" si="241"/>
        <v>#REF!</v>
      </c>
      <c r="BJ1806" s="56" t="e">
        <f t="shared" ca="1" si="241"/>
        <v>#REF!</v>
      </c>
      <c r="BK1806" s="56" t="e">
        <f t="shared" ca="1" si="241"/>
        <v>#REF!</v>
      </c>
      <c r="BL1806" s="56" t="e">
        <f t="shared" ca="1" si="239"/>
        <v>#REF!</v>
      </c>
      <c r="BM1806" s="56" t="e">
        <f t="shared" ca="1" si="240"/>
        <v>#REF!</v>
      </c>
    </row>
    <row r="1807" spans="61:65">
      <c r="BI1807" s="56" t="e">
        <f t="shared" ca="1" si="241"/>
        <v>#REF!</v>
      </c>
      <c r="BJ1807" s="56" t="e">
        <f t="shared" ca="1" si="241"/>
        <v>#REF!</v>
      </c>
      <c r="BK1807" s="56" t="e">
        <f t="shared" ca="1" si="241"/>
        <v>#REF!</v>
      </c>
      <c r="BL1807" s="56" t="e">
        <f t="shared" ca="1" si="239"/>
        <v>#REF!</v>
      </c>
      <c r="BM1807" s="56" t="e">
        <f t="shared" ca="1" si="240"/>
        <v>#REF!</v>
      </c>
    </row>
    <row r="1808" spans="61:65">
      <c r="BI1808" s="56" t="e">
        <f t="shared" ca="1" si="241"/>
        <v>#REF!</v>
      </c>
      <c r="BJ1808" s="56" t="e">
        <f t="shared" ca="1" si="241"/>
        <v>#REF!</v>
      </c>
      <c r="BK1808" s="56" t="e">
        <f t="shared" ca="1" si="241"/>
        <v>#REF!</v>
      </c>
      <c r="BL1808" s="56" t="e">
        <f t="shared" ca="1" si="239"/>
        <v>#REF!</v>
      </c>
      <c r="BM1808" s="56" t="e">
        <f t="shared" ca="1" si="240"/>
        <v>#REF!</v>
      </c>
    </row>
    <row r="1809" spans="61:65">
      <c r="BI1809" s="56" t="e">
        <f t="shared" ca="1" si="241"/>
        <v>#REF!</v>
      </c>
      <c r="BJ1809" s="56" t="e">
        <f t="shared" ca="1" si="241"/>
        <v>#REF!</v>
      </c>
      <c r="BK1809" s="56" t="e">
        <f t="shared" ca="1" si="241"/>
        <v>#REF!</v>
      </c>
      <c r="BL1809" s="56" t="e">
        <f t="shared" ca="1" si="239"/>
        <v>#REF!</v>
      </c>
      <c r="BM1809" s="56" t="e">
        <f t="shared" ca="1" si="240"/>
        <v>#REF!</v>
      </c>
    </row>
    <row r="1810" spans="61:65">
      <c r="BI1810" s="56" t="e">
        <f t="shared" ca="1" si="241"/>
        <v>#REF!</v>
      </c>
      <c r="BJ1810" s="56" t="e">
        <f t="shared" ca="1" si="241"/>
        <v>#REF!</v>
      </c>
      <c r="BK1810" s="56" t="e">
        <f t="shared" ca="1" si="241"/>
        <v>#REF!</v>
      </c>
      <c r="BL1810" s="56" t="e">
        <f t="shared" ca="1" si="239"/>
        <v>#REF!</v>
      </c>
      <c r="BM1810" s="56" t="e">
        <f t="shared" ca="1" si="240"/>
        <v>#REF!</v>
      </c>
    </row>
    <row r="1811" spans="61:65">
      <c r="BI1811" s="56" t="e">
        <f t="shared" ca="1" si="241"/>
        <v>#REF!</v>
      </c>
      <c r="BJ1811" s="56" t="e">
        <f t="shared" ca="1" si="241"/>
        <v>#REF!</v>
      </c>
      <c r="BK1811" s="56" t="e">
        <f t="shared" ca="1" si="241"/>
        <v>#REF!</v>
      </c>
      <c r="BL1811" s="56" t="e">
        <f t="shared" ca="1" si="239"/>
        <v>#REF!</v>
      </c>
      <c r="BM1811" s="56" t="e">
        <f t="shared" ca="1" si="240"/>
        <v>#REF!</v>
      </c>
    </row>
    <row r="1812" spans="61:65">
      <c r="BI1812" s="56" t="e">
        <f t="shared" ca="1" si="241"/>
        <v>#REF!</v>
      </c>
      <c r="BJ1812" s="56" t="e">
        <f t="shared" ca="1" si="241"/>
        <v>#REF!</v>
      </c>
      <c r="BK1812" s="56" t="e">
        <f t="shared" ca="1" si="241"/>
        <v>#REF!</v>
      </c>
      <c r="BL1812" s="56" t="e">
        <f t="shared" ca="1" si="239"/>
        <v>#REF!</v>
      </c>
      <c r="BM1812" s="56" t="e">
        <f t="shared" ca="1" si="240"/>
        <v>#REF!</v>
      </c>
    </row>
    <row r="1813" spans="61:65">
      <c r="BI1813" s="56" t="e">
        <f t="shared" ca="1" si="241"/>
        <v>#REF!</v>
      </c>
      <c r="BJ1813" s="56" t="e">
        <f t="shared" ca="1" si="241"/>
        <v>#REF!</v>
      </c>
      <c r="BK1813" s="56" t="e">
        <f t="shared" ca="1" si="241"/>
        <v>#REF!</v>
      </c>
      <c r="BL1813" s="56" t="e">
        <f t="shared" ca="1" si="239"/>
        <v>#REF!</v>
      </c>
      <c r="BM1813" s="56" t="e">
        <f t="shared" ca="1" si="240"/>
        <v>#REF!</v>
      </c>
    </row>
    <row r="1814" spans="61:65">
      <c r="BI1814" s="56" t="e">
        <f t="shared" ca="1" si="241"/>
        <v>#REF!</v>
      </c>
      <c r="BJ1814" s="56" t="e">
        <f t="shared" ca="1" si="241"/>
        <v>#REF!</v>
      </c>
      <c r="BK1814" s="56" t="e">
        <f t="shared" ca="1" si="241"/>
        <v>#REF!</v>
      </c>
      <c r="BL1814" s="56" t="e">
        <f t="shared" ca="1" si="239"/>
        <v>#REF!</v>
      </c>
      <c r="BM1814" s="56" t="e">
        <f t="shared" ca="1" si="240"/>
        <v>#REF!</v>
      </c>
    </row>
    <row r="1815" spans="61:65">
      <c r="BI1815" s="56" t="e">
        <f t="shared" ca="1" si="241"/>
        <v>#REF!</v>
      </c>
      <c r="BJ1815" s="56" t="e">
        <f t="shared" ca="1" si="241"/>
        <v>#REF!</v>
      </c>
      <c r="BK1815" s="56" t="e">
        <f t="shared" ca="1" si="241"/>
        <v>#REF!</v>
      </c>
      <c r="BL1815" s="56" t="e">
        <f t="shared" ca="1" si="239"/>
        <v>#REF!</v>
      </c>
      <c r="BM1815" s="56" t="e">
        <f t="shared" ca="1" si="240"/>
        <v>#REF!</v>
      </c>
    </row>
    <row r="1816" spans="61:65">
      <c r="BI1816" s="56" t="e">
        <f t="shared" ca="1" si="241"/>
        <v>#REF!</v>
      </c>
      <c r="BJ1816" s="56" t="e">
        <f t="shared" ca="1" si="241"/>
        <v>#REF!</v>
      </c>
      <c r="BK1816" s="56" t="e">
        <f t="shared" ca="1" si="241"/>
        <v>#REF!</v>
      </c>
      <c r="BL1816" s="56" t="e">
        <f t="shared" ca="1" si="239"/>
        <v>#REF!</v>
      </c>
      <c r="BM1816" s="56" t="e">
        <f t="shared" ca="1" si="240"/>
        <v>#REF!</v>
      </c>
    </row>
    <row r="1817" spans="61:65">
      <c r="BI1817" s="56" t="e">
        <f t="shared" ca="1" si="241"/>
        <v>#REF!</v>
      </c>
      <c r="BJ1817" s="56" t="e">
        <f t="shared" ca="1" si="241"/>
        <v>#REF!</v>
      </c>
      <c r="BK1817" s="56" t="e">
        <f t="shared" ca="1" si="241"/>
        <v>#REF!</v>
      </c>
      <c r="BL1817" s="56" t="e">
        <f t="shared" ca="1" si="239"/>
        <v>#REF!</v>
      </c>
      <c r="BM1817" s="56" t="e">
        <f t="shared" ca="1" si="240"/>
        <v>#REF!</v>
      </c>
    </row>
    <row r="1818" spans="61:65">
      <c r="BI1818" s="56" t="e">
        <f t="shared" ca="1" si="241"/>
        <v>#REF!</v>
      </c>
      <c r="BJ1818" s="56" t="e">
        <f t="shared" ca="1" si="241"/>
        <v>#REF!</v>
      </c>
      <c r="BK1818" s="56" t="e">
        <f t="shared" ca="1" si="241"/>
        <v>#REF!</v>
      </c>
      <c r="BL1818" s="56" t="e">
        <f t="shared" ca="1" si="239"/>
        <v>#REF!</v>
      </c>
      <c r="BM1818" s="56" t="e">
        <f t="shared" ca="1" si="240"/>
        <v>#REF!</v>
      </c>
    </row>
    <row r="1819" spans="61:65">
      <c r="BI1819" s="56" t="e">
        <f t="shared" ca="1" si="241"/>
        <v>#REF!</v>
      </c>
      <c r="BJ1819" s="56" t="e">
        <f t="shared" ca="1" si="241"/>
        <v>#REF!</v>
      </c>
      <c r="BK1819" s="56" t="e">
        <f t="shared" ca="1" si="241"/>
        <v>#REF!</v>
      </c>
      <c r="BL1819" s="56" t="e">
        <f t="shared" ca="1" si="239"/>
        <v>#REF!</v>
      </c>
      <c r="BM1819" s="56" t="e">
        <f t="shared" ca="1" si="240"/>
        <v>#REF!</v>
      </c>
    </row>
    <row r="1820" spans="61:65">
      <c r="BI1820" s="56" t="e">
        <f t="shared" ca="1" si="241"/>
        <v>#REF!</v>
      </c>
      <c r="BJ1820" s="56" t="e">
        <f t="shared" ca="1" si="241"/>
        <v>#REF!</v>
      </c>
      <c r="BK1820" s="56" t="e">
        <f t="shared" ca="1" si="241"/>
        <v>#REF!</v>
      </c>
      <c r="BL1820" s="56" t="e">
        <f t="shared" ca="1" si="239"/>
        <v>#REF!</v>
      </c>
      <c r="BM1820" s="56" t="e">
        <f t="shared" ca="1" si="240"/>
        <v>#REF!</v>
      </c>
    </row>
    <row r="1821" spans="61:65">
      <c r="BI1821" s="56" t="e">
        <f t="shared" ca="1" si="241"/>
        <v>#REF!</v>
      </c>
      <c r="BJ1821" s="56" t="e">
        <f t="shared" ca="1" si="241"/>
        <v>#REF!</v>
      </c>
      <c r="BK1821" s="56" t="e">
        <f t="shared" ca="1" si="241"/>
        <v>#REF!</v>
      </c>
      <c r="BL1821" s="56" t="e">
        <f t="shared" ca="1" si="239"/>
        <v>#REF!</v>
      </c>
      <c r="BM1821" s="56" t="e">
        <f t="shared" ca="1" si="240"/>
        <v>#REF!</v>
      </c>
    </row>
    <row r="1822" spans="61:65">
      <c r="BI1822" s="56" t="e">
        <f t="shared" ca="1" si="241"/>
        <v>#REF!</v>
      </c>
      <c r="BJ1822" s="56" t="e">
        <f t="shared" ca="1" si="241"/>
        <v>#REF!</v>
      </c>
      <c r="BK1822" s="56" t="e">
        <f t="shared" ca="1" si="241"/>
        <v>#REF!</v>
      </c>
      <c r="BL1822" s="56" t="e">
        <f t="shared" ca="1" si="239"/>
        <v>#REF!</v>
      </c>
      <c r="BM1822" s="56" t="e">
        <f t="shared" ca="1" si="240"/>
        <v>#REF!</v>
      </c>
    </row>
    <row r="1823" spans="61:65">
      <c r="BI1823" s="56" t="e">
        <f t="shared" ref="BI1823:BK1842" ca="1" si="242">VLOOKUP($P1823,INDIRECT("'M" &amp; $N1823 &amp; "'!$A:$G"),BI$2,0)</f>
        <v>#REF!</v>
      </c>
      <c r="BJ1823" s="56" t="e">
        <f t="shared" ca="1" si="242"/>
        <v>#REF!</v>
      </c>
      <c r="BK1823" s="56" t="e">
        <f t="shared" ca="1" si="242"/>
        <v>#REF!</v>
      </c>
      <c r="BL1823" s="56" t="e">
        <f t="shared" ca="1" si="239"/>
        <v>#REF!</v>
      </c>
      <c r="BM1823" s="56" t="e">
        <f t="shared" ca="1" si="240"/>
        <v>#REF!</v>
      </c>
    </row>
    <row r="1824" spans="61:65">
      <c r="BI1824" s="56" t="e">
        <f t="shared" ca="1" si="242"/>
        <v>#REF!</v>
      </c>
      <c r="BJ1824" s="56" t="e">
        <f t="shared" ca="1" si="242"/>
        <v>#REF!</v>
      </c>
      <c r="BK1824" s="56" t="e">
        <f t="shared" ca="1" si="242"/>
        <v>#REF!</v>
      </c>
      <c r="BL1824" s="56" t="e">
        <f t="shared" ca="1" si="239"/>
        <v>#REF!</v>
      </c>
      <c r="BM1824" s="56" t="e">
        <f t="shared" ca="1" si="240"/>
        <v>#REF!</v>
      </c>
    </row>
    <row r="1825" spans="61:65">
      <c r="BI1825" s="56" t="e">
        <f t="shared" ca="1" si="242"/>
        <v>#REF!</v>
      </c>
      <c r="BJ1825" s="56" t="e">
        <f t="shared" ca="1" si="242"/>
        <v>#REF!</v>
      </c>
      <c r="BK1825" s="56" t="e">
        <f t="shared" ca="1" si="242"/>
        <v>#REF!</v>
      </c>
      <c r="BL1825" s="56" t="e">
        <f t="shared" ca="1" si="239"/>
        <v>#REF!</v>
      </c>
      <c r="BM1825" s="56" t="e">
        <f t="shared" ca="1" si="240"/>
        <v>#REF!</v>
      </c>
    </row>
    <row r="1826" spans="61:65">
      <c r="BI1826" s="56" t="e">
        <f t="shared" ca="1" si="242"/>
        <v>#REF!</v>
      </c>
      <c r="BJ1826" s="56" t="e">
        <f t="shared" ca="1" si="242"/>
        <v>#REF!</v>
      </c>
      <c r="BK1826" s="56" t="e">
        <f t="shared" ca="1" si="242"/>
        <v>#REF!</v>
      </c>
      <c r="BL1826" s="56" t="e">
        <f t="shared" ca="1" si="239"/>
        <v>#REF!</v>
      </c>
      <c r="BM1826" s="56" t="e">
        <f t="shared" ca="1" si="240"/>
        <v>#REF!</v>
      </c>
    </row>
    <row r="1827" spans="61:65">
      <c r="BI1827" s="56" t="e">
        <f t="shared" ca="1" si="242"/>
        <v>#REF!</v>
      </c>
      <c r="BJ1827" s="56" t="e">
        <f t="shared" ca="1" si="242"/>
        <v>#REF!</v>
      </c>
      <c r="BK1827" s="56" t="e">
        <f t="shared" ca="1" si="242"/>
        <v>#REF!</v>
      </c>
      <c r="BL1827" s="56" t="e">
        <f t="shared" ca="1" si="239"/>
        <v>#REF!</v>
      </c>
      <c r="BM1827" s="56" t="e">
        <f t="shared" ca="1" si="240"/>
        <v>#REF!</v>
      </c>
    </row>
    <row r="1828" spans="61:65">
      <c r="BI1828" s="56" t="e">
        <f t="shared" ca="1" si="242"/>
        <v>#REF!</v>
      </c>
      <c r="BJ1828" s="56" t="e">
        <f t="shared" ca="1" si="242"/>
        <v>#REF!</v>
      </c>
      <c r="BK1828" s="56" t="e">
        <f t="shared" ca="1" si="242"/>
        <v>#REF!</v>
      </c>
      <c r="BL1828" s="56" t="e">
        <f t="shared" ca="1" si="239"/>
        <v>#REF!</v>
      </c>
      <c r="BM1828" s="56" t="e">
        <f t="shared" ca="1" si="240"/>
        <v>#REF!</v>
      </c>
    </row>
    <row r="1829" spans="61:65">
      <c r="BI1829" s="56" t="e">
        <f t="shared" ca="1" si="242"/>
        <v>#REF!</v>
      </c>
      <c r="BJ1829" s="56" t="e">
        <f t="shared" ca="1" si="242"/>
        <v>#REF!</v>
      </c>
      <c r="BK1829" s="56" t="e">
        <f t="shared" ca="1" si="242"/>
        <v>#REF!</v>
      </c>
      <c r="BL1829" s="56" t="e">
        <f t="shared" ca="1" si="239"/>
        <v>#REF!</v>
      </c>
      <c r="BM1829" s="56" t="e">
        <f t="shared" ca="1" si="240"/>
        <v>#REF!</v>
      </c>
    </row>
    <row r="1830" spans="61:65">
      <c r="BI1830" s="56" t="e">
        <f t="shared" ca="1" si="242"/>
        <v>#REF!</v>
      </c>
      <c r="BJ1830" s="56" t="e">
        <f t="shared" ca="1" si="242"/>
        <v>#REF!</v>
      </c>
      <c r="BK1830" s="56" t="e">
        <f t="shared" ca="1" si="242"/>
        <v>#REF!</v>
      </c>
      <c r="BL1830" s="56" t="e">
        <f t="shared" ca="1" si="239"/>
        <v>#REF!</v>
      </c>
      <c r="BM1830" s="56" t="e">
        <f t="shared" ca="1" si="240"/>
        <v>#REF!</v>
      </c>
    </row>
    <row r="1831" spans="61:65">
      <c r="BI1831" s="56" t="e">
        <f t="shared" ca="1" si="242"/>
        <v>#REF!</v>
      </c>
      <c r="BJ1831" s="56" t="e">
        <f t="shared" ca="1" si="242"/>
        <v>#REF!</v>
      </c>
      <c r="BK1831" s="56" t="e">
        <f t="shared" ca="1" si="242"/>
        <v>#REF!</v>
      </c>
      <c r="BL1831" s="56" t="e">
        <f t="shared" ca="1" si="239"/>
        <v>#REF!</v>
      </c>
      <c r="BM1831" s="56" t="e">
        <f t="shared" ca="1" si="240"/>
        <v>#REF!</v>
      </c>
    </row>
    <row r="1832" spans="61:65">
      <c r="BI1832" s="56" t="e">
        <f t="shared" ca="1" si="242"/>
        <v>#REF!</v>
      </c>
      <c r="BJ1832" s="56" t="e">
        <f t="shared" ca="1" si="242"/>
        <v>#REF!</v>
      </c>
      <c r="BK1832" s="56" t="e">
        <f t="shared" ca="1" si="242"/>
        <v>#REF!</v>
      </c>
      <c r="BL1832" s="56" t="e">
        <f t="shared" ca="1" si="239"/>
        <v>#REF!</v>
      </c>
      <c r="BM1832" s="56" t="e">
        <f t="shared" ca="1" si="240"/>
        <v>#REF!</v>
      </c>
    </row>
    <row r="1833" spans="61:65">
      <c r="BI1833" s="56" t="e">
        <f t="shared" ca="1" si="242"/>
        <v>#REF!</v>
      </c>
      <c r="BJ1833" s="56" t="e">
        <f t="shared" ca="1" si="242"/>
        <v>#REF!</v>
      </c>
      <c r="BK1833" s="56" t="e">
        <f t="shared" ca="1" si="242"/>
        <v>#REF!</v>
      </c>
      <c r="BL1833" s="56" t="e">
        <f t="shared" ca="1" si="239"/>
        <v>#REF!</v>
      </c>
      <c r="BM1833" s="56" t="e">
        <f t="shared" ca="1" si="240"/>
        <v>#REF!</v>
      </c>
    </row>
    <row r="1834" spans="61:65">
      <c r="BI1834" s="56" t="e">
        <f t="shared" ca="1" si="242"/>
        <v>#REF!</v>
      </c>
      <c r="BJ1834" s="56" t="e">
        <f t="shared" ca="1" si="242"/>
        <v>#REF!</v>
      </c>
      <c r="BK1834" s="56" t="e">
        <f t="shared" ca="1" si="242"/>
        <v>#REF!</v>
      </c>
      <c r="BL1834" s="56" t="e">
        <f t="shared" ca="1" si="239"/>
        <v>#REF!</v>
      </c>
      <c r="BM1834" s="56" t="e">
        <f t="shared" ca="1" si="240"/>
        <v>#REF!</v>
      </c>
    </row>
    <row r="1835" spans="61:65">
      <c r="BI1835" s="56" t="e">
        <f t="shared" ca="1" si="242"/>
        <v>#REF!</v>
      </c>
      <c r="BJ1835" s="56" t="e">
        <f t="shared" ca="1" si="242"/>
        <v>#REF!</v>
      </c>
      <c r="BK1835" s="56" t="e">
        <f t="shared" ca="1" si="242"/>
        <v>#REF!</v>
      </c>
      <c r="BL1835" s="56" t="e">
        <f t="shared" ca="1" si="239"/>
        <v>#REF!</v>
      </c>
      <c r="BM1835" s="56" t="e">
        <f t="shared" ca="1" si="240"/>
        <v>#REF!</v>
      </c>
    </row>
    <row r="1836" spans="61:65">
      <c r="BI1836" s="56" t="e">
        <f t="shared" ca="1" si="242"/>
        <v>#REF!</v>
      </c>
      <c r="BJ1836" s="56" t="e">
        <f t="shared" ca="1" si="242"/>
        <v>#REF!</v>
      </c>
      <c r="BK1836" s="56" t="e">
        <f t="shared" ca="1" si="242"/>
        <v>#REF!</v>
      </c>
      <c r="BL1836" s="56" t="e">
        <f t="shared" ca="1" si="239"/>
        <v>#REF!</v>
      </c>
      <c r="BM1836" s="56" t="e">
        <f t="shared" ca="1" si="240"/>
        <v>#REF!</v>
      </c>
    </row>
    <row r="1837" spans="61:65">
      <c r="BI1837" s="56" t="e">
        <f t="shared" ca="1" si="242"/>
        <v>#REF!</v>
      </c>
      <c r="BJ1837" s="56" t="e">
        <f t="shared" ca="1" si="242"/>
        <v>#REF!</v>
      </c>
      <c r="BK1837" s="56" t="e">
        <f t="shared" ca="1" si="242"/>
        <v>#REF!</v>
      </c>
      <c r="BL1837" s="56" t="e">
        <f t="shared" ca="1" si="239"/>
        <v>#REF!</v>
      </c>
      <c r="BM1837" s="56" t="e">
        <f t="shared" ca="1" si="240"/>
        <v>#REF!</v>
      </c>
    </row>
    <row r="1838" spans="61:65">
      <c r="BI1838" s="56" t="e">
        <f t="shared" ca="1" si="242"/>
        <v>#REF!</v>
      </c>
      <c r="BJ1838" s="56" t="e">
        <f t="shared" ca="1" si="242"/>
        <v>#REF!</v>
      </c>
      <c r="BK1838" s="56" t="e">
        <f t="shared" ca="1" si="242"/>
        <v>#REF!</v>
      </c>
      <c r="BL1838" s="56" t="e">
        <f t="shared" ca="1" si="239"/>
        <v>#REF!</v>
      </c>
      <c r="BM1838" s="56" t="e">
        <f t="shared" ca="1" si="240"/>
        <v>#REF!</v>
      </c>
    </row>
    <row r="1839" spans="61:65">
      <c r="BI1839" s="56" t="e">
        <f t="shared" ca="1" si="242"/>
        <v>#REF!</v>
      </c>
      <c r="BJ1839" s="56" t="e">
        <f t="shared" ca="1" si="242"/>
        <v>#REF!</v>
      </c>
      <c r="BK1839" s="56" t="e">
        <f t="shared" ca="1" si="242"/>
        <v>#REF!</v>
      </c>
      <c r="BL1839" s="56" t="e">
        <f t="shared" ca="1" si="239"/>
        <v>#REF!</v>
      </c>
      <c r="BM1839" s="56" t="e">
        <f t="shared" ca="1" si="240"/>
        <v>#REF!</v>
      </c>
    </row>
    <row r="1840" spans="61:65">
      <c r="BI1840" s="56" t="e">
        <f t="shared" ca="1" si="242"/>
        <v>#REF!</v>
      </c>
      <c r="BJ1840" s="56" t="e">
        <f t="shared" ca="1" si="242"/>
        <v>#REF!</v>
      </c>
      <c r="BK1840" s="56" t="e">
        <f t="shared" ca="1" si="242"/>
        <v>#REF!</v>
      </c>
      <c r="BL1840" s="56" t="e">
        <f t="shared" ca="1" si="239"/>
        <v>#REF!</v>
      </c>
      <c r="BM1840" s="56" t="e">
        <f t="shared" ca="1" si="240"/>
        <v>#REF!</v>
      </c>
    </row>
    <row r="1841" spans="61:65">
      <c r="BI1841" s="56" t="e">
        <f t="shared" ca="1" si="242"/>
        <v>#REF!</v>
      </c>
      <c r="BJ1841" s="56" t="e">
        <f t="shared" ca="1" si="242"/>
        <v>#REF!</v>
      </c>
      <c r="BK1841" s="56" t="e">
        <f t="shared" ca="1" si="242"/>
        <v>#REF!</v>
      </c>
      <c r="BL1841" s="56" t="e">
        <f t="shared" ca="1" si="239"/>
        <v>#REF!</v>
      </c>
      <c r="BM1841" s="56" t="e">
        <f t="shared" ca="1" si="240"/>
        <v>#REF!</v>
      </c>
    </row>
    <row r="1842" spans="61:65">
      <c r="BI1842" s="56" t="e">
        <f t="shared" ca="1" si="242"/>
        <v>#REF!</v>
      </c>
      <c r="BJ1842" s="56" t="e">
        <f t="shared" ca="1" si="242"/>
        <v>#REF!</v>
      </c>
      <c r="BK1842" s="56" t="e">
        <f t="shared" ca="1" si="242"/>
        <v>#REF!</v>
      </c>
      <c r="BL1842" s="56" t="e">
        <f t="shared" ca="1" si="239"/>
        <v>#REF!</v>
      </c>
      <c r="BM1842" s="56" t="e">
        <f t="shared" ca="1" si="240"/>
        <v>#REF!</v>
      </c>
    </row>
    <row r="1843" spans="61:65">
      <c r="BI1843" s="56" t="e">
        <f t="shared" ref="BI1843:BK1862" ca="1" si="243">VLOOKUP($P1843,INDIRECT("'M" &amp; $N1843 &amp; "'!$A:$G"),BI$2,0)</f>
        <v>#REF!</v>
      </c>
      <c r="BJ1843" s="56" t="e">
        <f t="shared" ca="1" si="243"/>
        <v>#REF!</v>
      </c>
      <c r="BK1843" s="56" t="e">
        <f t="shared" ca="1" si="243"/>
        <v>#REF!</v>
      </c>
      <c r="BL1843" s="56" t="e">
        <f t="shared" ca="1" si="239"/>
        <v>#REF!</v>
      </c>
      <c r="BM1843" s="56" t="e">
        <f t="shared" ca="1" si="240"/>
        <v>#REF!</v>
      </c>
    </row>
    <row r="1844" spans="61:65">
      <c r="BI1844" s="56" t="e">
        <f t="shared" ca="1" si="243"/>
        <v>#REF!</v>
      </c>
      <c r="BJ1844" s="56" t="e">
        <f t="shared" ca="1" si="243"/>
        <v>#REF!</v>
      </c>
      <c r="BK1844" s="56" t="e">
        <f t="shared" ca="1" si="243"/>
        <v>#REF!</v>
      </c>
      <c r="BL1844" s="56" t="e">
        <f t="shared" ca="1" si="239"/>
        <v>#REF!</v>
      </c>
      <c r="BM1844" s="56" t="e">
        <f t="shared" ca="1" si="240"/>
        <v>#REF!</v>
      </c>
    </row>
    <row r="1845" spans="61:65">
      <c r="BI1845" s="56" t="e">
        <f t="shared" ca="1" si="243"/>
        <v>#REF!</v>
      </c>
      <c r="BJ1845" s="56" t="e">
        <f t="shared" ca="1" si="243"/>
        <v>#REF!</v>
      </c>
      <c r="BK1845" s="56" t="e">
        <f t="shared" ca="1" si="243"/>
        <v>#REF!</v>
      </c>
      <c r="BL1845" s="56" t="e">
        <f t="shared" ca="1" si="239"/>
        <v>#REF!</v>
      </c>
      <c r="BM1845" s="56" t="e">
        <f t="shared" ca="1" si="240"/>
        <v>#REF!</v>
      </c>
    </row>
    <row r="1846" spans="61:65">
      <c r="BI1846" s="56" t="e">
        <f t="shared" ca="1" si="243"/>
        <v>#REF!</v>
      </c>
      <c r="BJ1846" s="56" t="e">
        <f t="shared" ca="1" si="243"/>
        <v>#REF!</v>
      </c>
      <c r="BK1846" s="56" t="e">
        <f t="shared" ca="1" si="243"/>
        <v>#REF!</v>
      </c>
      <c r="BL1846" s="56" t="e">
        <f t="shared" ca="1" si="239"/>
        <v>#REF!</v>
      </c>
      <c r="BM1846" s="56" t="e">
        <f t="shared" ca="1" si="240"/>
        <v>#REF!</v>
      </c>
    </row>
    <row r="1847" spans="61:65">
      <c r="BI1847" s="56" t="e">
        <f t="shared" ca="1" si="243"/>
        <v>#REF!</v>
      </c>
      <c r="BJ1847" s="56" t="e">
        <f t="shared" ca="1" si="243"/>
        <v>#REF!</v>
      </c>
      <c r="BK1847" s="56" t="e">
        <f t="shared" ca="1" si="243"/>
        <v>#REF!</v>
      </c>
      <c r="BL1847" s="56" t="e">
        <f t="shared" ca="1" si="239"/>
        <v>#REF!</v>
      </c>
      <c r="BM1847" s="56" t="e">
        <f t="shared" ca="1" si="240"/>
        <v>#REF!</v>
      </c>
    </row>
    <row r="1848" spans="61:65">
      <c r="BI1848" s="56" t="e">
        <f t="shared" ca="1" si="243"/>
        <v>#REF!</v>
      </c>
      <c r="BJ1848" s="56" t="e">
        <f t="shared" ca="1" si="243"/>
        <v>#REF!</v>
      </c>
      <c r="BK1848" s="56" t="e">
        <f t="shared" ca="1" si="243"/>
        <v>#REF!</v>
      </c>
      <c r="BL1848" s="56" t="e">
        <f t="shared" ca="1" si="239"/>
        <v>#REF!</v>
      </c>
      <c r="BM1848" s="56" t="e">
        <f t="shared" ca="1" si="240"/>
        <v>#REF!</v>
      </c>
    </row>
    <row r="1849" spans="61:65">
      <c r="BI1849" s="56" t="e">
        <f t="shared" ca="1" si="243"/>
        <v>#REF!</v>
      </c>
      <c r="BJ1849" s="56" t="e">
        <f t="shared" ca="1" si="243"/>
        <v>#REF!</v>
      </c>
      <c r="BK1849" s="56" t="e">
        <f t="shared" ca="1" si="243"/>
        <v>#REF!</v>
      </c>
      <c r="BL1849" s="56" t="e">
        <f t="shared" ca="1" si="239"/>
        <v>#REF!</v>
      </c>
      <c r="BM1849" s="56" t="e">
        <f t="shared" ca="1" si="240"/>
        <v>#REF!</v>
      </c>
    </row>
    <row r="1850" spans="61:65">
      <c r="BI1850" s="56" t="e">
        <f t="shared" ca="1" si="243"/>
        <v>#REF!</v>
      </c>
      <c r="BJ1850" s="56" t="e">
        <f t="shared" ca="1" si="243"/>
        <v>#REF!</v>
      </c>
      <c r="BK1850" s="56" t="e">
        <f t="shared" ca="1" si="243"/>
        <v>#REF!</v>
      </c>
      <c r="BL1850" s="56" t="e">
        <f t="shared" ca="1" si="239"/>
        <v>#REF!</v>
      </c>
      <c r="BM1850" s="56" t="e">
        <f t="shared" ca="1" si="240"/>
        <v>#REF!</v>
      </c>
    </row>
    <row r="1851" spans="61:65">
      <c r="BI1851" s="56" t="e">
        <f t="shared" ca="1" si="243"/>
        <v>#REF!</v>
      </c>
      <c r="BJ1851" s="56" t="e">
        <f t="shared" ca="1" si="243"/>
        <v>#REF!</v>
      </c>
      <c r="BK1851" s="56" t="e">
        <f t="shared" ca="1" si="243"/>
        <v>#REF!</v>
      </c>
      <c r="BL1851" s="56" t="e">
        <f t="shared" ca="1" si="239"/>
        <v>#REF!</v>
      </c>
      <c r="BM1851" s="56" t="e">
        <f t="shared" ca="1" si="240"/>
        <v>#REF!</v>
      </c>
    </row>
    <row r="1852" spans="61:65">
      <c r="BI1852" s="56" t="e">
        <f t="shared" ca="1" si="243"/>
        <v>#REF!</v>
      </c>
      <c r="BJ1852" s="56" t="e">
        <f t="shared" ca="1" si="243"/>
        <v>#REF!</v>
      </c>
      <c r="BK1852" s="56" t="e">
        <f t="shared" ca="1" si="243"/>
        <v>#REF!</v>
      </c>
      <c r="BL1852" s="56" t="e">
        <f t="shared" ca="1" si="239"/>
        <v>#REF!</v>
      </c>
      <c r="BM1852" s="56" t="e">
        <f t="shared" ca="1" si="240"/>
        <v>#REF!</v>
      </c>
    </row>
    <row r="1853" spans="61:65">
      <c r="BI1853" s="56" t="e">
        <f t="shared" ca="1" si="243"/>
        <v>#REF!</v>
      </c>
      <c r="BJ1853" s="56" t="e">
        <f t="shared" ca="1" si="243"/>
        <v>#REF!</v>
      </c>
      <c r="BK1853" s="56" t="e">
        <f t="shared" ca="1" si="243"/>
        <v>#REF!</v>
      </c>
      <c r="BL1853" s="56" t="e">
        <f t="shared" ca="1" si="239"/>
        <v>#REF!</v>
      </c>
      <c r="BM1853" s="56" t="e">
        <f t="shared" ca="1" si="240"/>
        <v>#REF!</v>
      </c>
    </row>
    <row r="1854" spans="61:65">
      <c r="BI1854" s="56" t="e">
        <f t="shared" ca="1" si="243"/>
        <v>#REF!</v>
      </c>
      <c r="BJ1854" s="56" t="e">
        <f t="shared" ca="1" si="243"/>
        <v>#REF!</v>
      </c>
      <c r="BK1854" s="56" t="e">
        <f t="shared" ca="1" si="243"/>
        <v>#REF!</v>
      </c>
      <c r="BL1854" s="56" t="e">
        <f t="shared" ca="1" si="239"/>
        <v>#REF!</v>
      </c>
      <c r="BM1854" s="56" t="e">
        <f t="shared" ca="1" si="240"/>
        <v>#REF!</v>
      </c>
    </row>
    <row r="1855" spans="61:65">
      <c r="BI1855" s="56" t="e">
        <f t="shared" ca="1" si="243"/>
        <v>#REF!</v>
      </c>
      <c r="BJ1855" s="56" t="e">
        <f t="shared" ca="1" si="243"/>
        <v>#REF!</v>
      </c>
      <c r="BK1855" s="56" t="e">
        <f t="shared" ca="1" si="243"/>
        <v>#REF!</v>
      </c>
      <c r="BL1855" s="56" t="e">
        <f t="shared" ca="1" si="239"/>
        <v>#REF!</v>
      </c>
      <c r="BM1855" s="56" t="e">
        <f t="shared" ca="1" si="240"/>
        <v>#REF!</v>
      </c>
    </row>
    <row r="1856" spans="61:65">
      <c r="BI1856" s="56" t="e">
        <f t="shared" ca="1" si="243"/>
        <v>#REF!</v>
      </c>
      <c r="BJ1856" s="56" t="e">
        <f t="shared" ca="1" si="243"/>
        <v>#REF!</v>
      </c>
      <c r="BK1856" s="56" t="e">
        <f t="shared" ca="1" si="243"/>
        <v>#REF!</v>
      </c>
      <c r="BL1856" s="56" t="e">
        <f t="shared" ca="1" si="239"/>
        <v>#REF!</v>
      </c>
      <c r="BM1856" s="56" t="e">
        <f t="shared" ca="1" si="240"/>
        <v>#REF!</v>
      </c>
    </row>
    <row r="1857" spans="61:65">
      <c r="BI1857" s="56" t="e">
        <f t="shared" ca="1" si="243"/>
        <v>#REF!</v>
      </c>
      <c r="BJ1857" s="56" t="e">
        <f t="shared" ca="1" si="243"/>
        <v>#REF!</v>
      </c>
      <c r="BK1857" s="56" t="e">
        <f t="shared" ca="1" si="243"/>
        <v>#REF!</v>
      </c>
      <c r="BL1857" s="56" t="e">
        <f t="shared" ca="1" si="239"/>
        <v>#REF!</v>
      </c>
      <c r="BM1857" s="56" t="e">
        <f t="shared" ca="1" si="240"/>
        <v>#REF!</v>
      </c>
    </row>
    <row r="1858" spans="61:65">
      <c r="BI1858" s="56" t="e">
        <f t="shared" ca="1" si="243"/>
        <v>#REF!</v>
      </c>
      <c r="BJ1858" s="56" t="e">
        <f t="shared" ca="1" si="243"/>
        <v>#REF!</v>
      </c>
      <c r="BK1858" s="56" t="e">
        <f t="shared" ca="1" si="243"/>
        <v>#REF!</v>
      </c>
      <c r="BL1858" s="56" t="e">
        <f t="shared" ca="1" si="239"/>
        <v>#REF!</v>
      </c>
      <c r="BM1858" s="56" t="e">
        <f t="shared" ca="1" si="240"/>
        <v>#REF!</v>
      </c>
    </row>
    <row r="1859" spans="61:65">
      <c r="BI1859" s="56" t="e">
        <f t="shared" ca="1" si="243"/>
        <v>#REF!</v>
      </c>
      <c r="BJ1859" s="56" t="e">
        <f t="shared" ca="1" si="243"/>
        <v>#REF!</v>
      </c>
      <c r="BK1859" s="56" t="e">
        <f t="shared" ca="1" si="243"/>
        <v>#REF!</v>
      </c>
      <c r="BL1859" s="56" t="e">
        <f t="shared" ref="BL1859:BL1922" ca="1" si="244">IF(AND($BI1859="Yes", $N1859=2), "Yes", IF(ISBLANK(BI1859), "", "No"))</f>
        <v>#REF!</v>
      </c>
      <c r="BM1859" s="56" t="e">
        <f t="shared" ref="BM1859:BM1922" ca="1" si="245">VLOOKUP($P1859,INDIRECT("'M" &amp; $N1859 &amp; "'!$A:$G"),BM$2,0)</f>
        <v>#REF!</v>
      </c>
    </row>
    <row r="1860" spans="61:65">
      <c r="BI1860" s="56" t="e">
        <f t="shared" ca="1" si="243"/>
        <v>#REF!</v>
      </c>
      <c r="BJ1860" s="56" t="e">
        <f t="shared" ca="1" si="243"/>
        <v>#REF!</v>
      </c>
      <c r="BK1860" s="56" t="e">
        <f t="shared" ca="1" si="243"/>
        <v>#REF!</v>
      </c>
      <c r="BL1860" s="56" t="e">
        <f t="shared" ca="1" si="244"/>
        <v>#REF!</v>
      </c>
      <c r="BM1860" s="56" t="e">
        <f t="shared" ca="1" si="245"/>
        <v>#REF!</v>
      </c>
    </row>
    <row r="1861" spans="61:65">
      <c r="BI1861" s="56" t="e">
        <f t="shared" ca="1" si="243"/>
        <v>#REF!</v>
      </c>
      <c r="BJ1861" s="56" t="e">
        <f t="shared" ca="1" si="243"/>
        <v>#REF!</v>
      </c>
      <c r="BK1861" s="56" t="e">
        <f t="shared" ca="1" si="243"/>
        <v>#REF!</v>
      </c>
      <c r="BL1861" s="56" t="e">
        <f t="shared" ca="1" si="244"/>
        <v>#REF!</v>
      </c>
      <c r="BM1861" s="56" t="e">
        <f t="shared" ca="1" si="245"/>
        <v>#REF!</v>
      </c>
    </row>
    <row r="1862" spans="61:65">
      <c r="BI1862" s="56" t="e">
        <f t="shared" ca="1" si="243"/>
        <v>#REF!</v>
      </c>
      <c r="BJ1862" s="56" t="e">
        <f t="shared" ca="1" si="243"/>
        <v>#REF!</v>
      </c>
      <c r="BK1862" s="56" t="e">
        <f t="shared" ca="1" si="243"/>
        <v>#REF!</v>
      </c>
      <c r="BL1862" s="56" t="e">
        <f t="shared" ca="1" si="244"/>
        <v>#REF!</v>
      </c>
      <c r="BM1862" s="56" t="e">
        <f t="shared" ca="1" si="245"/>
        <v>#REF!</v>
      </c>
    </row>
    <row r="1863" spans="61:65">
      <c r="BI1863" s="56" t="e">
        <f t="shared" ref="BI1863:BK1882" ca="1" si="246">VLOOKUP($P1863,INDIRECT("'M" &amp; $N1863 &amp; "'!$A:$G"),BI$2,0)</f>
        <v>#REF!</v>
      </c>
      <c r="BJ1863" s="56" t="e">
        <f t="shared" ca="1" si="246"/>
        <v>#REF!</v>
      </c>
      <c r="BK1863" s="56" t="e">
        <f t="shared" ca="1" si="246"/>
        <v>#REF!</v>
      </c>
      <c r="BL1863" s="56" t="e">
        <f t="shared" ca="1" si="244"/>
        <v>#REF!</v>
      </c>
      <c r="BM1863" s="56" t="e">
        <f t="shared" ca="1" si="245"/>
        <v>#REF!</v>
      </c>
    </row>
    <row r="1864" spans="61:65">
      <c r="BI1864" s="56" t="e">
        <f t="shared" ca="1" si="246"/>
        <v>#REF!</v>
      </c>
      <c r="BJ1864" s="56" t="e">
        <f t="shared" ca="1" si="246"/>
        <v>#REF!</v>
      </c>
      <c r="BK1864" s="56" t="e">
        <f t="shared" ca="1" si="246"/>
        <v>#REF!</v>
      </c>
      <c r="BL1864" s="56" t="e">
        <f t="shared" ca="1" si="244"/>
        <v>#REF!</v>
      </c>
      <c r="BM1864" s="56" t="e">
        <f t="shared" ca="1" si="245"/>
        <v>#REF!</v>
      </c>
    </row>
    <row r="1865" spans="61:65">
      <c r="BI1865" s="56" t="e">
        <f t="shared" ca="1" si="246"/>
        <v>#REF!</v>
      </c>
      <c r="BJ1865" s="56" t="e">
        <f t="shared" ca="1" si="246"/>
        <v>#REF!</v>
      </c>
      <c r="BK1865" s="56" t="e">
        <f t="shared" ca="1" si="246"/>
        <v>#REF!</v>
      </c>
      <c r="BL1865" s="56" t="e">
        <f t="shared" ca="1" si="244"/>
        <v>#REF!</v>
      </c>
      <c r="BM1865" s="56" t="e">
        <f t="shared" ca="1" si="245"/>
        <v>#REF!</v>
      </c>
    </row>
    <row r="1866" spans="61:65">
      <c r="BI1866" s="56" t="e">
        <f t="shared" ca="1" si="246"/>
        <v>#REF!</v>
      </c>
      <c r="BJ1866" s="56" t="e">
        <f t="shared" ca="1" si="246"/>
        <v>#REF!</v>
      </c>
      <c r="BK1866" s="56" t="e">
        <f t="shared" ca="1" si="246"/>
        <v>#REF!</v>
      </c>
      <c r="BL1866" s="56" t="e">
        <f t="shared" ca="1" si="244"/>
        <v>#REF!</v>
      </c>
      <c r="BM1866" s="56" t="e">
        <f t="shared" ca="1" si="245"/>
        <v>#REF!</v>
      </c>
    </row>
    <row r="1867" spans="61:65">
      <c r="BI1867" s="56" t="e">
        <f t="shared" ca="1" si="246"/>
        <v>#REF!</v>
      </c>
      <c r="BJ1867" s="56" t="e">
        <f t="shared" ca="1" si="246"/>
        <v>#REF!</v>
      </c>
      <c r="BK1867" s="56" t="e">
        <f t="shared" ca="1" si="246"/>
        <v>#REF!</v>
      </c>
      <c r="BL1867" s="56" t="e">
        <f t="shared" ca="1" si="244"/>
        <v>#REF!</v>
      </c>
      <c r="BM1867" s="56" t="e">
        <f t="shared" ca="1" si="245"/>
        <v>#REF!</v>
      </c>
    </row>
    <row r="1868" spans="61:65">
      <c r="BI1868" s="56" t="e">
        <f t="shared" ca="1" si="246"/>
        <v>#REF!</v>
      </c>
      <c r="BJ1868" s="56" t="e">
        <f t="shared" ca="1" si="246"/>
        <v>#REF!</v>
      </c>
      <c r="BK1868" s="56" t="e">
        <f t="shared" ca="1" si="246"/>
        <v>#REF!</v>
      </c>
      <c r="BL1868" s="56" t="e">
        <f t="shared" ca="1" si="244"/>
        <v>#REF!</v>
      </c>
      <c r="BM1868" s="56" t="e">
        <f t="shared" ca="1" si="245"/>
        <v>#REF!</v>
      </c>
    </row>
    <row r="1869" spans="61:65">
      <c r="BI1869" s="56" t="e">
        <f t="shared" ca="1" si="246"/>
        <v>#REF!</v>
      </c>
      <c r="BJ1869" s="56" t="e">
        <f t="shared" ca="1" si="246"/>
        <v>#REF!</v>
      </c>
      <c r="BK1869" s="56" t="e">
        <f t="shared" ca="1" si="246"/>
        <v>#REF!</v>
      </c>
      <c r="BL1869" s="56" t="e">
        <f t="shared" ca="1" si="244"/>
        <v>#REF!</v>
      </c>
      <c r="BM1869" s="56" t="e">
        <f t="shared" ca="1" si="245"/>
        <v>#REF!</v>
      </c>
    </row>
    <row r="1870" spans="61:65">
      <c r="BI1870" s="56" t="e">
        <f t="shared" ca="1" si="246"/>
        <v>#REF!</v>
      </c>
      <c r="BJ1870" s="56" t="e">
        <f t="shared" ca="1" si="246"/>
        <v>#REF!</v>
      </c>
      <c r="BK1870" s="56" t="e">
        <f t="shared" ca="1" si="246"/>
        <v>#REF!</v>
      </c>
      <c r="BL1870" s="56" t="e">
        <f t="shared" ca="1" si="244"/>
        <v>#REF!</v>
      </c>
      <c r="BM1870" s="56" t="e">
        <f t="shared" ca="1" si="245"/>
        <v>#REF!</v>
      </c>
    </row>
    <row r="1871" spans="61:65">
      <c r="BI1871" s="56" t="e">
        <f t="shared" ca="1" si="246"/>
        <v>#REF!</v>
      </c>
      <c r="BJ1871" s="56" t="e">
        <f t="shared" ca="1" si="246"/>
        <v>#REF!</v>
      </c>
      <c r="BK1871" s="56" t="e">
        <f t="shared" ca="1" si="246"/>
        <v>#REF!</v>
      </c>
      <c r="BL1871" s="56" t="e">
        <f t="shared" ca="1" si="244"/>
        <v>#REF!</v>
      </c>
      <c r="BM1871" s="56" t="e">
        <f t="shared" ca="1" si="245"/>
        <v>#REF!</v>
      </c>
    </row>
    <row r="1872" spans="61:65">
      <c r="BI1872" s="56" t="e">
        <f t="shared" ca="1" si="246"/>
        <v>#REF!</v>
      </c>
      <c r="BJ1872" s="56" t="e">
        <f t="shared" ca="1" si="246"/>
        <v>#REF!</v>
      </c>
      <c r="BK1872" s="56" t="e">
        <f t="shared" ca="1" si="246"/>
        <v>#REF!</v>
      </c>
      <c r="BL1872" s="56" t="e">
        <f t="shared" ca="1" si="244"/>
        <v>#REF!</v>
      </c>
      <c r="BM1872" s="56" t="e">
        <f t="shared" ca="1" si="245"/>
        <v>#REF!</v>
      </c>
    </row>
    <row r="1873" spans="61:65">
      <c r="BI1873" s="56" t="e">
        <f t="shared" ca="1" si="246"/>
        <v>#REF!</v>
      </c>
      <c r="BJ1873" s="56" t="e">
        <f t="shared" ca="1" si="246"/>
        <v>#REF!</v>
      </c>
      <c r="BK1873" s="56" t="e">
        <f t="shared" ca="1" si="246"/>
        <v>#REF!</v>
      </c>
      <c r="BL1873" s="56" t="e">
        <f t="shared" ca="1" si="244"/>
        <v>#REF!</v>
      </c>
      <c r="BM1873" s="56" t="e">
        <f t="shared" ca="1" si="245"/>
        <v>#REF!</v>
      </c>
    </row>
    <row r="1874" spans="61:65">
      <c r="BI1874" s="56" t="e">
        <f t="shared" ca="1" si="246"/>
        <v>#REF!</v>
      </c>
      <c r="BJ1874" s="56" t="e">
        <f t="shared" ca="1" si="246"/>
        <v>#REF!</v>
      </c>
      <c r="BK1874" s="56" t="e">
        <f t="shared" ca="1" si="246"/>
        <v>#REF!</v>
      </c>
      <c r="BL1874" s="56" t="e">
        <f t="shared" ca="1" si="244"/>
        <v>#REF!</v>
      </c>
      <c r="BM1874" s="56" t="e">
        <f t="shared" ca="1" si="245"/>
        <v>#REF!</v>
      </c>
    </row>
    <row r="1875" spans="61:65">
      <c r="BI1875" s="56" t="e">
        <f t="shared" ca="1" si="246"/>
        <v>#REF!</v>
      </c>
      <c r="BJ1875" s="56" t="e">
        <f t="shared" ca="1" si="246"/>
        <v>#REF!</v>
      </c>
      <c r="BK1875" s="56" t="e">
        <f t="shared" ca="1" si="246"/>
        <v>#REF!</v>
      </c>
      <c r="BL1875" s="56" t="e">
        <f t="shared" ca="1" si="244"/>
        <v>#REF!</v>
      </c>
      <c r="BM1875" s="56" t="e">
        <f t="shared" ca="1" si="245"/>
        <v>#REF!</v>
      </c>
    </row>
    <row r="1876" spans="61:65">
      <c r="BI1876" s="56" t="e">
        <f t="shared" ca="1" si="246"/>
        <v>#REF!</v>
      </c>
      <c r="BJ1876" s="56" t="e">
        <f t="shared" ca="1" si="246"/>
        <v>#REF!</v>
      </c>
      <c r="BK1876" s="56" t="e">
        <f t="shared" ca="1" si="246"/>
        <v>#REF!</v>
      </c>
      <c r="BL1876" s="56" t="e">
        <f t="shared" ca="1" si="244"/>
        <v>#REF!</v>
      </c>
      <c r="BM1876" s="56" t="e">
        <f t="shared" ca="1" si="245"/>
        <v>#REF!</v>
      </c>
    </row>
    <row r="1877" spans="61:65">
      <c r="BI1877" s="56" t="e">
        <f t="shared" ca="1" si="246"/>
        <v>#REF!</v>
      </c>
      <c r="BJ1877" s="56" t="e">
        <f t="shared" ca="1" si="246"/>
        <v>#REF!</v>
      </c>
      <c r="BK1877" s="56" t="e">
        <f t="shared" ca="1" si="246"/>
        <v>#REF!</v>
      </c>
      <c r="BL1877" s="56" t="e">
        <f t="shared" ca="1" si="244"/>
        <v>#REF!</v>
      </c>
      <c r="BM1877" s="56" t="e">
        <f t="shared" ca="1" si="245"/>
        <v>#REF!</v>
      </c>
    </row>
    <row r="1878" spans="61:65">
      <c r="BI1878" s="56" t="e">
        <f t="shared" ca="1" si="246"/>
        <v>#REF!</v>
      </c>
      <c r="BJ1878" s="56" t="e">
        <f t="shared" ca="1" si="246"/>
        <v>#REF!</v>
      </c>
      <c r="BK1878" s="56" t="e">
        <f t="shared" ca="1" si="246"/>
        <v>#REF!</v>
      </c>
      <c r="BL1878" s="56" t="e">
        <f t="shared" ca="1" si="244"/>
        <v>#REF!</v>
      </c>
      <c r="BM1878" s="56" t="e">
        <f t="shared" ca="1" si="245"/>
        <v>#REF!</v>
      </c>
    </row>
    <row r="1879" spans="61:65">
      <c r="BI1879" s="56" t="e">
        <f t="shared" ca="1" si="246"/>
        <v>#REF!</v>
      </c>
      <c r="BJ1879" s="56" t="e">
        <f t="shared" ca="1" si="246"/>
        <v>#REF!</v>
      </c>
      <c r="BK1879" s="56" t="e">
        <f t="shared" ca="1" si="246"/>
        <v>#REF!</v>
      </c>
      <c r="BL1879" s="56" t="e">
        <f t="shared" ca="1" si="244"/>
        <v>#REF!</v>
      </c>
      <c r="BM1879" s="56" t="e">
        <f t="shared" ca="1" si="245"/>
        <v>#REF!</v>
      </c>
    </row>
    <row r="1880" spans="61:65">
      <c r="BI1880" s="56" t="e">
        <f t="shared" ca="1" si="246"/>
        <v>#REF!</v>
      </c>
      <c r="BJ1880" s="56" t="e">
        <f t="shared" ca="1" si="246"/>
        <v>#REF!</v>
      </c>
      <c r="BK1880" s="56" t="e">
        <f t="shared" ca="1" si="246"/>
        <v>#REF!</v>
      </c>
      <c r="BL1880" s="56" t="e">
        <f t="shared" ca="1" si="244"/>
        <v>#REF!</v>
      </c>
      <c r="BM1880" s="56" t="e">
        <f t="shared" ca="1" si="245"/>
        <v>#REF!</v>
      </c>
    </row>
    <row r="1881" spans="61:65">
      <c r="BI1881" s="56" t="e">
        <f t="shared" ca="1" si="246"/>
        <v>#REF!</v>
      </c>
      <c r="BJ1881" s="56" t="e">
        <f t="shared" ca="1" si="246"/>
        <v>#REF!</v>
      </c>
      <c r="BK1881" s="56" t="e">
        <f t="shared" ca="1" si="246"/>
        <v>#REF!</v>
      </c>
      <c r="BL1881" s="56" t="e">
        <f t="shared" ca="1" si="244"/>
        <v>#REF!</v>
      </c>
      <c r="BM1881" s="56" t="e">
        <f t="shared" ca="1" si="245"/>
        <v>#REF!</v>
      </c>
    </row>
    <row r="1882" spans="61:65">
      <c r="BI1882" s="56" t="e">
        <f t="shared" ca="1" si="246"/>
        <v>#REF!</v>
      </c>
      <c r="BJ1882" s="56" t="e">
        <f t="shared" ca="1" si="246"/>
        <v>#REF!</v>
      </c>
      <c r="BK1882" s="56" t="e">
        <f t="shared" ca="1" si="246"/>
        <v>#REF!</v>
      </c>
      <c r="BL1882" s="56" t="e">
        <f t="shared" ca="1" si="244"/>
        <v>#REF!</v>
      </c>
      <c r="BM1882" s="56" t="e">
        <f t="shared" ca="1" si="245"/>
        <v>#REF!</v>
      </c>
    </row>
    <row r="1883" spans="61:65">
      <c r="BI1883" s="56" t="e">
        <f t="shared" ref="BI1883:BK1902" ca="1" si="247">VLOOKUP($P1883,INDIRECT("'M" &amp; $N1883 &amp; "'!$A:$G"),BI$2,0)</f>
        <v>#REF!</v>
      </c>
      <c r="BJ1883" s="56" t="e">
        <f t="shared" ca="1" si="247"/>
        <v>#REF!</v>
      </c>
      <c r="BK1883" s="56" t="e">
        <f t="shared" ca="1" si="247"/>
        <v>#REF!</v>
      </c>
      <c r="BL1883" s="56" t="e">
        <f t="shared" ca="1" si="244"/>
        <v>#REF!</v>
      </c>
      <c r="BM1883" s="56" t="e">
        <f t="shared" ca="1" si="245"/>
        <v>#REF!</v>
      </c>
    </row>
    <row r="1884" spans="61:65">
      <c r="BI1884" s="56" t="e">
        <f t="shared" ca="1" si="247"/>
        <v>#REF!</v>
      </c>
      <c r="BJ1884" s="56" t="e">
        <f t="shared" ca="1" si="247"/>
        <v>#REF!</v>
      </c>
      <c r="BK1884" s="56" t="e">
        <f t="shared" ca="1" si="247"/>
        <v>#REF!</v>
      </c>
      <c r="BL1884" s="56" t="e">
        <f t="shared" ca="1" si="244"/>
        <v>#REF!</v>
      </c>
      <c r="BM1884" s="56" t="e">
        <f t="shared" ca="1" si="245"/>
        <v>#REF!</v>
      </c>
    </row>
    <row r="1885" spans="61:65">
      <c r="BI1885" s="56" t="e">
        <f t="shared" ca="1" si="247"/>
        <v>#REF!</v>
      </c>
      <c r="BJ1885" s="56" t="e">
        <f t="shared" ca="1" si="247"/>
        <v>#REF!</v>
      </c>
      <c r="BK1885" s="56" t="e">
        <f t="shared" ca="1" si="247"/>
        <v>#REF!</v>
      </c>
      <c r="BL1885" s="56" t="e">
        <f t="shared" ca="1" si="244"/>
        <v>#REF!</v>
      </c>
      <c r="BM1885" s="56" t="e">
        <f t="shared" ca="1" si="245"/>
        <v>#REF!</v>
      </c>
    </row>
    <row r="1886" spans="61:65">
      <c r="BI1886" s="56" t="e">
        <f t="shared" ca="1" si="247"/>
        <v>#REF!</v>
      </c>
      <c r="BJ1886" s="56" t="e">
        <f t="shared" ca="1" si="247"/>
        <v>#REF!</v>
      </c>
      <c r="BK1886" s="56" t="e">
        <f t="shared" ca="1" si="247"/>
        <v>#REF!</v>
      </c>
      <c r="BL1886" s="56" t="e">
        <f t="shared" ca="1" si="244"/>
        <v>#REF!</v>
      </c>
      <c r="BM1886" s="56" t="e">
        <f t="shared" ca="1" si="245"/>
        <v>#REF!</v>
      </c>
    </row>
    <row r="1887" spans="61:65">
      <c r="BI1887" s="56" t="e">
        <f t="shared" ca="1" si="247"/>
        <v>#REF!</v>
      </c>
      <c r="BJ1887" s="56" t="e">
        <f t="shared" ca="1" si="247"/>
        <v>#REF!</v>
      </c>
      <c r="BK1887" s="56" t="e">
        <f t="shared" ca="1" si="247"/>
        <v>#REF!</v>
      </c>
      <c r="BL1887" s="56" t="e">
        <f t="shared" ca="1" si="244"/>
        <v>#REF!</v>
      </c>
      <c r="BM1887" s="56" t="e">
        <f t="shared" ca="1" si="245"/>
        <v>#REF!</v>
      </c>
    </row>
    <row r="1888" spans="61:65">
      <c r="BI1888" s="56" t="e">
        <f t="shared" ca="1" si="247"/>
        <v>#REF!</v>
      </c>
      <c r="BJ1888" s="56" t="e">
        <f t="shared" ca="1" si="247"/>
        <v>#REF!</v>
      </c>
      <c r="BK1888" s="56" t="e">
        <f t="shared" ca="1" si="247"/>
        <v>#REF!</v>
      </c>
      <c r="BL1888" s="56" t="e">
        <f t="shared" ca="1" si="244"/>
        <v>#REF!</v>
      </c>
      <c r="BM1888" s="56" t="e">
        <f t="shared" ca="1" si="245"/>
        <v>#REF!</v>
      </c>
    </row>
    <row r="1889" spans="61:65">
      <c r="BI1889" s="56" t="e">
        <f t="shared" ca="1" si="247"/>
        <v>#REF!</v>
      </c>
      <c r="BJ1889" s="56" t="e">
        <f t="shared" ca="1" si="247"/>
        <v>#REF!</v>
      </c>
      <c r="BK1889" s="56" t="e">
        <f t="shared" ca="1" si="247"/>
        <v>#REF!</v>
      </c>
      <c r="BL1889" s="56" t="e">
        <f t="shared" ca="1" si="244"/>
        <v>#REF!</v>
      </c>
      <c r="BM1889" s="56" t="e">
        <f t="shared" ca="1" si="245"/>
        <v>#REF!</v>
      </c>
    </row>
    <row r="1890" spans="61:65">
      <c r="BI1890" s="56" t="e">
        <f t="shared" ca="1" si="247"/>
        <v>#REF!</v>
      </c>
      <c r="BJ1890" s="56" t="e">
        <f t="shared" ca="1" si="247"/>
        <v>#REF!</v>
      </c>
      <c r="BK1890" s="56" t="e">
        <f t="shared" ca="1" si="247"/>
        <v>#REF!</v>
      </c>
      <c r="BL1890" s="56" t="e">
        <f t="shared" ca="1" si="244"/>
        <v>#REF!</v>
      </c>
      <c r="BM1890" s="56" t="e">
        <f t="shared" ca="1" si="245"/>
        <v>#REF!</v>
      </c>
    </row>
    <row r="1891" spans="61:65">
      <c r="BI1891" s="56" t="e">
        <f t="shared" ca="1" si="247"/>
        <v>#REF!</v>
      </c>
      <c r="BJ1891" s="56" t="e">
        <f t="shared" ca="1" si="247"/>
        <v>#REF!</v>
      </c>
      <c r="BK1891" s="56" t="e">
        <f t="shared" ca="1" si="247"/>
        <v>#REF!</v>
      </c>
      <c r="BL1891" s="56" t="e">
        <f t="shared" ca="1" si="244"/>
        <v>#REF!</v>
      </c>
      <c r="BM1891" s="56" t="e">
        <f t="shared" ca="1" si="245"/>
        <v>#REF!</v>
      </c>
    </row>
    <row r="1892" spans="61:65">
      <c r="BI1892" s="56" t="e">
        <f t="shared" ca="1" si="247"/>
        <v>#REF!</v>
      </c>
      <c r="BJ1892" s="56" t="e">
        <f t="shared" ca="1" si="247"/>
        <v>#REF!</v>
      </c>
      <c r="BK1892" s="56" t="e">
        <f t="shared" ca="1" si="247"/>
        <v>#REF!</v>
      </c>
      <c r="BL1892" s="56" t="e">
        <f t="shared" ca="1" si="244"/>
        <v>#REF!</v>
      </c>
      <c r="BM1892" s="56" t="e">
        <f t="shared" ca="1" si="245"/>
        <v>#REF!</v>
      </c>
    </row>
    <row r="1893" spans="61:65">
      <c r="BI1893" s="56" t="e">
        <f t="shared" ca="1" si="247"/>
        <v>#REF!</v>
      </c>
      <c r="BJ1893" s="56" t="e">
        <f t="shared" ca="1" si="247"/>
        <v>#REF!</v>
      </c>
      <c r="BK1893" s="56" t="e">
        <f t="shared" ca="1" si="247"/>
        <v>#REF!</v>
      </c>
      <c r="BL1893" s="56" t="e">
        <f t="shared" ca="1" si="244"/>
        <v>#REF!</v>
      </c>
      <c r="BM1893" s="56" t="e">
        <f t="shared" ca="1" si="245"/>
        <v>#REF!</v>
      </c>
    </row>
    <row r="1894" spans="61:65">
      <c r="BI1894" s="56" t="e">
        <f t="shared" ca="1" si="247"/>
        <v>#REF!</v>
      </c>
      <c r="BJ1894" s="56" t="e">
        <f t="shared" ca="1" si="247"/>
        <v>#REF!</v>
      </c>
      <c r="BK1894" s="56" t="e">
        <f t="shared" ca="1" si="247"/>
        <v>#REF!</v>
      </c>
      <c r="BL1894" s="56" t="e">
        <f t="shared" ca="1" si="244"/>
        <v>#REF!</v>
      </c>
      <c r="BM1894" s="56" t="e">
        <f t="shared" ca="1" si="245"/>
        <v>#REF!</v>
      </c>
    </row>
    <row r="1895" spans="61:65">
      <c r="BI1895" s="56" t="e">
        <f t="shared" ca="1" si="247"/>
        <v>#REF!</v>
      </c>
      <c r="BJ1895" s="56" t="e">
        <f t="shared" ca="1" si="247"/>
        <v>#REF!</v>
      </c>
      <c r="BK1895" s="56" t="e">
        <f t="shared" ca="1" si="247"/>
        <v>#REF!</v>
      </c>
      <c r="BL1895" s="56" t="e">
        <f t="shared" ca="1" si="244"/>
        <v>#REF!</v>
      </c>
      <c r="BM1895" s="56" t="e">
        <f t="shared" ca="1" si="245"/>
        <v>#REF!</v>
      </c>
    </row>
    <row r="1896" spans="61:65">
      <c r="BI1896" s="56" t="e">
        <f t="shared" ca="1" si="247"/>
        <v>#REF!</v>
      </c>
      <c r="BJ1896" s="56" t="e">
        <f t="shared" ca="1" si="247"/>
        <v>#REF!</v>
      </c>
      <c r="BK1896" s="56" t="e">
        <f t="shared" ca="1" si="247"/>
        <v>#REF!</v>
      </c>
      <c r="BL1896" s="56" t="e">
        <f t="shared" ca="1" si="244"/>
        <v>#REF!</v>
      </c>
      <c r="BM1896" s="56" t="e">
        <f t="shared" ca="1" si="245"/>
        <v>#REF!</v>
      </c>
    </row>
    <row r="1897" spans="61:65">
      <c r="BI1897" s="56" t="e">
        <f t="shared" ca="1" si="247"/>
        <v>#REF!</v>
      </c>
      <c r="BJ1897" s="56" t="e">
        <f t="shared" ca="1" si="247"/>
        <v>#REF!</v>
      </c>
      <c r="BK1897" s="56" t="e">
        <f t="shared" ca="1" si="247"/>
        <v>#REF!</v>
      </c>
      <c r="BL1897" s="56" t="e">
        <f t="shared" ca="1" si="244"/>
        <v>#REF!</v>
      </c>
      <c r="BM1897" s="56" t="e">
        <f t="shared" ca="1" si="245"/>
        <v>#REF!</v>
      </c>
    </row>
    <row r="1898" spans="61:65">
      <c r="BI1898" s="56" t="e">
        <f t="shared" ca="1" si="247"/>
        <v>#REF!</v>
      </c>
      <c r="BJ1898" s="56" t="e">
        <f t="shared" ca="1" si="247"/>
        <v>#REF!</v>
      </c>
      <c r="BK1898" s="56" t="e">
        <f t="shared" ca="1" si="247"/>
        <v>#REF!</v>
      </c>
      <c r="BL1898" s="56" t="e">
        <f t="shared" ca="1" si="244"/>
        <v>#REF!</v>
      </c>
      <c r="BM1898" s="56" t="e">
        <f t="shared" ca="1" si="245"/>
        <v>#REF!</v>
      </c>
    </row>
    <row r="1899" spans="61:65">
      <c r="BI1899" s="56" t="e">
        <f t="shared" ca="1" si="247"/>
        <v>#REF!</v>
      </c>
      <c r="BJ1899" s="56" t="e">
        <f t="shared" ca="1" si="247"/>
        <v>#REF!</v>
      </c>
      <c r="BK1899" s="56" t="e">
        <f t="shared" ca="1" si="247"/>
        <v>#REF!</v>
      </c>
      <c r="BL1899" s="56" t="e">
        <f t="shared" ca="1" si="244"/>
        <v>#REF!</v>
      </c>
      <c r="BM1899" s="56" t="e">
        <f t="shared" ca="1" si="245"/>
        <v>#REF!</v>
      </c>
    </row>
    <row r="1900" spans="61:65">
      <c r="BI1900" s="56" t="e">
        <f t="shared" ca="1" si="247"/>
        <v>#REF!</v>
      </c>
      <c r="BJ1900" s="56" t="e">
        <f t="shared" ca="1" si="247"/>
        <v>#REF!</v>
      </c>
      <c r="BK1900" s="56" t="e">
        <f t="shared" ca="1" si="247"/>
        <v>#REF!</v>
      </c>
      <c r="BL1900" s="56" t="e">
        <f t="shared" ca="1" si="244"/>
        <v>#REF!</v>
      </c>
      <c r="BM1900" s="56" t="e">
        <f t="shared" ca="1" si="245"/>
        <v>#REF!</v>
      </c>
    </row>
    <row r="1901" spans="61:65">
      <c r="BI1901" s="56" t="e">
        <f t="shared" ca="1" si="247"/>
        <v>#REF!</v>
      </c>
      <c r="BJ1901" s="56" t="e">
        <f t="shared" ca="1" si="247"/>
        <v>#REF!</v>
      </c>
      <c r="BK1901" s="56" t="e">
        <f t="shared" ca="1" si="247"/>
        <v>#REF!</v>
      </c>
      <c r="BL1901" s="56" t="e">
        <f t="shared" ca="1" si="244"/>
        <v>#REF!</v>
      </c>
      <c r="BM1901" s="56" t="e">
        <f t="shared" ca="1" si="245"/>
        <v>#REF!</v>
      </c>
    </row>
    <row r="1902" spans="61:65">
      <c r="BI1902" s="56" t="e">
        <f t="shared" ca="1" si="247"/>
        <v>#REF!</v>
      </c>
      <c r="BJ1902" s="56" t="e">
        <f t="shared" ca="1" si="247"/>
        <v>#REF!</v>
      </c>
      <c r="BK1902" s="56" t="e">
        <f t="shared" ca="1" si="247"/>
        <v>#REF!</v>
      </c>
      <c r="BL1902" s="56" t="e">
        <f t="shared" ca="1" si="244"/>
        <v>#REF!</v>
      </c>
      <c r="BM1902" s="56" t="e">
        <f t="shared" ca="1" si="245"/>
        <v>#REF!</v>
      </c>
    </row>
    <row r="1903" spans="61:65">
      <c r="BI1903" s="56" t="e">
        <f t="shared" ref="BI1903:BK1922" ca="1" si="248">VLOOKUP($P1903,INDIRECT("'M" &amp; $N1903 &amp; "'!$A:$G"),BI$2,0)</f>
        <v>#REF!</v>
      </c>
      <c r="BJ1903" s="56" t="e">
        <f t="shared" ca="1" si="248"/>
        <v>#REF!</v>
      </c>
      <c r="BK1903" s="56" t="e">
        <f t="shared" ca="1" si="248"/>
        <v>#REF!</v>
      </c>
      <c r="BL1903" s="56" t="e">
        <f t="shared" ca="1" si="244"/>
        <v>#REF!</v>
      </c>
      <c r="BM1903" s="56" t="e">
        <f t="shared" ca="1" si="245"/>
        <v>#REF!</v>
      </c>
    </row>
    <row r="1904" spans="61:65">
      <c r="BI1904" s="56" t="e">
        <f t="shared" ca="1" si="248"/>
        <v>#REF!</v>
      </c>
      <c r="BJ1904" s="56" t="e">
        <f t="shared" ca="1" si="248"/>
        <v>#REF!</v>
      </c>
      <c r="BK1904" s="56" t="e">
        <f t="shared" ca="1" si="248"/>
        <v>#REF!</v>
      </c>
      <c r="BL1904" s="56" t="e">
        <f t="shared" ca="1" si="244"/>
        <v>#REF!</v>
      </c>
      <c r="BM1904" s="56" t="e">
        <f t="shared" ca="1" si="245"/>
        <v>#REF!</v>
      </c>
    </row>
    <row r="1905" spans="61:65">
      <c r="BI1905" s="56" t="e">
        <f t="shared" ca="1" si="248"/>
        <v>#REF!</v>
      </c>
      <c r="BJ1905" s="56" t="e">
        <f t="shared" ca="1" si="248"/>
        <v>#REF!</v>
      </c>
      <c r="BK1905" s="56" t="e">
        <f t="shared" ca="1" si="248"/>
        <v>#REF!</v>
      </c>
      <c r="BL1905" s="56" t="e">
        <f t="shared" ca="1" si="244"/>
        <v>#REF!</v>
      </c>
      <c r="BM1905" s="56" t="e">
        <f t="shared" ca="1" si="245"/>
        <v>#REF!</v>
      </c>
    </row>
    <row r="1906" spans="61:65">
      <c r="BI1906" s="56" t="e">
        <f t="shared" ca="1" si="248"/>
        <v>#REF!</v>
      </c>
      <c r="BJ1906" s="56" t="e">
        <f t="shared" ca="1" si="248"/>
        <v>#REF!</v>
      </c>
      <c r="BK1906" s="56" t="e">
        <f t="shared" ca="1" si="248"/>
        <v>#REF!</v>
      </c>
      <c r="BL1906" s="56" t="e">
        <f t="shared" ca="1" si="244"/>
        <v>#REF!</v>
      </c>
      <c r="BM1906" s="56" t="e">
        <f t="shared" ca="1" si="245"/>
        <v>#REF!</v>
      </c>
    </row>
    <row r="1907" spans="61:65">
      <c r="BI1907" s="56" t="e">
        <f t="shared" ca="1" si="248"/>
        <v>#REF!</v>
      </c>
      <c r="BJ1907" s="56" t="e">
        <f t="shared" ca="1" si="248"/>
        <v>#REF!</v>
      </c>
      <c r="BK1907" s="56" t="e">
        <f t="shared" ca="1" si="248"/>
        <v>#REF!</v>
      </c>
      <c r="BL1907" s="56" t="e">
        <f t="shared" ca="1" si="244"/>
        <v>#REF!</v>
      </c>
      <c r="BM1907" s="56" t="e">
        <f t="shared" ca="1" si="245"/>
        <v>#REF!</v>
      </c>
    </row>
    <row r="1908" spans="61:65">
      <c r="BI1908" s="56" t="e">
        <f t="shared" ca="1" si="248"/>
        <v>#REF!</v>
      </c>
      <c r="BJ1908" s="56" t="e">
        <f t="shared" ca="1" si="248"/>
        <v>#REF!</v>
      </c>
      <c r="BK1908" s="56" t="e">
        <f t="shared" ca="1" si="248"/>
        <v>#REF!</v>
      </c>
      <c r="BL1908" s="56" t="e">
        <f t="shared" ca="1" si="244"/>
        <v>#REF!</v>
      </c>
      <c r="BM1908" s="56" t="e">
        <f t="shared" ca="1" si="245"/>
        <v>#REF!</v>
      </c>
    </row>
    <row r="1909" spans="61:65">
      <c r="BI1909" s="56" t="e">
        <f t="shared" ca="1" si="248"/>
        <v>#REF!</v>
      </c>
      <c r="BJ1909" s="56" t="e">
        <f t="shared" ca="1" si="248"/>
        <v>#REF!</v>
      </c>
      <c r="BK1909" s="56" t="e">
        <f t="shared" ca="1" si="248"/>
        <v>#REF!</v>
      </c>
      <c r="BL1909" s="56" t="e">
        <f t="shared" ca="1" si="244"/>
        <v>#REF!</v>
      </c>
      <c r="BM1909" s="56" t="e">
        <f t="shared" ca="1" si="245"/>
        <v>#REF!</v>
      </c>
    </row>
    <row r="1910" spans="61:65">
      <c r="BI1910" s="56" t="e">
        <f t="shared" ca="1" si="248"/>
        <v>#REF!</v>
      </c>
      <c r="BJ1910" s="56" t="e">
        <f t="shared" ca="1" si="248"/>
        <v>#REF!</v>
      </c>
      <c r="BK1910" s="56" t="e">
        <f t="shared" ca="1" si="248"/>
        <v>#REF!</v>
      </c>
      <c r="BL1910" s="56" t="e">
        <f t="shared" ca="1" si="244"/>
        <v>#REF!</v>
      </c>
      <c r="BM1910" s="56" t="e">
        <f t="shared" ca="1" si="245"/>
        <v>#REF!</v>
      </c>
    </row>
    <row r="1911" spans="61:65">
      <c r="BI1911" s="56" t="e">
        <f t="shared" ca="1" si="248"/>
        <v>#REF!</v>
      </c>
      <c r="BJ1911" s="56" t="e">
        <f t="shared" ca="1" si="248"/>
        <v>#REF!</v>
      </c>
      <c r="BK1911" s="56" t="e">
        <f t="shared" ca="1" si="248"/>
        <v>#REF!</v>
      </c>
      <c r="BL1911" s="56" t="e">
        <f t="shared" ca="1" si="244"/>
        <v>#REF!</v>
      </c>
      <c r="BM1911" s="56" t="e">
        <f t="shared" ca="1" si="245"/>
        <v>#REF!</v>
      </c>
    </row>
    <row r="1912" spans="61:65">
      <c r="BI1912" s="56" t="e">
        <f t="shared" ca="1" si="248"/>
        <v>#REF!</v>
      </c>
      <c r="BJ1912" s="56" t="e">
        <f t="shared" ca="1" si="248"/>
        <v>#REF!</v>
      </c>
      <c r="BK1912" s="56" t="e">
        <f t="shared" ca="1" si="248"/>
        <v>#REF!</v>
      </c>
      <c r="BL1912" s="56" t="e">
        <f t="shared" ca="1" si="244"/>
        <v>#REF!</v>
      </c>
      <c r="BM1912" s="56" t="e">
        <f t="shared" ca="1" si="245"/>
        <v>#REF!</v>
      </c>
    </row>
    <row r="1913" spans="61:65">
      <c r="BI1913" s="56" t="e">
        <f t="shared" ca="1" si="248"/>
        <v>#REF!</v>
      </c>
      <c r="BJ1913" s="56" t="e">
        <f t="shared" ca="1" si="248"/>
        <v>#REF!</v>
      </c>
      <c r="BK1913" s="56" t="e">
        <f t="shared" ca="1" si="248"/>
        <v>#REF!</v>
      </c>
      <c r="BL1913" s="56" t="e">
        <f t="shared" ca="1" si="244"/>
        <v>#REF!</v>
      </c>
      <c r="BM1913" s="56" t="e">
        <f t="shared" ca="1" si="245"/>
        <v>#REF!</v>
      </c>
    </row>
    <row r="1914" spans="61:65">
      <c r="BI1914" s="56" t="e">
        <f t="shared" ca="1" si="248"/>
        <v>#REF!</v>
      </c>
      <c r="BJ1914" s="56" t="e">
        <f t="shared" ca="1" si="248"/>
        <v>#REF!</v>
      </c>
      <c r="BK1914" s="56" t="e">
        <f t="shared" ca="1" si="248"/>
        <v>#REF!</v>
      </c>
      <c r="BL1914" s="56" t="e">
        <f t="shared" ca="1" si="244"/>
        <v>#REF!</v>
      </c>
      <c r="BM1914" s="56" t="e">
        <f t="shared" ca="1" si="245"/>
        <v>#REF!</v>
      </c>
    </row>
    <row r="1915" spans="61:65">
      <c r="BI1915" s="56" t="e">
        <f t="shared" ca="1" si="248"/>
        <v>#REF!</v>
      </c>
      <c r="BJ1915" s="56" t="e">
        <f t="shared" ca="1" si="248"/>
        <v>#REF!</v>
      </c>
      <c r="BK1915" s="56" t="e">
        <f t="shared" ca="1" si="248"/>
        <v>#REF!</v>
      </c>
      <c r="BL1915" s="56" t="e">
        <f t="shared" ca="1" si="244"/>
        <v>#REF!</v>
      </c>
      <c r="BM1915" s="56" t="e">
        <f t="shared" ca="1" si="245"/>
        <v>#REF!</v>
      </c>
    </row>
    <row r="1916" spans="61:65">
      <c r="BI1916" s="56" t="e">
        <f t="shared" ca="1" si="248"/>
        <v>#REF!</v>
      </c>
      <c r="BJ1916" s="56" t="e">
        <f t="shared" ca="1" si="248"/>
        <v>#REF!</v>
      </c>
      <c r="BK1916" s="56" t="e">
        <f t="shared" ca="1" si="248"/>
        <v>#REF!</v>
      </c>
      <c r="BL1916" s="56" t="e">
        <f t="shared" ca="1" si="244"/>
        <v>#REF!</v>
      </c>
      <c r="BM1916" s="56" t="e">
        <f t="shared" ca="1" si="245"/>
        <v>#REF!</v>
      </c>
    </row>
    <row r="1917" spans="61:65">
      <c r="BI1917" s="56" t="e">
        <f t="shared" ca="1" si="248"/>
        <v>#REF!</v>
      </c>
      <c r="BJ1917" s="56" t="e">
        <f t="shared" ca="1" si="248"/>
        <v>#REF!</v>
      </c>
      <c r="BK1917" s="56" t="e">
        <f t="shared" ca="1" si="248"/>
        <v>#REF!</v>
      </c>
      <c r="BL1917" s="56" t="e">
        <f t="shared" ca="1" si="244"/>
        <v>#REF!</v>
      </c>
      <c r="BM1917" s="56" t="e">
        <f t="shared" ca="1" si="245"/>
        <v>#REF!</v>
      </c>
    </row>
    <row r="1918" spans="61:65">
      <c r="BI1918" s="56" t="e">
        <f t="shared" ca="1" si="248"/>
        <v>#REF!</v>
      </c>
      <c r="BJ1918" s="56" t="e">
        <f t="shared" ca="1" si="248"/>
        <v>#REF!</v>
      </c>
      <c r="BK1918" s="56" t="e">
        <f t="shared" ca="1" si="248"/>
        <v>#REF!</v>
      </c>
      <c r="BL1918" s="56" t="e">
        <f t="shared" ca="1" si="244"/>
        <v>#REF!</v>
      </c>
      <c r="BM1918" s="56" t="e">
        <f t="shared" ca="1" si="245"/>
        <v>#REF!</v>
      </c>
    </row>
    <row r="1919" spans="61:65">
      <c r="BI1919" s="56" t="e">
        <f t="shared" ca="1" si="248"/>
        <v>#REF!</v>
      </c>
      <c r="BJ1919" s="56" t="e">
        <f t="shared" ca="1" si="248"/>
        <v>#REF!</v>
      </c>
      <c r="BK1919" s="56" t="e">
        <f t="shared" ca="1" si="248"/>
        <v>#REF!</v>
      </c>
      <c r="BL1919" s="56" t="e">
        <f t="shared" ca="1" si="244"/>
        <v>#REF!</v>
      </c>
      <c r="BM1919" s="56" t="e">
        <f t="shared" ca="1" si="245"/>
        <v>#REF!</v>
      </c>
    </row>
    <row r="1920" spans="61:65">
      <c r="BI1920" s="56" t="e">
        <f t="shared" ca="1" si="248"/>
        <v>#REF!</v>
      </c>
      <c r="BJ1920" s="56" t="e">
        <f t="shared" ca="1" si="248"/>
        <v>#REF!</v>
      </c>
      <c r="BK1920" s="56" t="e">
        <f t="shared" ca="1" si="248"/>
        <v>#REF!</v>
      </c>
      <c r="BL1920" s="56" t="e">
        <f t="shared" ca="1" si="244"/>
        <v>#REF!</v>
      </c>
      <c r="BM1920" s="56" t="e">
        <f t="shared" ca="1" si="245"/>
        <v>#REF!</v>
      </c>
    </row>
    <row r="1921" spans="61:65">
      <c r="BI1921" s="56" t="e">
        <f t="shared" ca="1" si="248"/>
        <v>#REF!</v>
      </c>
      <c r="BJ1921" s="56" t="e">
        <f t="shared" ca="1" si="248"/>
        <v>#REF!</v>
      </c>
      <c r="BK1921" s="56" t="e">
        <f t="shared" ca="1" si="248"/>
        <v>#REF!</v>
      </c>
      <c r="BL1921" s="56" t="e">
        <f t="shared" ca="1" si="244"/>
        <v>#REF!</v>
      </c>
      <c r="BM1921" s="56" t="e">
        <f t="shared" ca="1" si="245"/>
        <v>#REF!</v>
      </c>
    </row>
    <row r="1922" spans="61:65">
      <c r="BI1922" s="56" t="e">
        <f t="shared" ca="1" si="248"/>
        <v>#REF!</v>
      </c>
      <c r="BJ1922" s="56" t="e">
        <f t="shared" ca="1" si="248"/>
        <v>#REF!</v>
      </c>
      <c r="BK1922" s="56" t="e">
        <f t="shared" ca="1" si="248"/>
        <v>#REF!</v>
      </c>
      <c r="BL1922" s="56" t="e">
        <f t="shared" ca="1" si="244"/>
        <v>#REF!</v>
      </c>
      <c r="BM1922" s="56" t="e">
        <f t="shared" ca="1" si="245"/>
        <v>#REF!</v>
      </c>
    </row>
    <row r="1923" spans="61:65">
      <c r="BI1923" s="56" t="e">
        <f t="shared" ref="BI1923:BK1942" ca="1" si="249">VLOOKUP($P1923,INDIRECT("'M" &amp; $N1923 &amp; "'!$A:$G"),BI$2,0)</f>
        <v>#REF!</v>
      </c>
      <c r="BJ1923" s="56" t="e">
        <f t="shared" ca="1" si="249"/>
        <v>#REF!</v>
      </c>
      <c r="BK1923" s="56" t="e">
        <f t="shared" ca="1" si="249"/>
        <v>#REF!</v>
      </c>
      <c r="BL1923" s="56" t="e">
        <f t="shared" ref="BL1923:BL1986" ca="1" si="250">IF(AND($BI1923="Yes", $N1923=2), "Yes", IF(ISBLANK(BI1923), "", "No"))</f>
        <v>#REF!</v>
      </c>
      <c r="BM1923" s="56" t="e">
        <f t="shared" ref="BM1923:BM1986" ca="1" si="251">VLOOKUP($P1923,INDIRECT("'M" &amp; $N1923 &amp; "'!$A:$G"),BM$2,0)</f>
        <v>#REF!</v>
      </c>
    </row>
    <row r="1924" spans="61:65">
      <c r="BI1924" s="56" t="e">
        <f t="shared" ca="1" si="249"/>
        <v>#REF!</v>
      </c>
      <c r="BJ1924" s="56" t="e">
        <f t="shared" ca="1" si="249"/>
        <v>#REF!</v>
      </c>
      <c r="BK1924" s="56" t="e">
        <f t="shared" ca="1" si="249"/>
        <v>#REF!</v>
      </c>
      <c r="BL1924" s="56" t="e">
        <f t="shared" ca="1" si="250"/>
        <v>#REF!</v>
      </c>
      <c r="BM1924" s="56" t="e">
        <f t="shared" ca="1" si="251"/>
        <v>#REF!</v>
      </c>
    </row>
    <row r="1925" spans="61:65">
      <c r="BI1925" s="56" t="e">
        <f t="shared" ca="1" si="249"/>
        <v>#REF!</v>
      </c>
      <c r="BJ1925" s="56" t="e">
        <f t="shared" ca="1" si="249"/>
        <v>#REF!</v>
      </c>
      <c r="BK1925" s="56" t="e">
        <f t="shared" ca="1" si="249"/>
        <v>#REF!</v>
      </c>
      <c r="BL1925" s="56" t="e">
        <f t="shared" ca="1" si="250"/>
        <v>#REF!</v>
      </c>
      <c r="BM1925" s="56" t="e">
        <f t="shared" ca="1" si="251"/>
        <v>#REF!</v>
      </c>
    </row>
    <row r="1926" spans="61:65">
      <c r="BI1926" s="56" t="e">
        <f t="shared" ca="1" si="249"/>
        <v>#REF!</v>
      </c>
      <c r="BJ1926" s="56" t="e">
        <f t="shared" ca="1" si="249"/>
        <v>#REF!</v>
      </c>
      <c r="BK1926" s="56" t="e">
        <f t="shared" ca="1" si="249"/>
        <v>#REF!</v>
      </c>
      <c r="BL1926" s="56" t="e">
        <f t="shared" ca="1" si="250"/>
        <v>#REF!</v>
      </c>
      <c r="BM1926" s="56" t="e">
        <f t="shared" ca="1" si="251"/>
        <v>#REF!</v>
      </c>
    </row>
    <row r="1927" spans="61:65">
      <c r="BI1927" s="56" t="e">
        <f t="shared" ca="1" si="249"/>
        <v>#REF!</v>
      </c>
      <c r="BJ1927" s="56" t="e">
        <f t="shared" ca="1" si="249"/>
        <v>#REF!</v>
      </c>
      <c r="BK1927" s="56" t="e">
        <f t="shared" ca="1" si="249"/>
        <v>#REF!</v>
      </c>
      <c r="BL1927" s="56" t="e">
        <f t="shared" ca="1" si="250"/>
        <v>#REF!</v>
      </c>
      <c r="BM1927" s="56" t="e">
        <f t="shared" ca="1" si="251"/>
        <v>#REF!</v>
      </c>
    </row>
    <row r="1928" spans="61:65">
      <c r="BI1928" s="56" t="e">
        <f t="shared" ca="1" si="249"/>
        <v>#REF!</v>
      </c>
      <c r="BJ1928" s="56" t="e">
        <f t="shared" ca="1" si="249"/>
        <v>#REF!</v>
      </c>
      <c r="BK1928" s="56" t="e">
        <f t="shared" ca="1" si="249"/>
        <v>#REF!</v>
      </c>
      <c r="BL1928" s="56" t="e">
        <f t="shared" ca="1" si="250"/>
        <v>#REF!</v>
      </c>
      <c r="BM1928" s="56" t="e">
        <f t="shared" ca="1" si="251"/>
        <v>#REF!</v>
      </c>
    </row>
    <row r="1929" spans="61:65">
      <c r="BI1929" s="56" t="e">
        <f t="shared" ca="1" si="249"/>
        <v>#REF!</v>
      </c>
      <c r="BJ1929" s="56" t="e">
        <f t="shared" ca="1" si="249"/>
        <v>#REF!</v>
      </c>
      <c r="BK1929" s="56" t="e">
        <f t="shared" ca="1" si="249"/>
        <v>#REF!</v>
      </c>
      <c r="BL1929" s="56" t="e">
        <f t="shared" ca="1" si="250"/>
        <v>#REF!</v>
      </c>
      <c r="BM1929" s="56" t="e">
        <f t="shared" ca="1" si="251"/>
        <v>#REF!</v>
      </c>
    </row>
    <row r="1930" spans="61:65">
      <c r="BI1930" s="56" t="e">
        <f t="shared" ca="1" si="249"/>
        <v>#REF!</v>
      </c>
      <c r="BJ1930" s="56" t="e">
        <f t="shared" ca="1" si="249"/>
        <v>#REF!</v>
      </c>
      <c r="BK1930" s="56" t="e">
        <f t="shared" ca="1" si="249"/>
        <v>#REF!</v>
      </c>
      <c r="BL1930" s="56" t="e">
        <f t="shared" ca="1" si="250"/>
        <v>#REF!</v>
      </c>
      <c r="BM1930" s="56" t="e">
        <f t="shared" ca="1" si="251"/>
        <v>#REF!</v>
      </c>
    </row>
    <row r="1931" spans="61:65">
      <c r="BI1931" s="56" t="e">
        <f t="shared" ca="1" si="249"/>
        <v>#REF!</v>
      </c>
      <c r="BJ1931" s="56" t="e">
        <f t="shared" ca="1" si="249"/>
        <v>#REF!</v>
      </c>
      <c r="BK1931" s="56" t="e">
        <f t="shared" ca="1" si="249"/>
        <v>#REF!</v>
      </c>
      <c r="BL1931" s="56" t="e">
        <f t="shared" ca="1" si="250"/>
        <v>#REF!</v>
      </c>
      <c r="BM1931" s="56" t="e">
        <f t="shared" ca="1" si="251"/>
        <v>#REF!</v>
      </c>
    </row>
    <row r="1932" spans="61:65">
      <c r="BI1932" s="56" t="e">
        <f t="shared" ca="1" si="249"/>
        <v>#REF!</v>
      </c>
      <c r="BJ1932" s="56" t="e">
        <f t="shared" ca="1" si="249"/>
        <v>#REF!</v>
      </c>
      <c r="BK1932" s="56" t="e">
        <f t="shared" ca="1" si="249"/>
        <v>#REF!</v>
      </c>
      <c r="BL1932" s="56" t="e">
        <f t="shared" ca="1" si="250"/>
        <v>#REF!</v>
      </c>
      <c r="BM1932" s="56" t="e">
        <f t="shared" ca="1" si="251"/>
        <v>#REF!</v>
      </c>
    </row>
    <row r="1933" spans="61:65">
      <c r="BI1933" s="56" t="e">
        <f t="shared" ca="1" si="249"/>
        <v>#REF!</v>
      </c>
      <c r="BJ1933" s="56" t="e">
        <f t="shared" ca="1" si="249"/>
        <v>#REF!</v>
      </c>
      <c r="BK1933" s="56" t="e">
        <f t="shared" ca="1" si="249"/>
        <v>#REF!</v>
      </c>
      <c r="BL1933" s="56" t="e">
        <f t="shared" ca="1" si="250"/>
        <v>#REF!</v>
      </c>
      <c r="BM1933" s="56" t="e">
        <f t="shared" ca="1" si="251"/>
        <v>#REF!</v>
      </c>
    </row>
    <row r="1934" spans="61:65">
      <c r="BI1934" s="56" t="e">
        <f t="shared" ca="1" si="249"/>
        <v>#REF!</v>
      </c>
      <c r="BJ1934" s="56" t="e">
        <f t="shared" ca="1" si="249"/>
        <v>#REF!</v>
      </c>
      <c r="BK1934" s="56" t="e">
        <f t="shared" ca="1" si="249"/>
        <v>#REF!</v>
      </c>
      <c r="BL1934" s="56" t="e">
        <f t="shared" ca="1" si="250"/>
        <v>#REF!</v>
      </c>
      <c r="BM1934" s="56" t="e">
        <f t="shared" ca="1" si="251"/>
        <v>#REF!</v>
      </c>
    </row>
    <row r="1935" spans="61:65">
      <c r="BI1935" s="56" t="e">
        <f t="shared" ca="1" si="249"/>
        <v>#REF!</v>
      </c>
      <c r="BJ1935" s="56" t="e">
        <f t="shared" ca="1" si="249"/>
        <v>#REF!</v>
      </c>
      <c r="BK1935" s="56" t="e">
        <f t="shared" ca="1" si="249"/>
        <v>#REF!</v>
      </c>
      <c r="BL1935" s="56" t="e">
        <f t="shared" ca="1" si="250"/>
        <v>#REF!</v>
      </c>
      <c r="BM1935" s="56" t="e">
        <f t="shared" ca="1" si="251"/>
        <v>#REF!</v>
      </c>
    </row>
    <row r="1936" spans="61:65">
      <c r="BI1936" s="56" t="e">
        <f t="shared" ca="1" si="249"/>
        <v>#REF!</v>
      </c>
      <c r="BJ1936" s="56" t="e">
        <f t="shared" ca="1" si="249"/>
        <v>#REF!</v>
      </c>
      <c r="BK1936" s="56" t="e">
        <f t="shared" ca="1" si="249"/>
        <v>#REF!</v>
      </c>
      <c r="BL1936" s="56" t="e">
        <f t="shared" ca="1" si="250"/>
        <v>#REF!</v>
      </c>
      <c r="BM1936" s="56" t="e">
        <f t="shared" ca="1" si="251"/>
        <v>#REF!</v>
      </c>
    </row>
    <row r="1937" spans="61:65">
      <c r="BI1937" s="56" t="e">
        <f t="shared" ca="1" si="249"/>
        <v>#REF!</v>
      </c>
      <c r="BJ1937" s="56" t="e">
        <f t="shared" ca="1" si="249"/>
        <v>#REF!</v>
      </c>
      <c r="BK1937" s="56" t="e">
        <f t="shared" ca="1" si="249"/>
        <v>#REF!</v>
      </c>
      <c r="BL1937" s="56" t="e">
        <f t="shared" ca="1" si="250"/>
        <v>#REF!</v>
      </c>
      <c r="BM1937" s="56" t="e">
        <f t="shared" ca="1" si="251"/>
        <v>#REF!</v>
      </c>
    </row>
    <row r="1938" spans="61:65">
      <c r="BI1938" s="56" t="e">
        <f t="shared" ca="1" si="249"/>
        <v>#REF!</v>
      </c>
      <c r="BJ1938" s="56" t="e">
        <f t="shared" ca="1" si="249"/>
        <v>#REF!</v>
      </c>
      <c r="BK1938" s="56" t="e">
        <f t="shared" ca="1" si="249"/>
        <v>#REF!</v>
      </c>
      <c r="BL1938" s="56" t="e">
        <f t="shared" ca="1" si="250"/>
        <v>#REF!</v>
      </c>
      <c r="BM1938" s="56" t="e">
        <f t="shared" ca="1" si="251"/>
        <v>#REF!</v>
      </c>
    </row>
    <row r="1939" spans="61:65">
      <c r="BI1939" s="56" t="e">
        <f t="shared" ca="1" si="249"/>
        <v>#REF!</v>
      </c>
      <c r="BJ1939" s="56" t="e">
        <f t="shared" ca="1" si="249"/>
        <v>#REF!</v>
      </c>
      <c r="BK1939" s="56" t="e">
        <f t="shared" ca="1" si="249"/>
        <v>#REF!</v>
      </c>
      <c r="BL1939" s="56" t="e">
        <f t="shared" ca="1" si="250"/>
        <v>#REF!</v>
      </c>
      <c r="BM1939" s="56" t="e">
        <f t="shared" ca="1" si="251"/>
        <v>#REF!</v>
      </c>
    </row>
    <row r="1940" spans="61:65">
      <c r="BI1940" s="56" t="e">
        <f t="shared" ca="1" si="249"/>
        <v>#REF!</v>
      </c>
      <c r="BJ1940" s="56" t="e">
        <f t="shared" ca="1" si="249"/>
        <v>#REF!</v>
      </c>
      <c r="BK1940" s="56" t="e">
        <f t="shared" ca="1" si="249"/>
        <v>#REF!</v>
      </c>
      <c r="BL1940" s="56" t="e">
        <f t="shared" ca="1" si="250"/>
        <v>#REF!</v>
      </c>
      <c r="BM1940" s="56" t="e">
        <f t="shared" ca="1" si="251"/>
        <v>#REF!</v>
      </c>
    </row>
    <row r="1941" spans="61:65">
      <c r="BI1941" s="56" t="e">
        <f t="shared" ca="1" si="249"/>
        <v>#REF!</v>
      </c>
      <c r="BJ1941" s="56" t="e">
        <f t="shared" ca="1" si="249"/>
        <v>#REF!</v>
      </c>
      <c r="BK1941" s="56" t="e">
        <f t="shared" ca="1" si="249"/>
        <v>#REF!</v>
      </c>
      <c r="BL1941" s="56" t="e">
        <f t="shared" ca="1" si="250"/>
        <v>#REF!</v>
      </c>
      <c r="BM1941" s="56" t="e">
        <f t="shared" ca="1" si="251"/>
        <v>#REF!</v>
      </c>
    </row>
    <row r="1942" spans="61:65">
      <c r="BI1942" s="56" t="e">
        <f t="shared" ca="1" si="249"/>
        <v>#REF!</v>
      </c>
      <c r="BJ1942" s="56" t="e">
        <f t="shared" ca="1" si="249"/>
        <v>#REF!</v>
      </c>
      <c r="BK1942" s="56" t="e">
        <f t="shared" ca="1" si="249"/>
        <v>#REF!</v>
      </c>
      <c r="BL1942" s="56" t="e">
        <f t="shared" ca="1" si="250"/>
        <v>#REF!</v>
      </c>
      <c r="BM1942" s="56" t="e">
        <f t="shared" ca="1" si="251"/>
        <v>#REF!</v>
      </c>
    </row>
    <row r="1943" spans="61:65">
      <c r="BI1943" s="56" t="e">
        <f t="shared" ref="BI1943:BK1962" ca="1" si="252">VLOOKUP($P1943,INDIRECT("'M" &amp; $N1943 &amp; "'!$A:$G"),BI$2,0)</f>
        <v>#REF!</v>
      </c>
      <c r="BJ1943" s="56" t="e">
        <f t="shared" ca="1" si="252"/>
        <v>#REF!</v>
      </c>
      <c r="BK1943" s="56" t="e">
        <f t="shared" ca="1" si="252"/>
        <v>#REF!</v>
      </c>
      <c r="BL1943" s="56" t="e">
        <f t="shared" ca="1" si="250"/>
        <v>#REF!</v>
      </c>
      <c r="BM1943" s="56" t="e">
        <f t="shared" ca="1" si="251"/>
        <v>#REF!</v>
      </c>
    </row>
    <row r="1944" spans="61:65">
      <c r="BI1944" s="56" t="e">
        <f t="shared" ca="1" si="252"/>
        <v>#REF!</v>
      </c>
      <c r="BJ1944" s="56" t="e">
        <f t="shared" ca="1" si="252"/>
        <v>#REF!</v>
      </c>
      <c r="BK1944" s="56" t="e">
        <f t="shared" ca="1" si="252"/>
        <v>#REF!</v>
      </c>
      <c r="BL1944" s="56" t="e">
        <f t="shared" ca="1" si="250"/>
        <v>#REF!</v>
      </c>
      <c r="BM1944" s="56" t="e">
        <f t="shared" ca="1" si="251"/>
        <v>#REF!</v>
      </c>
    </row>
    <row r="1945" spans="61:65">
      <c r="BI1945" s="56" t="e">
        <f t="shared" ca="1" si="252"/>
        <v>#REF!</v>
      </c>
      <c r="BJ1945" s="56" t="e">
        <f t="shared" ca="1" si="252"/>
        <v>#REF!</v>
      </c>
      <c r="BK1945" s="56" t="e">
        <f t="shared" ca="1" si="252"/>
        <v>#REF!</v>
      </c>
      <c r="BL1945" s="56" t="e">
        <f t="shared" ca="1" si="250"/>
        <v>#REF!</v>
      </c>
      <c r="BM1945" s="56" t="e">
        <f t="shared" ca="1" si="251"/>
        <v>#REF!</v>
      </c>
    </row>
    <row r="1946" spans="61:65">
      <c r="BI1946" s="56" t="e">
        <f t="shared" ca="1" si="252"/>
        <v>#REF!</v>
      </c>
      <c r="BJ1946" s="56" t="e">
        <f t="shared" ca="1" si="252"/>
        <v>#REF!</v>
      </c>
      <c r="BK1946" s="56" t="e">
        <f t="shared" ca="1" si="252"/>
        <v>#REF!</v>
      </c>
      <c r="BL1946" s="56" t="e">
        <f t="shared" ca="1" si="250"/>
        <v>#REF!</v>
      </c>
      <c r="BM1946" s="56" t="e">
        <f t="shared" ca="1" si="251"/>
        <v>#REF!</v>
      </c>
    </row>
    <row r="1947" spans="61:65">
      <c r="BI1947" s="56" t="e">
        <f t="shared" ca="1" si="252"/>
        <v>#REF!</v>
      </c>
      <c r="BJ1947" s="56" t="e">
        <f t="shared" ca="1" si="252"/>
        <v>#REF!</v>
      </c>
      <c r="BK1947" s="56" t="e">
        <f t="shared" ca="1" si="252"/>
        <v>#REF!</v>
      </c>
      <c r="BL1947" s="56" t="e">
        <f t="shared" ca="1" si="250"/>
        <v>#REF!</v>
      </c>
      <c r="BM1947" s="56" t="e">
        <f t="shared" ca="1" si="251"/>
        <v>#REF!</v>
      </c>
    </row>
    <row r="1948" spans="61:65">
      <c r="BI1948" s="56" t="e">
        <f t="shared" ca="1" si="252"/>
        <v>#REF!</v>
      </c>
      <c r="BJ1948" s="56" t="e">
        <f t="shared" ca="1" si="252"/>
        <v>#REF!</v>
      </c>
      <c r="BK1948" s="56" t="e">
        <f t="shared" ca="1" si="252"/>
        <v>#REF!</v>
      </c>
      <c r="BL1948" s="56" t="e">
        <f t="shared" ca="1" si="250"/>
        <v>#REF!</v>
      </c>
      <c r="BM1948" s="56" t="e">
        <f t="shared" ca="1" si="251"/>
        <v>#REF!</v>
      </c>
    </row>
    <row r="1949" spans="61:65">
      <c r="BI1949" s="56" t="e">
        <f t="shared" ca="1" si="252"/>
        <v>#REF!</v>
      </c>
      <c r="BJ1949" s="56" t="e">
        <f t="shared" ca="1" si="252"/>
        <v>#REF!</v>
      </c>
      <c r="BK1949" s="56" t="e">
        <f t="shared" ca="1" si="252"/>
        <v>#REF!</v>
      </c>
      <c r="BL1949" s="56" t="e">
        <f t="shared" ca="1" si="250"/>
        <v>#REF!</v>
      </c>
      <c r="BM1949" s="56" t="e">
        <f t="shared" ca="1" si="251"/>
        <v>#REF!</v>
      </c>
    </row>
    <row r="1950" spans="61:65">
      <c r="BI1950" s="56" t="e">
        <f t="shared" ca="1" si="252"/>
        <v>#REF!</v>
      </c>
      <c r="BJ1950" s="56" t="e">
        <f t="shared" ca="1" si="252"/>
        <v>#REF!</v>
      </c>
      <c r="BK1950" s="56" t="e">
        <f t="shared" ca="1" si="252"/>
        <v>#REF!</v>
      </c>
      <c r="BL1950" s="56" t="e">
        <f t="shared" ca="1" si="250"/>
        <v>#REF!</v>
      </c>
      <c r="BM1950" s="56" t="e">
        <f t="shared" ca="1" si="251"/>
        <v>#REF!</v>
      </c>
    </row>
    <row r="1951" spans="61:65">
      <c r="BI1951" s="56" t="e">
        <f t="shared" ca="1" si="252"/>
        <v>#REF!</v>
      </c>
      <c r="BJ1951" s="56" t="e">
        <f t="shared" ca="1" si="252"/>
        <v>#REF!</v>
      </c>
      <c r="BK1951" s="56" t="e">
        <f t="shared" ca="1" si="252"/>
        <v>#REF!</v>
      </c>
      <c r="BL1951" s="56" t="e">
        <f t="shared" ca="1" si="250"/>
        <v>#REF!</v>
      </c>
      <c r="BM1951" s="56" t="e">
        <f t="shared" ca="1" si="251"/>
        <v>#REF!</v>
      </c>
    </row>
    <row r="1952" spans="61:65">
      <c r="BI1952" s="56" t="e">
        <f t="shared" ca="1" si="252"/>
        <v>#REF!</v>
      </c>
      <c r="BJ1952" s="56" t="e">
        <f t="shared" ca="1" si="252"/>
        <v>#REF!</v>
      </c>
      <c r="BK1952" s="56" t="e">
        <f t="shared" ca="1" si="252"/>
        <v>#REF!</v>
      </c>
      <c r="BL1952" s="56" t="e">
        <f t="shared" ca="1" si="250"/>
        <v>#REF!</v>
      </c>
      <c r="BM1952" s="56" t="e">
        <f t="shared" ca="1" si="251"/>
        <v>#REF!</v>
      </c>
    </row>
    <row r="1953" spans="61:65">
      <c r="BI1953" s="56" t="e">
        <f t="shared" ca="1" si="252"/>
        <v>#REF!</v>
      </c>
      <c r="BJ1953" s="56" t="e">
        <f t="shared" ca="1" si="252"/>
        <v>#REF!</v>
      </c>
      <c r="BK1953" s="56" t="e">
        <f t="shared" ca="1" si="252"/>
        <v>#REF!</v>
      </c>
      <c r="BL1953" s="56" t="e">
        <f t="shared" ca="1" si="250"/>
        <v>#REF!</v>
      </c>
      <c r="BM1953" s="56" t="e">
        <f t="shared" ca="1" si="251"/>
        <v>#REF!</v>
      </c>
    </row>
    <row r="1954" spans="61:65">
      <c r="BI1954" s="56" t="e">
        <f t="shared" ca="1" si="252"/>
        <v>#REF!</v>
      </c>
      <c r="BJ1954" s="56" t="e">
        <f t="shared" ca="1" si="252"/>
        <v>#REF!</v>
      </c>
      <c r="BK1954" s="56" t="e">
        <f t="shared" ca="1" si="252"/>
        <v>#REF!</v>
      </c>
      <c r="BL1954" s="56" t="e">
        <f t="shared" ca="1" si="250"/>
        <v>#REF!</v>
      </c>
      <c r="BM1954" s="56" t="e">
        <f t="shared" ca="1" si="251"/>
        <v>#REF!</v>
      </c>
    </row>
    <row r="1955" spans="61:65">
      <c r="BI1955" s="56" t="e">
        <f t="shared" ca="1" si="252"/>
        <v>#REF!</v>
      </c>
      <c r="BJ1955" s="56" t="e">
        <f t="shared" ca="1" si="252"/>
        <v>#REF!</v>
      </c>
      <c r="BK1955" s="56" t="e">
        <f t="shared" ca="1" si="252"/>
        <v>#REF!</v>
      </c>
      <c r="BL1955" s="56" t="e">
        <f t="shared" ca="1" si="250"/>
        <v>#REF!</v>
      </c>
      <c r="BM1955" s="56" t="e">
        <f t="shared" ca="1" si="251"/>
        <v>#REF!</v>
      </c>
    </row>
    <row r="1956" spans="61:65">
      <c r="BI1956" s="56" t="e">
        <f t="shared" ca="1" si="252"/>
        <v>#REF!</v>
      </c>
      <c r="BJ1956" s="56" t="e">
        <f t="shared" ca="1" si="252"/>
        <v>#REF!</v>
      </c>
      <c r="BK1956" s="56" t="e">
        <f t="shared" ca="1" si="252"/>
        <v>#REF!</v>
      </c>
      <c r="BL1956" s="56" t="e">
        <f t="shared" ca="1" si="250"/>
        <v>#REF!</v>
      </c>
      <c r="BM1956" s="56" t="e">
        <f t="shared" ca="1" si="251"/>
        <v>#REF!</v>
      </c>
    </row>
    <row r="1957" spans="61:65">
      <c r="BI1957" s="56" t="e">
        <f t="shared" ca="1" si="252"/>
        <v>#REF!</v>
      </c>
      <c r="BJ1957" s="56" t="e">
        <f t="shared" ca="1" si="252"/>
        <v>#REF!</v>
      </c>
      <c r="BK1957" s="56" t="e">
        <f t="shared" ca="1" si="252"/>
        <v>#REF!</v>
      </c>
      <c r="BL1957" s="56" t="e">
        <f t="shared" ca="1" si="250"/>
        <v>#REF!</v>
      </c>
      <c r="BM1957" s="56" t="e">
        <f t="shared" ca="1" si="251"/>
        <v>#REF!</v>
      </c>
    </row>
    <row r="1958" spans="61:65">
      <c r="BI1958" s="56" t="e">
        <f t="shared" ca="1" si="252"/>
        <v>#REF!</v>
      </c>
      <c r="BJ1958" s="56" t="e">
        <f t="shared" ca="1" si="252"/>
        <v>#REF!</v>
      </c>
      <c r="BK1958" s="56" t="e">
        <f t="shared" ca="1" si="252"/>
        <v>#REF!</v>
      </c>
      <c r="BL1958" s="56" t="e">
        <f t="shared" ca="1" si="250"/>
        <v>#REF!</v>
      </c>
      <c r="BM1958" s="56" t="e">
        <f t="shared" ca="1" si="251"/>
        <v>#REF!</v>
      </c>
    </row>
    <row r="1959" spans="61:65">
      <c r="BI1959" s="56" t="e">
        <f t="shared" ca="1" si="252"/>
        <v>#REF!</v>
      </c>
      <c r="BJ1959" s="56" t="e">
        <f t="shared" ca="1" si="252"/>
        <v>#REF!</v>
      </c>
      <c r="BK1959" s="56" t="e">
        <f t="shared" ca="1" si="252"/>
        <v>#REF!</v>
      </c>
      <c r="BL1959" s="56" t="e">
        <f t="shared" ca="1" si="250"/>
        <v>#REF!</v>
      </c>
      <c r="BM1959" s="56" t="e">
        <f t="shared" ca="1" si="251"/>
        <v>#REF!</v>
      </c>
    </row>
    <row r="1960" spans="61:65">
      <c r="BI1960" s="56" t="e">
        <f t="shared" ca="1" si="252"/>
        <v>#REF!</v>
      </c>
      <c r="BJ1960" s="56" t="e">
        <f t="shared" ca="1" si="252"/>
        <v>#REF!</v>
      </c>
      <c r="BK1960" s="56" t="e">
        <f t="shared" ca="1" si="252"/>
        <v>#REF!</v>
      </c>
      <c r="BL1960" s="56" t="e">
        <f t="shared" ca="1" si="250"/>
        <v>#REF!</v>
      </c>
      <c r="BM1960" s="56" t="e">
        <f t="shared" ca="1" si="251"/>
        <v>#REF!</v>
      </c>
    </row>
    <row r="1961" spans="61:65">
      <c r="BI1961" s="56" t="e">
        <f t="shared" ca="1" si="252"/>
        <v>#REF!</v>
      </c>
      <c r="BJ1961" s="56" t="e">
        <f t="shared" ca="1" si="252"/>
        <v>#REF!</v>
      </c>
      <c r="BK1961" s="56" t="e">
        <f t="shared" ca="1" si="252"/>
        <v>#REF!</v>
      </c>
      <c r="BL1961" s="56" t="e">
        <f t="shared" ca="1" si="250"/>
        <v>#REF!</v>
      </c>
      <c r="BM1961" s="56" t="e">
        <f t="shared" ca="1" si="251"/>
        <v>#REF!</v>
      </c>
    </row>
    <row r="1962" spans="61:65">
      <c r="BI1962" s="56" t="e">
        <f t="shared" ca="1" si="252"/>
        <v>#REF!</v>
      </c>
      <c r="BJ1962" s="56" t="e">
        <f t="shared" ca="1" si="252"/>
        <v>#REF!</v>
      </c>
      <c r="BK1962" s="56" t="e">
        <f t="shared" ca="1" si="252"/>
        <v>#REF!</v>
      </c>
      <c r="BL1962" s="56" t="e">
        <f t="shared" ca="1" si="250"/>
        <v>#REF!</v>
      </c>
      <c r="BM1962" s="56" t="e">
        <f t="shared" ca="1" si="251"/>
        <v>#REF!</v>
      </c>
    </row>
    <row r="1963" spans="61:65">
      <c r="BI1963" s="56" t="e">
        <f t="shared" ref="BI1963:BK1982" ca="1" si="253">VLOOKUP($P1963,INDIRECT("'M" &amp; $N1963 &amp; "'!$A:$G"),BI$2,0)</f>
        <v>#REF!</v>
      </c>
      <c r="BJ1963" s="56" t="e">
        <f t="shared" ca="1" si="253"/>
        <v>#REF!</v>
      </c>
      <c r="BK1963" s="56" t="e">
        <f t="shared" ca="1" si="253"/>
        <v>#REF!</v>
      </c>
      <c r="BL1963" s="56" t="e">
        <f t="shared" ca="1" si="250"/>
        <v>#REF!</v>
      </c>
      <c r="BM1963" s="56" t="e">
        <f t="shared" ca="1" si="251"/>
        <v>#REF!</v>
      </c>
    </row>
    <row r="1964" spans="61:65">
      <c r="BI1964" s="56" t="e">
        <f t="shared" ca="1" si="253"/>
        <v>#REF!</v>
      </c>
      <c r="BJ1964" s="56" t="e">
        <f t="shared" ca="1" si="253"/>
        <v>#REF!</v>
      </c>
      <c r="BK1964" s="56" t="e">
        <f t="shared" ca="1" si="253"/>
        <v>#REF!</v>
      </c>
      <c r="BL1964" s="56" t="e">
        <f t="shared" ca="1" si="250"/>
        <v>#REF!</v>
      </c>
      <c r="BM1964" s="56" t="e">
        <f t="shared" ca="1" si="251"/>
        <v>#REF!</v>
      </c>
    </row>
    <row r="1965" spans="61:65">
      <c r="BI1965" s="56" t="e">
        <f t="shared" ca="1" si="253"/>
        <v>#REF!</v>
      </c>
      <c r="BJ1965" s="56" t="e">
        <f t="shared" ca="1" si="253"/>
        <v>#REF!</v>
      </c>
      <c r="BK1965" s="56" t="e">
        <f t="shared" ca="1" si="253"/>
        <v>#REF!</v>
      </c>
      <c r="BL1965" s="56" t="e">
        <f t="shared" ca="1" si="250"/>
        <v>#REF!</v>
      </c>
      <c r="BM1965" s="56" t="e">
        <f t="shared" ca="1" si="251"/>
        <v>#REF!</v>
      </c>
    </row>
    <row r="1966" spans="61:65">
      <c r="BI1966" s="56" t="e">
        <f t="shared" ca="1" si="253"/>
        <v>#REF!</v>
      </c>
      <c r="BJ1966" s="56" t="e">
        <f t="shared" ca="1" si="253"/>
        <v>#REF!</v>
      </c>
      <c r="BK1966" s="56" t="e">
        <f t="shared" ca="1" si="253"/>
        <v>#REF!</v>
      </c>
      <c r="BL1966" s="56" t="e">
        <f t="shared" ca="1" si="250"/>
        <v>#REF!</v>
      </c>
      <c r="BM1966" s="56" t="e">
        <f t="shared" ca="1" si="251"/>
        <v>#REF!</v>
      </c>
    </row>
    <row r="1967" spans="61:65">
      <c r="BI1967" s="56" t="e">
        <f t="shared" ca="1" si="253"/>
        <v>#REF!</v>
      </c>
      <c r="BJ1967" s="56" t="e">
        <f t="shared" ca="1" si="253"/>
        <v>#REF!</v>
      </c>
      <c r="BK1967" s="56" t="e">
        <f t="shared" ca="1" si="253"/>
        <v>#REF!</v>
      </c>
      <c r="BL1967" s="56" t="e">
        <f t="shared" ca="1" si="250"/>
        <v>#REF!</v>
      </c>
      <c r="BM1967" s="56" t="e">
        <f t="shared" ca="1" si="251"/>
        <v>#REF!</v>
      </c>
    </row>
    <row r="1968" spans="61:65">
      <c r="BI1968" s="56" t="e">
        <f t="shared" ca="1" si="253"/>
        <v>#REF!</v>
      </c>
      <c r="BJ1968" s="56" t="e">
        <f t="shared" ca="1" si="253"/>
        <v>#REF!</v>
      </c>
      <c r="BK1968" s="56" t="e">
        <f t="shared" ca="1" si="253"/>
        <v>#REF!</v>
      </c>
      <c r="BL1968" s="56" t="e">
        <f t="shared" ca="1" si="250"/>
        <v>#REF!</v>
      </c>
      <c r="BM1968" s="56" t="e">
        <f t="shared" ca="1" si="251"/>
        <v>#REF!</v>
      </c>
    </row>
    <row r="1969" spans="61:65">
      <c r="BI1969" s="56" t="e">
        <f t="shared" ca="1" si="253"/>
        <v>#REF!</v>
      </c>
      <c r="BJ1969" s="56" t="e">
        <f t="shared" ca="1" si="253"/>
        <v>#REF!</v>
      </c>
      <c r="BK1969" s="56" t="e">
        <f t="shared" ca="1" si="253"/>
        <v>#REF!</v>
      </c>
      <c r="BL1969" s="56" t="e">
        <f t="shared" ca="1" si="250"/>
        <v>#REF!</v>
      </c>
      <c r="BM1969" s="56" t="e">
        <f t="shared" ca="1" si="251"/>
        <v>#REF!</v>
      </c>
    </row>
    <row r="1970" spans="61:65">
      <c r="BI1970" s="56" t="e">
        <f t="shared" ca="1" si="253"/>
        <v>#REF!</v>
      </c>
      <c r="BJ1970" s="56" t="e">
        <f t="shared" ca="1" si="253"/>
        <v>#REF!</v>
      </c>
      <c r="BK1970" s="56" t="e">
        <f t="shared" ca="1" si="253"/>
        <v>#REF!</v>
      </c>
      <c r="BL1970" s="56" t="e">
        <f t="shared" ca="1" si="250"/>
        <v>#REF!</v>
      </c>
      <c r="BM1970" s="56" t="e">
        <f t="shared" ca="1" si="251"/>
        <v>#REF!</v>
      </c>
    </row>
    <row r="1971" spans="61:65">
      <c r="BI1971" s="56" t="e">
        <f t="shared" ca="1" si="253"/>
        <v>#REF!</v>
      </c>
      <c r="BJ1971" s="56" t="e">
        <f t="shared" ca="1" si="253"/>
        <v>#REF!</v>
      </c>
      <c r="BK1971" s="56" t="e">
        <f t="shared" ca="1" si="253"/>
        <v>#REF!</v>
      </c>
      <c r="BL1971" s="56" t="e">
        <f t="shared" ca="1" si="250"/>
        <v>#REF!</v>
      </c>
      <c r="BM1971" s="56" t="e">
        <f t="shared" ca="1" si="251"/>
        <v>#REF!</v>
      </c>
    </row>
    <row r="1972" spans="61:65">
      <c r="BI1972" s="56" t="e">
        <f t="shared" ca="1" si="253"/>
        <v>#REF!</v>
      </c>
      <c r="BJ1972" s="56" t="e">
        <f t="shared" ca="1" si="253"/>
        <v>#REF!</v>
      </c>
      <c r="BK1972" s="56" t="e">
        <f t="shared" ca="1" si="253"/>
        <v>#REF!</v>
      </c>
      <c r="BL1972" s="56" t="e">
        <f t="shared" ca="1" si="250"/>
        <v>#REF!</v>
      </c>
      <c r="BM1972" s="56" t="e">
        <f t="shared" ca="1" si="251"/>
        <v>#REF!</v>
      </c>
    </row>
    <row r="1973" spans="61:65">
      <c r="BI1973" s="56" t="e">
        <f t="shared" ca="1" si="253"/>
        <v>#REF!</v>
      </c>
      <c r="BJ1973" s="56" t="e">
        <f t="shared" ca="1" si="253"/>
        <v>#REF!</v>
      </c>
      <c r="BK1973" s="56" t="e">
        <f t="shared" ca="1" si="253"/>
        <v>#REF!</v>
      </c>
      <c r="BL1973" s="56" t="e">
        <f t="shared" ca="1" si="250"/>
        <v>#REF!</v>
      </c>
      <c r="BM1973" s="56" t="e">
        <f t="shared" ca="1" si="251"/>
        <v>#REF!</v>
      </c>
    </row>
    <row r="1974" spans="61:65">
      <c r="BI1974" s="56" t="e">
        <f t="shared" ca="1" si="253"/>
        <v>#REF!</v>
      </c>
      <c r="BJ1974" s="56" t="e">
        <f t="shared" ca="1" si="253"/>
        <v>#REF!</v>
      </c>
      <c r="BK1974" s="56" t="e">
        <f t="shared" ca="1" si="253"/>
        <v>#REF!</v>
      </c>
      <c r="BL1974" s="56" t="e">
        <f t="shared" ca="1" si="250"/>
        <v>#REF!</v>
      </c>
      <c r="BM1974" s="56" t="e">
        <f t="shared" ca="1" si="251"/>
        <v>#REF!</v>
      </c>
    </row>
    <row r="1975" spans="61:65">
      <c r="BI1975" s="56" t="e">
        <f t="shared" ca="1" si="253"/>
        <v>#REF!</v>
      </c>
      <c r="BJ1975" s="56" t="e">
        <f t="shared" ca="1" si="253"/>
        <v>#REF!</v>
      </c>
      <c r="BK1975" s="56" t="e">
        <f t="shared" ca="1" si="253"/>
        <v>#REF!</v>
      </c>
      <c r="BL1975" s="56" t="e">
        <f t="shared" ca="1" si="250"/>
        <v>#REF!</v>
      </c>
      <c r="BM1975" s="56" t="e">
        <f t="shared" ca="1" si="251"/>
        <v>#REF!</v>
      </c>
    </row>
    <row r="1976" spans="61:65">
      <c r="BI1976" s="56" t="e">
        <f t="shared" ca="1" si="253"/>
        <v>#REF!</v>
      </c>
      <c r="BJ1976" s="56" t="e">
        <f t="shared" ca="1" si="253"/>
        <v>#REF!</v>
      </c>
      <c r="BK1976" s="56" t="e">
        <f t="shared" ca="1" si="253"/>
        <v>#REF!</v>
      </c>
      <c r="BL1976" s="56" t="e">
        <f t="shared" ca="1" si="250"/>
        <v>#REF!</v>
      </c>
      <c r="BM1976" s="56" t="e">
        <f t="shared" ca="1" si="251"/>
        <v>#REF!</v>
      </c>
    </row>
    <row r="1977" spans="61:65">
      <c r="BI1977" s="56" t="e">
        <f t="shared" ca="1" si="253"/>
        <v>#REF!</v>
      </c>
      <c r="BJ1977" s="56" t="e">
        <f t="shared" ca="1" si="253"/>
        <v>#REF!</v>
      </c>
      <c r="BK1977" s="56" t="e">
        <f t="shared" ca="1" si="253"/>
        <v>#REF!</v>
      </c>
      <c r="BL1977" s="56" t="e">
        <f t="shared" ca="1" si="250"/>
        <v>#REF!</v>
      </c>
      <c r="BM1977" s="56" t="e">
        <f t="shared" ca="1" si="251"/>
        <v>#REF!</v>
      </c>
    </row>
    <row r="1978" spans="61:65">
      <c r="BI1978" s="56" t="e">
        <f t="shared" ca="1" si="253"/>
        <v>#REF!</v>
      </c>
      <c r="BJ1978" s="56" t="e">
        <f t="shared" ca="1" si="253"/>
        <v>#REF!</v>
      </c>
      <c r="BK1978" s="56" t="e">
        <f t="shared" ca="1" si="253"/>
        <v>#REF!</v>
      </c>
      <c r="BL1978" s="56" t="e">
        <f t="shared" ca="1" si="250"/>
        <v>#REF!</v>
      </c>
      <c r="BM1978" s="56" t="e">
        <f t="shared" ca="1" si="251"/>
        <v>#REF!</v>
      </c>
    </row>
    <row r="1979" spans="61:65">
      <c r="BI1979" s="56" t="e">
        <f t="shared" ca="1" si="253"/>
        <v>#REF!</v>
      </c>
      <c r="BJ1979" s="56" t="e">
        <f t="shared" ca="1" si="253"/>
        <v>#REF!</v>
      </c>
      <c r="BK1979" s="56" t="e">
        <f t="shared" ca="1" si="253"/>
        <v>#REF!</v>
      </c>
      <c r="BL1979" s="56" t="e">
        <f t="shared" ca="1" si="250"/>
        <v>#REF!</v>
      </c>
      <c r="BM1979" s="56" t="e">
        <f t="shared" ca="1" si="251"/>
        <v>#REF!</v>
      </c>
    </row>
    <row r="1980" spans="61:65">
      <c r="BI1980" s="56" t="e">
        <f t="shared" ca="1" si="253"/>
        <v>#REF!</v>
      </c>
      <c r="BJ1980" s="56" t="e">
        <f t="shared" ca="1" si="253"/>
        <v>#REF!</v>
      </c>
      <c r="BK1980" s="56" t="e">
        <f t="shared" ca="1" si="253"/>
        <v>#REF!</v>
      </c>
      <c r="BL1980" s="56" t="e">
        <f t="shared" ca="1" si="250"/>
        <v>#REF!</v>
      </c>
      <c r="BM1980" s="56" t="e">
        <f t="shared" ca="1" si="251"/>
        <v>#REF!</v>
      </c>
    </row>
    <row r="1981" spans="61:65">
      <c r="BI1981" s="56" t="e">
        <f t="shared" ca="1" si="253"/>
        <v>#REF!</v>
      </c>
      <c r="BJ1981" s="56" t="e">
        <f t="shared" ca="1" si="253"/>
        <v>#REF!</v>
      </c>
      <c r="BK1981" s="56" t="e">
        <f t="shared" ca="1" si="253"/>
        <v>#REF!</v>
      </c>
      <c r="BL1981" s="56" t="e">
        <f t="shared" ca="1" si="250"/>
        <v>#REF!</v>
      </c>
      <c r="BM1981" s="56" t="e">
        <f t="shared" ca="1" si="251"/>
        <v>#REF!</v>
      </c>
    </row>
    <row r="1982" spans="61:65">
      <c r="BI1982" s="56" t="e">
        <f t="shared" ca="1" si="253"/>
        <v>#REF!</v>
      </c>
      <c r="BJ1982" s="56" t="e">
        <f t="shared" ca="1" si="253"/>
        <v>#REF!</v>
      </c>
      <c r="BK1982" s="56" t="e">
        <f t="shared" ca="1" si="253"/>
        <v>#REF!</v>
      </c>
      <c r="BL1982" s="56" t="e">
        <f t="shared" ca="1" si="250"/>
        <v>#REF!</v>
      </c>
      <c r="BM1982" s="56" t="e">
        <f t="shared" ca="1" si="251"/>
        <v>#REF!</v>
      </c>
    </row>
    <row r="1983" spans="61:65">
      <c r="BI1983" s="56" t="e">
        <f t="shared" ref="BI1983:BK1999" ca="1" si="254">VLOOKUP($P1983,INDIRECT("'M" &amp; $N1983 &amp; "'!$A:$G"),BI$2,0)</f>
        <v>#REF!</v>
      </c>
      <c r="BJ1983" s="56" t="e">
        <f t="shared" ca="1" si="254"/>
        <v>#REF!</v>
      </c>
      <c r="BK1983" s="56" t="e">
        <f t="shared" ca="1" si="254"/>
        <v>#REF!</v>
      </c>
      <c r="BL1983" s="56" t="e">
        <f t="shared" ca="1" si="250"/>
        <v>#REF!</v>
      </c>
      <c r="BM1983" s="56" t="e">
        <f t="shared" ca="1" si="251"/>
        <v>#REF!</v>
      </c>
    </row>
    <row r="1984" spans="61:65">
      <c r="BI1984" s="56" t="e">
        <f t="shared" ca="1" si="254"/>
        <v>#REF!</v>
      </c>
      <c r="BJ1984" s="56" t="e">
        <f t="shared" ca="1" si="254"/>
        <v>#REF!</v>
      </c>
      <c r="BK1984" s="56" t="e">
        <f t="shared" ca="1" si="254"/>
        <v>#REF!</v>
      </c>
      <c r="BL1984" s="56" t="e">
        <f t="shared" ca="1" si="250"/>
        <v>#REF!</v>
      </c>
      <c r="BM1984" s="56" t="e">
        <f t="shared" ca="1" si="251"/>
        <v>#REF!</v>
      </c>
    </row>
    <row r="1985" spans="61:65">
      <c r="BI1985" s="56" t="e">
        <f t="shared" ca="1" si="254"/>
        <v>#REF!</v>
      </c>
      <c r="BJ1985" s="56" t="e">
        <f t="shared" ca="1" si="254"/>
        <v>#REF!</v>
      </c>
      <c r="BK1985" s="56" t="e">
        <f t="shared" ca="1" si="254"/>
        <v>#REF!</v>
      </c>
      <c r="BL1985" s="56" t="e">
        <f t="shared" ca="1" si="250"/>
        <v>#REF!</v>
      </c>
      <c r="BM1985" s="56" t="e">
        <f t="shared" ca="1" si="251"/>
        <v>#REF!</v>
      </c>
    </row>
    <row r="1986" spans="61:65">
      <c r="BI1986" s="56" t="e">
        <f t="shared" ca="1" si="254"/>
        <v>#REF!</v>
      </c>
      <c r="BJ1986" s="56" t="e">
        <f t="shared" ca="1" si="254"/>
        <v>#REF!</v>
      </c>
      <c r="BK1986" s="56" t="e">
        <f t="shared" ca="1" si="254"/>
        <v>#REF!</v>
      </c>
      <c r="BL1986" s="56" t="e">
        <f t="shared" ca="1" si="250"/>
        <v>#REF!</v>
      </c>
      <c r="BM1986" s="56" t="e">
        <f t="shared" ca="1" si="251"/>
        <v>#REF!</v>
      </c>
    </row>
    <row r="1987" spans="61:65">
      <c r="BI1987" s="56" t="e">
        <f t="shared" ca="1" si="254"/>
        <v>#REF!</v>
      </c>
      <c r="BJ1987" s="56" t="e">
        <f t="shared" ca="1" si="254"/>
        <v>#REF!</v>
      </c>
      <c r="BK1987" s="56" t="e">
        <f t="shared" ca="1" si="254"/>
        <v>#REF!</v>
      </c>
      <c r="BL1987" s="56" t="e">
        <f t="shared" ref="BL1987:BL1999" ca="1" si="255">IF(AND($BI1987="Yes", $N1987=2), "Yes", IF(ISBLANK(BI1987), "", "No"))</f>
        <v>#REF!</v>
      </c>
      <c r="BM1987" s="56" t="e">
        <f t="shared" ref="BM1987:BM1999" ca="1" si="256">VLOOKUP($P1987,INDIRECT("'M" &amp; $N1987 &amp; "'!$A:$G"),BM$2,0)</f>
        <v>#REF!</v>
      </c>
    </row>
    <row r="1988" spans="61:65">
      <c r="BI1988" s="56" t="e">
        <f t="shared" ca="1" si="254"/>
        <v>#REF!</v>
      </c>
      <c r="BJ1988" s="56" t="e">
        <f t="shared" ca="1" si="254"/>
        <v>#REF!</v>
      </c>
      <c r="BK1988" s="56" t="e">
        <f t="shared" ca="1" si="254"/>
        <v>#REF!</v>
      </c>
      <c r="BL1988" s="56" t="e">
        <f t="shared" ca="1" si="255"/>
        <v>#REF!</v>
      </c>
      <c r="BM1988" s="56" t="e">
        <f t="shared" ca="1" si="256"/>
        <v>#REF!</v>
      </c>
    </row>
    <row r="1989" spans="61:65">
      <c r="BI1989" s="56" t="e">
        <f t="shared" ca="1" si="254"/>
        <v>#REF!</v>
      </c>
      <c r="BJ1989" s="56" t="e">
        <f t="shared" ca="1" si="254"/>
        <v>#REF!</v>
      </c>
      <c r="BK1989" s="56" t="e">
        <f t="shared" ca="1" si="254"/>
        <v>#REF!</v>
      </c>
      <c r="BL1989" s="56" t="e">
        <f t="shared" ca="1" si="255"/>
        <v>#REF!</v>
      </c>
      <c r="BM1989" s="56" t="e">
        <f t="shared" ca="1" si="256"/>
        <v>#REF!</v>
      </c>
    </row>
    <row r="1990" spans="61:65">
      <c r="BI1990" s="56" t="e">
        <f t="shared" ca="1" si="254"/>
        <v>#REF!</v>
      </c>
      <c r="BJ1990" s="56" t="e">
        <f t="shared" ca="1" si="254"/>
        <v>#REF!</v>
      </c>
      <c r="BK1990" s="56" t="e">
        <f t="shared" ca="1" si="254"/>
        <v>#REF!</v>
      </c>
      <c r="BL1990" s="56" t="e">
        <f t="shared" ca="1" si="255"/>
        <v>#REF!</v>
      </c>
      <c r="BM1990" s="56" t="e">
        <f t="shared" ca="1" si="256"/>
        <v>#REF!</v>
      </c>
    </row>
    <row r="1991" spans="61:65">
      <c r="BI1991" s="56" t="e">
        <f t="shared" ca="1" si="254"/>
        <v>#REF!</v>
      </c>
      <c r="BJ1991" s="56" t="e">
        <f t="shared" ca="1" si="254"/>
        <v>#REF!</v>
      </c>
      <c r="BK1991" s="56" t="e">
        <f t="shared" ca="1" si="254"/>
        <v>#REF!</v>
      </c>
      <c r="BL1991" s="56" t="e">
        <f t="shared" ca="1" si="255"/>
        <v>#REF!</v>
      </c>
      <c r="BM1991" s="56" t="e">
        <f t="shared" ca="1" si="256"/>
        <v>#REF!</v>
      </c>
    </row>
    <row r="1992" spans="61:65">
      <c r="BI1992" s="56" t="e">
        <f t="shared" ca="1" si="254"/>
        <v>#REF!</v>
      </c>
      <c r="BJ1992" s="56" t="e">
        <f t="shared" ca="1" si="254"/>
        <v>#REF!</v>
      </c>
      <c r="BK1992" s="56" t="e">
        <f t="shared" ca="1" si="254"/>
        <v>#REF!</v>
      </c>
      <c r="BL1992" s="56" t="e">
        <f t="shared" ca="1" si="255"/>
        <v>#REF!</v>
      </c>
      <c r="BM1992" s="56" t="e">
        <f t="shared" ca="1" si="256"/>
        <v>#REF!</v>
      </c>
    </row>
    <row r="1993" spans="61:65">
      <c r="BI1993" s="56" t="e">
        <f t="shared" ca="1" si="254"/>
        <v>#REF!</v>
      </c>
      <c r="BJ1993" s="56" t="e">
        <f t="shared" ca="1" si="254"/>
        <v>#REF!</v>
      </c>
      <c r="BK1993" s="56" t="e">
        <f t="shared" ca="1" si="254"/>
        <v>#REF!</v>
      </c>
      <c r="BL1993" s="56" t="e">
        <f t="shared" ca="1" si="255"/>
        <v>#REF!</v>
      </c>
      <c r="BM1993" s="56" t="e">
        <f t="shared" ca="1" si="256"/>
        <v>#REF!</v>
      </c>
    </row>
    <row r="1994" spans="61:65">
      <c r="BI1994" s="56" t="e">
        <f t="shared" ca="1" si="254"/>
        <v>#REF!</v>
      </c>
      <c r="BJ1994" s="56" t="e">
        <f t="shared" ca="1" si="254"/>
        <v>#REF!</v>
      </c>
      <c r="BK1994" s="56" t="e">
        <f t="shared" ca="1" si="254"/>
        <v>#REF!</v>
      </c>
      <c r="BL1994" s="56" t="e">
        <f t="shared" ca="1" si="255"/>
        <v>#REF!</v>
      </c>
      <c r="BM1994" s="56" t="e">
        <f t="shared" ca="1" si="256"/>
        <v>#REF!</v>
      </c>
    </row>
    <row r="1995" spans="61:65">
      <c r="BI1995" s="56" t="e">
        <f t="shared" ca="1" si="254"/>
        <v>#REF!</v>
      </c>
      <c r="BJ1995" s="56" t="e">
        <f t="shared" ca="1" si="254"/>
        <v>#REF!</v>
      </c>
      <c r="BK1995" s="56" t="e">
        <f t="shared" ca="1" si="254"/>
        <v>#REF!</v>
      </c>
      <c r="BL1995" s="56" t="e">
        <f t="shared" ca="1" si="255"/>
        <v>#REF!</v>
      </c>
      <c r="BM1995" s="56" t="e">
        <f t="shared" ca="1" si="256"/>
        <v>#REF!</v>
      </c>
    </row>
    <row r="1996" spans="61:65">
      <c r="BI1996" s="56" t="e">
        <f t="shared" ca="1" si="254"/>
        <v>#REF!</v>
      </c>
      <c r="BJ1996" s="56" t="e">
        <f t="shared" ca="1" si="254"/>
        <v>#REF!</v>
      </c>
      <c r="BK1996" s="56" t="e">
        <f t="shared" ca="1" si="254"/>
        <v>#REF!</v>
      </c>
      <c r="BL1996" s="56" t="e">
        <f t="shared" ca="1" si="255"/>
        <v>#REF!</v>
      </c>
      <c r="BM1996" s="56" t="e">
        <f t="shared" ca="1" si="256"/>
        <v>#REF!</v>
      </c>
    </row>
    <row r="1997" spans="61:65">
      <c r="BI1997" s="56" t="e">
        <f t="shared" ca="1" si="254"/>
        <v>#REF!</v>
      </c>
      <c r="BJ1997" s="56" t="e">
        <f t="shared" ca="1" si="254"/>
        <v>#REF!</v>
      </c>
      <c r="BK1997" s="56" t="e">
        <f t="shared" ca="1" si="254"/>
        <v>#REF!</v>
      </c>
      <c r="BL1997" s="56" t="e">
        <f t="shared" ca="1" si="255"/>
        <v>#REF!</v>
      </c>
      <c r="BM1997" s="56" t="e">
        <f t="shared" ca="1" si="256"/>
        <v>#REF!</v>
      </c>
    </row>
    <row r="1998" spans="61:65">
      <c r="BI1998" s="56" t="e">
        <f t="shared" ca="1" si="254"/>
        <v>#REF!</v>
      </c>
      <c r="BJ1998" s="56" t="e">
        <f t="shared" ca="1" si="254"/>
        <v>#REF!</v>
      </c>
      <c r="BK1998" s="56" t="e">
        <f t="shared" ca="1" si="254"/>
        <v>#REF!</v>
      </c>
      <c r="BL1998" s="56" t="e">
        <f t="shared" ca="1" si="255"/>
        <v>#REF!</v>
      </c>
      <c r="BM1998" s="56" t="e">
        <f t="shared" ca="1" si="256"/>
        <v>#REF!</v>
      </c>
    </row>
    <row r="1999" spans="61:65">
      <c r="BI1999" s="56" t="e">
        <f t="shared" ca="1" si="254"/>
        <v>#REF!</v>
      </c>
      <c r="BJ1999" s="56" t="e">
        <f t="shared" ca="1" si="254"/>
        <v>#REF!</v>
      </c>
      <c r="BK1999" s="56" t="e">
        <f t="shared" ca="1" si="254"/>
        <v>#REF!</v>
      </c>
      <c r="BL1999" s="56" t="e">
        <f t="shared" ca="1" si="255"/>
        <v>#REF!</v>
      </c>
      <c r="BM1999" s="56" t="e">
        <f t="shared" ca="1" si="256"/>
        <v>#REF!</v>
      </c>
    </row>
  </sheetData>
  <conditionalFormatting sqref="V5">
    <cfRule type="expression" dxfId="35" priority="2">
      <formula>AND(NOT(ISBLANK(V5)), $BL4="No",NOT(ISBLANK($BM4)), NOT($BM4=0), Y$1&gt;$BM4)</formula>
    </cfRule>
    <cfRule type="expression" dxfId="34" priority="3">
      <formula>AND(NOT(ISBLANK(V5)),$BL4="Yes",NOT(ISBLANK($BM4)), NOT($BM4=0), Y$2&gt;$BM4)</formula>
    </cfRule>
    <cfRule type="expression" dxfId="33" priority="4">
      <formula>AND($BL4="Yes",AND(NOT(OR(ISBLANK($BK4),$BK4=0,$BK4="")),Y$2&gt;$BK4))</formula>
    </cfRule>
    <cfRule type="expression" dxfId="32" priority="5">
      <formula>AND($BL4="Yes",AND(NOT(OR(ISBLANK($BJ4),$BJ4=0,$BJ4="")),Y$2&lt;$BJ4))</formula>
    </cfRule>
    <cfRule type="expression" dxfId="31" priority="6">
      <formula>AND($BL4="No",AND(NOT(OR(ISBLANK($BJ4),$BJ4=0,$BJ4="")),Y$1&lt;$BJ4))</formula>
    </cfRule>
    <cfRule type="expression" dxfId="30" priority="7">
      <formula>AND($BL4="No",AND(NOT(OR(ISBLANK($BK4),$BK4=0,$BK4="")),Y$1&gt;$BK4))</formula>
    </cfRule>
    <cfRule type="expression" dxfId="29" priority="8">
      <formula>$BL4="Yes"</formula>
    </cfRule>
    <cfRule type="expression" dxfId="28" priority="9">
      <formula>$BL4="No"</formula>
    </cfRule>
    <cfRule type="expression" dxfId="27" priority="10">
      <formula>1</formula>
    </cfRule>
  </conditionalFormatting>
  <conditionalFormatting sqref="U3:BH33 AO34:BH36 U34:W36 Y34:AM36 U37:BH171 U174:BH11000">
    <cfRule type="expression" dxfId="26" priority="11">
      <formula>AND(NOT(ISBLANK(U3)), $BL3="No",NOT(ISBLANK($BM3)), NOT($BM3=0), U$1&gt;$BM3)</formula>
    </cfRule>
    <cfRule type="expression" dxfId="25" priority="12">
      <formula>AND(NOT(ISBLANK(U3)),$BL3="Yes",NOT(ISBLANK($BM3)), NOT($BM3=0), U$2&gt;$BM3)</formula>
    </cfRule>
    <cfRule type="expression" dxfId="24" priority="13">
      <formula>AND($BL3="Yes",AND(NOT(OR(ISBLANK($BK3),$BK3=0,$BK3="")),U$2&gt;$BK3))</formula>
    </cfRule>
    <cfRule type="expression" dxfId="23" priority="14">
      <formula>AND($BL3="Yes",AND(NOT(OR(ISBLANK($BJ3),$BJ3=0,$BJ3="")),U$2&lt;$BJ3))</formula>
    </cfRule>
    <cfRule type="expression" dxfId="22" priority="15">
      <formula>AND($BL3="No",AND(NOT(OR(ISBLANK($BJ3),$BJ3=0,$BJ3="")),U$1&lt;$BJ3))</formula>
    </cfRule>
    <cfRule type="expression" dxfId="21" priority="16">
      <formula>AND($BL3="No",AND(NOT(OR(ISBLANK($BK3),$BK3=0,$BK3="")),U$1&gt;$BK3))</formula>
    </cfRule>
    <cfRule type="expression" dxfId="20" priority="17">
      <formula>$BL3="Yes"</formula>
    </cfRule>
    <cfRule type="expression" dxfId="19" priority="18">
      <formula>$BL3="No"</formula>
    </cfRule>
    <cfRule type="expression" dxfId="18" priority="19">
      <formula>1</formula>
    </cfRule>
  </conditionalFormatting>
  <conditionalFormatting sqref="AN34:AN36">
    <cfRule type="expression" dxfId="17" priority="20">
      <formula>AND(NOT(ISBLANK(AN34)), $BL34="No",NOT(ISBLANK($BM34)), NOT($BM34=0), X$1&gt;$BM34)</formula>
    </cfRule>
    <cfRule type="expression" dxfId="16" priority="21">
      <formula>AND(NOT(ISBLANK(AN34)),$BL34="Yes",NOT(ISBLANK($BM34)), NOT($BM34=0), X$2&gt;$BM34)</formula>
    </cfRule>
    <cfRule type="expression" dxfId="15" priority="22">
      <formula>AND($BL34="Yes",AND(NOT(OR(ISBLANK($BK34),$BK34=0,$BK34="")),X$2&gt;$BK34))</formula>
    </cfRule>
    <cfRule type="expression" dxfId="14" priority="23">
      <formula>AND($BL34="Yes",AND(NOT(OR(ISBLANK($BJ34),$BJ34=0,$BJ34="")),X$2&lt;$BJ34))</formula>
    </cfRule>
    <cfRule type="expression" dxfId="13" priority="24">
      <formula>AND($BL34="No",AND(NOT(OR(ISBLANK($BJ34),$BJ34=0,$BJ34="")),X$1&lt;$BJ34))</formula>
    </cfRule>
    <cfRule type="expression" dxfId="12" priority="25">
      <formula>AND($BL34="No",AND(NOT(OR(ISBLANK($BK34),$BK34=0,$BK34="")),X$1&gt;$BK34))</formula>
    </cfRule>
    <cfRule type="expression" dxfId="11" priority="26">
      <formula>$BL34="Yes"</formula>
    </cfRule>
    <cfRule type="expression" dxfId="10" priority="27">
      <formula>$BL34="No"</formula>
    </cfRule>
    <cfRule type="expression" dxfId="9" priority="28">
      <formula>1</formula>
    </cfRule>
  </conditionalFormatting>
  <conditionalFormatting sqref="U172:BH173">
    <cfRule type="expression" dxfId="8" priority="29">
      <formula>AND(NOT(ISBLANK(U172)), $BL172="No",NOT(ISBLANK($BM172)), NOT($BM172=0), U$1&gt;$BM172)</formula>
    </cfRule>
    <cfRule type="expression" dxfId="7" priority="30">
      <formula>AND(NOT(ISBLANK(U172)),$BL172="Yes",NOT(ISBLANK($BM172)), NOT($BM172=0), U$2&gt;$BM172)</formula>
    </cfRule>
    <cfRule type="expression" dxfId="6" priority="31">
      <formula>AND($BL172="Yes",AND(NOT(OR(ISBLANK($BK172),$BK172=0,$BK172="")),U$2&gt;$BK172))</formula>
    </cfRule>
    <cfRule type="expression" dxfId="5" priority="32">
      <formula>AND($BL172="Yes",AND(NOT(OR(ISBLANK($BJ172),$BJ172=0,$BJ172="")),U$2&lt;$BJ172))</formula>
    </cfRule>
    <cfRule type="expression" dxfId="4" priority="33">
      <formula>AND($BL172="No",AND(NOT(OR(ISBLANK($BJ172),$BJ172=0,$BJ172="")),U$1&lt;$BJ172))</formula>
    </cfRule>
    <cfRule type="expression" dxfId="3" priority="34">
      <formula>AND($BL172="No",AND(NOT(OR(ISBLANK($BK172),$BK172=0,$BK172="")),U$1&gt;$BK172))</formula>
    </cfRule>
    <cfRule type="expression" dxfId="2" priority="35">
      <formula>$BL172="Yes"</formula>
    </cfRule>
    <cfRule type="expression" dxfId="1" priority="36">
      <formula>$BL172="No"</formula>
    </cfRule>
    <cfRule type="expression" dxfId="0" priority="37">
      <formula>1</formula>
    </cfRule>
  </conditionalFormatting>
  <dataValidations count="3">
    <dataValidation type="decimal" allowBlank="1" showInputMessage="1" showErrorMessage="1" sqref="O1 O616:O1999" xr:uid="{00000000-0002-0000-0100-000000000000}">
      <formula1>0</formula1>
      <formula2>2</formula2>
    </dataValidation>
    <dataValidation type="decimal" allowBlank="1" showInputMessage="1" showErrorMessage="1" sqref="N616:N1999" xr:uid="{00000000-0002-0000-0100-000001000000}">
      <formula1>0</formula1>
      <formula2>3</formula2>
    </dataValidation>
    <dataValidation type="decimal" operator="greaterThan" allowBlank="1" showInputMessage="1" showErrorMessage="1" sqref="I1:I1999 M1:M1999" xr:uid="{00000000-0002-0000-0100-000002000000}">
      <formula1>0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0"/>
  <sheetViews>
    <sheetView zoomScaleNormal="100" workbookViewId="0">
      <pane xSplit="3" ySplit="1" topLeftCell="D135" activePane="bottomRight" state="frozen"/>
      <selection pane="topRight" activeCell="D1" sqref="D1"/>
      <selection pane="bottomLeft" activeCell="A135" sqref="A135"/>
      <selection pane="bottomRight" activeCell="A160" sqref="A160"/>
    </sheetView>
  </sheetViews>
  <sheetFormatPr defaultRowHeight="12.75"/>
  <cols>
    <col min="1" max="1" width="9.28515625" customWidth="1"/>
    <col min="2" max="2" width="34.42578125" customWidth="1"/>
    <col min="3" max="3" width="37" customWidth="1"/>
    <col min="4" max="4" width="16.42578125" customWidth="1"/>
    <col min="5" max="5" width="5" customWidth="1"/>
    <col min="6" max="6" width="5.42578125" customWidth="1"/>
    <col min="7" max="9" width="9.28515625" customWidth="1"/>
    <col min="10" max="10" width="27" customWidth="1"/>
    <col min="11" max="11" width="37.28515625" customWidth="1"/>
    <col min="12" max="1025" width="9.28515625" customWidth="1"/>
  </cols>
  <sheetData>
    <row r="1" spans="1:7">
      <c r="A1" s="92" t="s">
        <v>199</v>
      </c>
      <c r="B1" s="92" t="s">
        <v>200</v>
      </c>
      <c r="C1" s="92" t="s">
        <v>201</v>
      </c>
      <c r="D1" s="92" t="s">
        <v>202</v>
      </c>
      <c r="E1" s="92" t="s">
        <v>89</v>
      </c>
      <c r="F1" s="92" t="s">
        <v>90</v>
      </c>
      <c r="G1" s="92" t="s">
        <v>203</v>
      </c>
    </row>
    <row r="2" spans="1:7" s="93" customFormat="1">
      <c r="A2" s="93" t="s">
        <v>204</v>
      </c>
      <c r="B2" s="93" t="s">
        <v>205</v>
      </c>
      <c r="C2" s="93" t="s">
        <v>206</v>
      </c>
      <c r="D2" s="93" t="s">
        <v>207</v>
      </c>
      <c r="E2" s="93">
        <v>12.5</v>
      </c>
      <c r="F2" s="93">
        <v>30</v>
      </c>
      <c r="G2" s="93">
        <v>55</v>
      </c>
    </row>
    <row r="3" spans="1:7" s="93" customFormat="1">
      <c r="A3" s="93" t="s">
        <v>208</v>
      </c>
      <c r="B3" s="93" t="s">
        <v>209</v>
      </c>
      <c r="C3" s="93" t="s">
        <v>210</v>
      </c>
      <c r="D3" s="93" t="s">
        <v>207</v>
      </c>
      <c r="E3" s="93">
        <v>2.5</v>
      </c>
      <c r="F3" s="93">
        <v>15</v>
      </c>
      <c r="G3" s="93">
        <v>14</v>
      </c>
    </row>
    <row r="4" spans="1:7" s="93" customFormat="1">
      <c r="A4" s="93" t="s">
        <v>123</v>
      </c>
      <c r="B4" s="93" t="s">
        <v>24</v>
      </c>
      <c r="C4" s="93" t="s">
        <v>177</v>
      </c>
      <c r="D4" s="93" t="s">
        <v>207</v>
      </c>
      <c r="E4" s="93">
        <v>2.5</v>
      </c>
      <c r="F4" s="93">
        <v>20</v>
      </c>
      <c r="G4" s="93">
        <v>35</v>
      </c>
    </row>
    <row r="5" spans="1:7" s="93" customFormat="1">
      <c r="A5" s="93" t="s">
        <v>211</v>
      </c>
      <c r="B5" s="93" t="s">
        <v>212</v>
      </c>
      <c r="C5" s="93" t="s">
        <v>213</v>
      </c>
      <c r="D5" s="93" t="s">
        <v>207</v>
      </c>
      <c r="E5" s="93">
        <v>15</v>
      </c>
      <c r="F5" s="93">
        <v>75</v>
      </c>
      <c r="G5" s="93">
        <v>175</v>
      </c>
    </row>
    <row r="6" spans="1:7" s="93" customFormat="1">
      <c r="A6" s="93" t="s">
        <v>214</v>
      </c>
      <c r="B6" s="93" t="s">
        <v>215</v>
      </c>
      <c r="D6" s="93" t="s">
        <v>207</v>
      </c>
      <c r="E6" s="93">
        <v>2.5</v>
      </c>
      <c r="F6" s="93">
        <v>7.5</v>
      </c>
      <c r="G6" s="93">
        <v>15</v>
      </c>
    </row>
    <row r="7" spans="1:7" s="93" customFormat="1">
      <c r="A7" s="93" t="s">
        <v>216</v>
      </c>
      <c r="B7" s="93" t="s">
        <v>217</v>
      </c>
      <c r="C7" s="93" t="s">
        <v>218</v>
      </c>
      <c r="D7" s="93" t="s">
        <v>207</v>
      </c>
      <c r="E7" s="93">
        <v>5</v>
      </c>
      <c r="F7" s="93">
        <v>25</v>
      </c>
      <c r="G7" s="93">
        <v>33</v>
      </c>
    </row>
    <row r="8" spans="1:7" s="93" customFormat="1">
      <c r="A8" s="93" t="s">
        <v>121</v>
      </c>
      <c r="B8" s="93" t="s">
        <v>25</v>
      </c>
      <c r="C8" s="93" t="s">
        <v>219</v>
      </c>
      <c r="D8" s="93" t="s">
        <v>207</v>
      </c>
      <c r="E8" s="93">
        <v>15</v>
      </c>
      <c r="F8" s="93">
        <v>50</v>
      </c>
      <c r="G8" s="93">
        <v>65</v>
      </c>
    </row>
    <row r="9" spans="1:7" s="93" customFormat="1">
      <c r="A9" s="93" t="s">
        <v>220</v>
      </c>
      <c r="B9" s="93" t="s">
        <v>221</v>
      </c>
      <c r="C9" s="93" t="s">
        <v>222</v>
      </c>
      <c r="D9" s="93" t="s">
        <v>207</v>
      </c>
      <c r="E9" s="93">
        <v>2.5</v>
      </c>
      <c r="F9" s="93">
        <v>12.5</v>
      </c>
      <c r="G9" s="93">
        <v>8</v>
      </c>
    </row>
    <row r="10" spans="1:7" s="93" customFormat="1">
      <c r="A10" s="93" t="s">
        <v>223</v>
      </c>
      <c r="B10" s="93" t="s">
        <v>224</v>
      </c>
      <c r="C10" s="93" t="s">
        <v>225</v>
      </c>
      <c r="D10" s="93" t="s">
        <v>207</v>
      </c>
      <c r="E10" s="93">
        <v>5</v>
      </c>
      <c r="F10" s="93">
        <v>20</v>
      </c>
      <c r="G10" s="93">
        <v>20</v>
      </c>
    </row>
    <row r="11" spans="1:7" s="93" customFormat="1">
      <c r="A11" s="93" t="s">
        <v>226</v>
      </c>
      <c r="B11" s="93" t="s">
        <v>227</v>
      </c>
      <c r="C11" s="93" t="s">
        <v>228</v>
      </c>
      <c r="D11" s="93" t="s">
        <v>207</v>
      </c>
      <c r="E11" s="93">
        <v>5</v>
      </c>
      <c r="F11" s="93">
        <v>15</v>
      </c>
      <c r="G11" s="93">
        <v>15</v>
      </c>
    </row>
    <row r="12" spans="1:7" s="93" customFormat="1">
      <c r="A12" s="93" t="s">
        <v>229</v>
      </c>
      <c r="B12" s="93" t="s">
        <v>230</v>
      </c>
      <c r="C12" s="93" t="s">
        <v>231</v>
      </c>
      <c r="D12" s="93" t="s">
        <v>207</v>
      </c>
      <c r="E12" s="93">
        <v>137.5</v>
      </c>
      <c r="F12" s="93">
        <v>175</v>
      </c>
      <c r="G12" s="93">
        <v>250</v>
      </c>
    </row>
    <row r="13" spans="1:7" s="93" customFormat="1">
      <c r="A13" s="93" t="s">
        <v>232</v>
      </c>
      <c r="B13" s="93" t="s">
        <v>233</v>
      </c>
      <c r="C13" s="93" t="s">
        <v>234</v>
      </c>
      <c r="D13" s="93" t="s">
        <v>207</v>
      </c>
      <c r="E13" s="93">
        <v>10</v>
      </c>
      <c r="F13" s="93">
        <v>25</v>
      </c>
      <c r="G13" s="93">
        <v>41</v>
      </c>
    </row>
    <row r="14" spans="1:7" s="93" customFormat="1">
      <c r="A14" s="93" t="s">
        <v>235</v>
      </c>
      <c r="B14" s="93" t="s">
        <v>236</v>
      </c>
      <c r="C14" s="93" t="s">
        <v>237</v>
      </c>
      <c r="D14" s="93" t="s">
        <v>207</v>
      </c>
      <c r="E14" s="93">
        <v>12.5</v>
      </c>
      <c r="F14" s="93">
        <v>40</v>
      </c>
      <c r="G14" s="93">
        <v>96</v>
      </c>
    </row>
    <row r="15" spans="1:7" s="93" customFormat="1">
      <c r="A15" s="93" t="s">
        <v>238</v>
      </c>
      <c r="B15" s="93" t="s">
        <v>239</v>
      </c>
      <c r="C15" s="93" t="s">
        <v>240</v>
      </c>
      <c r="D15" s="93" t="s">
        <v>207</v>
      </c>
      <c r="E15" s="93">
        <v>2.5</v>
      </c>
      <c r="F15" s="93">
        <v>7.5</v>
      </c>
      <c r="G15" s="93">
        <v>11</v>
      </c>
    </row>
    <row r="16" spans="1:7" s="93" customFormat="1">
      <c r="A16" s="93" t="s">
        <v>241</v>
      </c>
      <c r="B16" s="93" t="s">
        <v>242</v>
      </c>
      <c r="C16" s="93" t="s">
        <v>243</v>
      </c>
      <c r="D16" s="93" t="s">
        <v>207</v>
      </c>
      <c r="E16" s="93">
        <v>2.5</v>
      </c>
      <c r="F16" s="93">
        <v>15</v>
      </c>
      <c r="G16" s="93">
        <v>12.6</v>
      </c>
    </row>
    <row r="17" spans="1:7" s="93" customFormat="1">
      <c r="A17" s="93" t="s">
        <v>244</v>
      </c>
      <c r="B17" s="93" t="s">
        <v>245</v>
      </c>
      <c r="D17" s="93" t="s">
        <v>207</v>
      </c>
      <c r="E17" s="93">
        <v>150</v>
      </c>
      <c r="F17" s="93">
        <v>150</v>
      </c>
    </row>
    <row r="18" spans="1:7" s="93" customFormat="1">
      <c r="A18" s="93" t="s">
        <v>246</v>
      </c>
      <c r="B18" s="93" t="s">
        <v>247</v>
      </c>
      <c r="C18" s="93" t="s">
        <v>248</v>
      </c>
      <c r="D18" s="93" t="s">
        <v>207</v>
      </c>
      <c r="E18" s="93">
        <v>2.5</v>
      </c>
      <c r="F18" s="93">
        <v>12.5</v>
      </c>
      <c r="G18" s="93">
        <v>28</v>
      </c>
    </row>
    <row r="19" spans="1:7" s="93" customFormat="1">
      <c r="A19" s="93" t="s">
        <v>249</v>
      </c>
      <c r="B19" s="93" t="s">
        <v>250</v>
      </c>
      <c r="C19" s="93" t="s">
        <v>251</v>
      </c>
      <c r="D19" s="93" t="s">
        <v>207</v>
      </c>
      <c r="E19" s="93">
        <v>2.5</v>
      </c>
      <c r="F19" s="93">
        <v>7.5</v>
      </c>
      <c r="G19" s="93">
        <v>10</v>
      </c>
    </row>
    <row r="20" spans="1:7" s="93" customFormat="1">
      <c r="A20" s="93" t="s">
        <v>106</v>
      </c>
      <c r="B20" s="93" t="s">
        <v>27</v>
      </c>
      <c r="C20" s="93" t="s">
        <v>252</v>
      </c>
      <c r="D20" s="93" t="s">
        <v>207</v>
      </c>
      <c r="E20" s="93">
        <v>5</v>
      </c>
      <c r="F20" s="93">
        <v>20</v>
      </c>
      <c r="G20" s="93">
        <v>25</v>
      </c>
    </row>
    <row r="21" spans="1:7" s="93" customFormat="1">
      <c r="A21" s="93" t="s">
        <v>253</v>
      </c>
      <c r="B21" s="93" t="s">
        <v>254</v>
      </c>
      <c r="C21" s="93" t="s">
        <v>255</v>
      </c>
      <c r="D21" s="93" t="s">
        <v>207</v>
      </c>
      <c r="E21" s="93">
        <v>15</v>
      </c>
      <c r="F21" s="93">
        <v>35</v>
      </c>
      <c r="G21" s="93">
        <v>66</v>
      </c>
    </row>
    <row r="22" spans="1:7" s="93" customFormat="1">
      <c r="A22" s="93" t="s">
        <v>256</v>
      </c>
      <c r="B22" s="93" t="s">
        <v>257</v>
      </c>
      <c r="C22" s="93" t="s">
        <v>258</v>
      </c>
      <c r="D22" s="93" t="s">
        <v>207</v>
      </c>
      <c r="E22" s="93">
        <v>12.5</v>
      </c>
      <c r="F22" s="93">
        <v>25</v>
      </c>
      <c r="G22" s="93">
        <v>46</v>
      </c>
    </row>
    <row r="23" spans="1:7" s="93" customFormat="1">
      <c r="A23" s="93" t="s">
        <v>259</v>
      </c>
      <c r="B23" s="93" t="s">
        <v>260</v>
      </c>
      <c r="C23" s="93" t="s">
        <v>261</v>
      </c>
      <c r="D23" s="93" t="s">
        <v>207</v>
      </c>
      <c r="E23" s="93">
        <v>10</v>
      </c>
      <c r="F23" s="93">
        <v>35</v>
      </c>
      <c r="G23" s="93">
        <v>41</v>
      </c>
    </row>
    <row r="24" spans="1:7" s="93" customFormat="1">
      <c r="A24" s="93" t="s">
        <v>124</v>
      </c>
      <c r="B24" s="93" t="s">
        <v>28</v>
      </c>
      <c r="C24" s="93" t="s">
        <v>161</v>
      </c>
      <c r="D24" s="93" t="s">
        <v>207</v>
      </c>
      <c r="E24" s="93">
        <v>15</v>
      </c>
      <c r="F24" s="93">
        <v>50</v>
      </c>
      <c r="G24" s="93">
        <v>100</v>
      </c>
    </row>
    <row r="25" spans="1:7" s="93" customFormat="1">
      <c r="A25" s="93" t="s">
        <v>262</v>
      </c>
      <c r="B25" s="93" t="s">
        <v>263</v>
      </c>
      <c r="C25" s="93" t="s">
        <v>264</v>
      </c>
      <c r="D25" s="93" t="s">
        <v>207</v>
      </c>
      <c r="E25" s="93">
        <v>2.5</v>
      </c>
      <c r="F25" s="93">
        <v>20</v>
      </c>
      <c r="G25" s="93">
        <v>26</v>
      </c>
    </row>
    <row r="26" spans="1:7" s="93" customFormat="1">
      <c r="A26" s="93" t="s">
        <v>265</v>
      </c>
      <c r="B26" s="93" t="s">
        <v>266</v>
      </c>
      <c r="C26" s="93" t="s">
        <v>267</v>
      </c>
      <c r="D26" s="93" t="s">
        <v>207</v>
      </c>
      <c r="E26" s="93">
        <v>7.5</v>
      </c>
      <c r="F26" s="93">
        <v>20</v>
      </c>
      <c r="G26" s="93">
        <v>20</v>
      </c>
    </row>
    <row r="27" spans="1:7" s="93" customFormat="1">
      <c r="A27" s="93" t="s">
        <v>268</v>
      </c>
      <c r="B27" s="93" t="s">
        <v>269</v>
      </c>
      <c r="C27" s="93" t="s">
        <v>270</v>
      </c>
      <c r="D27" s="93" t="s">
        <v>207</v>
      </c>
      <c r="E27" s="93">
        <v>7.5</v>
      </c>
      <c r="F27" s="93">
        <v>35</v>
      </c>
      <c r="G27" s="93">
        <v>130</v>
      </c>
    </row>
    <row r="28" spans="1:7" s="93" customFormat="1">
      <c r="A28" s="93" t="s">
        <v>271</v>
      </c>
      <c r="B28" s="93" t="s">
        <v>272</v>
      </c>
      <c r="C28" s="93" t="s">
        <v>273</v>
      </c>
      <c r="D28" s="93" t="s">
        <v>207</v>
      </c>
      <c r="E28" s="93">
        <v>2.5</v>
      </c>
      <c r="F28" s="93">
        <v>15</v>
      </c>
      <c r="G28" s="93">
        <v>18.77222222</v>
      </c>
    </row>
    <row r="29" spans="1:7" s="93" customFormat="1">
      <c r="A29" s="93" t="s">
        <v>274</v>
      </c>
      <c r="B29" s="93" t="s">
        <v>275</v>
      </c>
      <c r="C29" s="93" t="s">
        <v>276</v>
      </c>
      <c r="D29" s="93" t="s">
        <v>207</v>
      </c>
      <c r="E29" s="93">
        <v>2.5</v>
      </c>
      <c r="F29" s="93">
        <v>5</v>
      </c>
      <c r="G29" s="93">
        <v>20.100000000000001</v>
      </c>
    </row>
    <row r="30" spans="1:7" s="93" customFormat="1">
      <c r="A30" s="93" t="s">
        <v>277</v>
      </c>
      <c r="B30" s="93" t="s">
        <v>278</v>
      </c>
      <c r="D30" s="93" t="s">
        <v>207</v>
      </c>
      <c r="E30" s="93">
        <v>2.5</v>
      </c>
      <c r="F30" s="93">
        <v>7.5</v>
      </c>
      <c r="G30" s="93">
        <v>15</v>
      </c>
    </row>
    <row r="31" spans="1:7" s="93" customFormat="1">
      <c r="A31" s="93" t="s">
        <v>279</v>
      </c>
      <c r="B31" s="93" t="s">
        <v>280</v>
      </c>
      <c r="C31" s="93" t="s">
        <v>281</v>
      </c>
      <c r="D31" s="93" t="s">
        <v>207</v>
      </c>
      <c r="E31" s="93">
        <v>2.5</v>
      </c>
      <c r="F31" s="93">
        <v>2.5</v>
      </c>
      <c r="G31" s="93">
        <v>7</v>
      </c>
    </row>
    <row r="32" spans="1:7" s="93" customFormat="1">
      <c r="A32" s="93" t="s">
        <v>282</v>
      </c>
      <c r="B32" s="93" t="s">
        <v>283</v>
      </c>
      <c r="C32" s="93" t="s">
        <v>284</v>
      </c>
      <c r="D32" s="93" t="s">
        <v>207</v>
      </c>
      <c r="E32" s="93">
        <v>20</v>
      </c>
      <c r="F32" s="93">
        <v>75</v>
      </c>
      <c r="G32" s="93">
        <v>120</v>
      </c>
    </row>
    <row r="33" spans="1:7" s="93" customFormat="1">
      <c r="A33" s="93" t="s">
        <v>110</v>
      </c>
      <c r="B33" s="93" t="s">
        <v>29</v>
      </c>
      <c r="C33" s="93" t="s">
        <v>153</v>
      </c>
      <c r="D33" s="93" t="s">
        <v>207</v>
      </c>
      <c r="E33" s="93">
        <v>7.5</v>
      </c>
      <c r="F33" s="93">
        <v>35</v>
      </c>
      <c r="G33" s="93">
        <v>84</v>
      </c>
    </row>
    <row r="34" spans="1:7" s="93" customFormat="1">
      <c r="A34" s="93" t="s">
        <v>285</v>
      </c>
      <c r="B34" s="93" t="s">
        <v>286</v>
      </c>
      <c r="C34" s="93" t="s">
        <v>287</v>
      </c>
      <c r="D34" s="93" t="s">
        <v>207</v>
      </c>
      <c r="E34" s="93">
        <v>7.5</v>
      </c>
      <c r="F34" s="93">
        <v>30</v>
      </c>
      <c r="G34" s="93">
        <v>40</v>
      </c>
    </row>
    <row r="35" spans="1:7" s="93" customFormat="1">
      <c r="A35" s="93" t="s">
        <v>288</v>
      </c>
      <c r="B35" s="93" t="s">
        <v>289</v>
      </c>
      <c r="C35" s="93" t="s">
        <v>290</v>
      </c>
      <c r="D35" s="93" t="s">
        <v>207</v>
      </c>
      <c r="E35" s="93">
        <v>2.5</v>
      </c>
      <c r="F35" s="93">
        <v>15</v>
      </c>
      <c r="G35" s="93">
        <v>11.1</v>
      </c>
    </row>
    <row r="36" spans="1:7" s="93" customFormat="1">
      <c r="A36" s="93" t="s">
        <v>114</v>
      </c>
      <c r="B36" s="93" t="s">
        <v>17</v>
      </c>
      <c r="C36" s="93" t="s">
        <v>291</v>
      </c>
      <c r="D36" s="93" t="s">
        <v>207</v>
      </c>
      <c r="E36" s="93">
        <v>5</v>
      </c>
      <c r="F36" s="93">
        <v>20</v>
      </c>
      <c r="G36" s="93">
        <v>50</v>
      </c>
    </row>
    <row r="37" spans="1:7" s="93" customFormat="1">
      <c r="A37" s="93" t="s">
        <v>292</v>
      </c>
      <c r="B37" s="93" t="s">
        <v>293</v>
      </c>
      <c r="C37" s="93" t="s">
        <v>294</v>
      </c>
      <c r="D37" s="93" t="s">
        <v>207</v>
      </c>
      <c r="E37" s="93">
        <v>2.5</v>
      </c>
      <c r="F37" s="93">
        <v>7.5</v>
      </c>
      <c r="G37" s="93">
        <v>10</v>
      </c>
    </row>
    <row r="38" spans="1:7" s="93" customFormat="1">
      <c r="A38" s="93" t="s">
        <v>295</v>
      </c>
      <c r="B38" s="93" t="s">
        <v>296</v>
      </c>
      <c r="C38" s="93" t="s">
        <v>297</v>
      </c>
      <c r="D38" s="93" t="s">
        <v>207</v>
      </c>
      <c r="E38" s="93">
        <v>10</v>
      </c>
      <c r="F38" s="93">
        <v>40</v>
      </c>
      <c r="G38" s="93">
        <v>60</v>
      </c>
    </row>
    <row r="39" spans="1:7" s="93" customFormat="1">
      <c r="A39" s="93" t="s">
        <v>298</v>
      </c>
      <c r="B39" s="93" t="s">
        <v>299</v>
      </c>
      <c r="C39" s="93" t="s">
        <v>300</v>
      </c>
      <c r="D39" s="93" t="s">
        <v>207</v>
      </c>
      <c r="E39" s="93">
        <v>7.5</v>
      </c>
      <c r="F39" s="93">
        <v>35</v>
      </c>
      <c r="G39" s="93">
        <v>60</v>
      </c>
    </row>
    <row r="40" spans="1:7" s="93" customFormat="1">
      <c r="A40" s="93" t="s">
        <v>301</v>
      </c>
      <c r="B40" s="93" t="s">
        <v>302</v>
      </c>
      <c r="C40" s="93" t="s">
        <v>303</v>
      </c>
      <c r="D40" s="93" t="s">
        <v>207</v>
      </c>
      <c r="E40" s="93">
        <v>2.5</v>
      </c>
      <c r="F40" s="93">
        <v>15</v>
      </c>
      <c r="G40" s="93">
        <v>12.4</v>
      </c>
    </row>
    <row r="41" spans="1:7" s="93" customFormat="1">
      <c r="A41" s="93" t="s">
        <v>133</v>
      </c>
      <c r="B41" s="93" t="s">
        <v>30</v>
      </c>
      <c r="C41" s="93" t="s">
        <v>176</v>
      </c>
      <c r="D41" s="93" t="s">
        <v>207</v>
      </c>
      <c r="E41" s="93">
        <v>12.5</v>
      </c>
      <c r="F41" s="93">
        <v>35</v>
      </c>
      <c r="G41" s="93">
        <v>34</v>
      </c>
    </row>
    <row r="42" spans="1:7" s="93" customFormat="1">
      <c r="A42" s="93" t="s">
        <v>304</v>
      </c>
      <c r="B42" s="93" t="s">
        <v>305</v>
      </c>
      <c r="C42" s="93" t="s">
        <v>306</v>
      </c>
      <c r="D42" s="93" t="s">
        <v>207</v>
      </c>
      <c r="E42" s="93">
        <v>2.5</v>
      </c>
      <c r="F42" s="93">
        <v>7.5</v>
      </c>
      <c r="G42" s="93">
        <v>4</v>
      </c>
    </row>
    <row r="43" spans="1:7" s="93" customFormat="1">
      <c r="A43" s="93" t="s">
        <v>307</v>
      </c>
      <c r="B43" s="93" t="s">
        <v>308</v>
      </c>
      <c r="C43" s="93" t="s">
        <v>309</v>
      </c>
      <c r="D43" s="93" t="s">
        <v>207</v>
      </c>
      <c r="E43" s="93">
        <v>7.5</v>
      </c>
      <c r="F43" s="93">
        <v>137.5</v>
      </c>
      <c r="G43" s="93">
        <v>122.2617647</v>
      </c>
    </row>
    <row r="44" spans="1:7" s="93" customFormat="1">
      <c r="A44" s="93" t="s">
        <v>310</v>
      </c>
      <c r="B44" s="93" t="s">
        <v>311</v>
      </c>
      <c r="C44" s="93" t="s">
        <v>312</v>
      </c>
      <c r="D44" s="93" t="s">
        <v>207</v>
      </c>
      <c r="E44" s="93">
        <v>10</v>
      </c>
      <c r="F44" s="93">
        <v>30</v>
      </c>
      <c r="G44" s="93">
        <v>29</v>
      </c>
    </row>
    <row r="45" spans="1:7" s="93" customFormat="1">
      <c r="A45" s="93" t="s">
        <v>313</v>
      </c>
      <c r="B45" s="93" t="s">
        <v>314</v>
      </c>
      <c r="C45" s="93" t="s">
        <v>315</v>
      </c>
      <c r="D45" s="93" t="s">
        <v>207</v>
      </c>
      <c r="E45" s="93">
        <v>2.5</v>
      </c>
      <c r="F45" s="93">
        <v>5</v>
      </c>
      <c r="G45" s="93">
        <v>4.5</v>
      </c>
    </row>
    <row r="46" spans="1:7" s="93" customFormat="1">
      <c r="A46" s="93" t="s">
        <v>316</v>
      </c>
      <c r="B46" s="93" t="s">
        <v>317</v>
      </c>
      <c r="C46" s="93" t="s">
        <v>318</v>
      </c>
      <c r="D46" s="93" t="s">
        <v>207</v>
      </c>
      <c r="E46" s="93">
        <v>5</v>
      </c>
      <c r="F46" s="93">
        <v>30</v>
      </c>
      <c r="G46" s="93">
        <v>40</v>
      </c>
    </row>
    <row r="47" spans="1:7" s="93" customFormat="1">
      <c r="A47" s="93" t="s">
        <v>319</v>
      </c>
      <c r="B47" s="93" t="s">
        <v>320</v>
      </c>
      <c r="C47" s="93" t="s">
        <v>273</v>
      </c>
      <c r="D47" s="93" t="s">
        <v>207</v>
      </c>
      <c r="E47" s="93">
        <v>2.5</v>
      </c>
      <c r="F47" s="93">
        <v>12.5</v>
      </c>
      <c r="G47" s="93">
        <v>16.555555559999998</v>
      </c>
    </row>
    <row r="48" spans="1:7" s="93" customFormat="1">
      <c r="A48" s="93" t="s">
        <v>321</v>
      </c>
      <c r="B48" s="93" t="s">
        <v>322</v>
      </c>
      <c r="C48" s="93" t="s">
        <v>323</v>
      </c>
      <c r="D48" s="93" t="s">
        <v>207</v>
      </c>
      <c r="E48" s="93">
        <v>62.5</v>
      </c>
      <c r="F48" s="93">
        <v>125</v>
      </c>
      <c r="G48" s="93">
        <v>165</v>
      </c>
    </row>
    <row r="49" spans="1:7" s="93" customFormat="1">
      <c r="A49" s="93" t="s">
        <v>324</v>
      </c>
      <c r="B49" s="93" t="s">
        <v>325</v>
      </c>
      <c r="C49" s="93" t="s">
        <v>326</v>
      </c>
      <c r="D49" s="93" t="s">
        <v>207</v>
      </c>
      <c r="E49" s="93">
        <v>5</v>
      </c>
      <c r="F49" s="93">
        <v>25</v>
      </c>
      <c r="G49" s="93">
        <v>29</v>
      </c>
    </row>
    <row r="50" spans="1:7" s="93" customFormat="1">
      <c r="A50" s="93" t="s">
        <v>327</v>
      </c>
      <c r="B50" s="93" t="s">
        <v>328</v>
      </c>
      <c r="C50" s="93" t="s">
        <v>329</v>
      </c>
      <c r="D50" s="93" t="s">
        <v>207</v>
      </c>
      <c r="E50" s="93">
        <v>2.5</v>
      </c>
      <c r="F50" s="93">
        <v>7.5</v>
      </c>
      <c r="G50" s="93">
        <v>10</v>
      </c>
    </row>
    <row r="51" spans="1:7" s="93" customFormat="1">
      <c r="A51" s="93" t="s">
        <v>330</v>
      </c>
      <c r="B51" s="93" t="s">
        <v>331</v>
      </c>
      <c r="C51" s="93" t="s">
        <v>332</v>
      </c>
      <c r="D51" s="93" t="s">
        <v>207</v>
      </c>
      <c r="E51" s="93">
        <v>12.5</v>
      </c>
      <c r="F51" s="93">
        <v>62.5</v>
      </c>
      <c r="G51" s="93">
        <v>70</v>
      </c>
    </row>
    <row r="52" spans="1:7" s="93" customFormat="1">
      <c r="A52" s="93" t="s">
        <v>333</v>
      </c>
      <c r="B52" s="93" t="s">
        <v>334</v>
      </c>
      <c r="C52" s="93" t="s">
        <v>335</v>
      </c>
      <c r="D52" s="93" t="s">
        <v>207</v>
      </c>
      <c r="E52" s="93">
        <v>5</v>
      </c>
      <c r="F52" s="93">
        <v>25</v>
      </c>
      <c r="G52" s="93">
        <v>30</v>
      </c>
    </row>
    <row r="53" spans="1:7" s="93" customFormat="1">
      <c r="A53" s="93" t="s">
        <v>336</v>
      </c>
      <c r="B53" s="93" t="s">
        <v>337</v>
      </c>
      <c r="C53" s="93" t="s">
        <v>338</v>
      </c>
      <c r="D53" s="93" t="s">
        <v>207</v>
      </c>
      <c r="E53" s="93">
        <v>15</v>
      </c>
      <c r="F53" s="93">
        <v>50</v>
      </c>
      <c r="G53" s="93">
        <v>80</v>
      </c>
    </row>
    <row r="54" spans="1:7" s="93" customFormat="1">
      <c r="A54" s="93" t="s">
        <v>339</v>
      </c>
      <c r="B54" s="93" t="s">
        <v>340</v>
      </c>
      <c r="C54" s="93" t="s">
        <v>341</v>
      </c>
      <c r="D54" s="93" t="s">
        <v>207</v>
      </c>
      <c r="E54" s="93">
        <v>15</v>
      </c>
      <c r="F54" s="93">
        <v>40</v>
      </c>
    </row>
    <row r="55" spans="1:7" s="93" customFormat="1">
      <c r="A55" s="93" t="s">
        <v>342</v>
      </c>
      <c r="B55" s="93" t="s">
        <v>343</v>
      </c>
      <c r="C55" s="93" t="s">
        <v>344</v>
      </c>
      <c r="D55" s="93" t="s">
        <v>207</v>
      </c>
      <c r="E55" s="93">
        <v>2.5</v>
      </c>
      <c r="F55" s="93">
        <v>62.5</v>
      </c>
      <c r="G55" s="93">
        <v>29.2</v>
      </c>
    </row>
    <row r="56" spans="1:7" s="93" customFormat="1">
      <c r="A56" s="93" t="s">
        <v>166</v>
      </c>
      <c r="B56" s="93" t="s">
        <v>345</v>
      </c>
      <c r="C56" s="93" t="s">
        <v>346</v>
      </c>
      <c r="D56" s="93" t="s">
        <v>207</v>
      </c>
      <c r="E56" s="93">
        <v>7.5</v>
      </c>
      <c r="F56" s="93">
        <v>15</v>
      </c>
      <c r="G56" s="93">
        <v>12</v>
      </c>
    </row>
    <row r="57" spans="1:7" s="93" customFormat="1">
      <c r="A57" s="93" t="s">
        <v>140</v>
      </c>
      <c r="B57" s="93" t="s">
        <v>34</v>
      </c>
      <c r="C57" s="93" t="s">
        <v>347</v>
      </c>
      <c r="D57" s="93" t="s">
        <v>207</v>
      </c>
      <c r="E57" s="93">
        <v>10</v>
      </c>
      <c r="F57" s="93">
        <v>30</v>
      </c>
      <c r="G57" s="93">
        <v>30</v>
      </c>
    </row>
    <row r="58" spans="1:7" s="93" customFormat="1">
      <c r="A58" s="93" t="s">
        <v>174</v>
      </c>
      <c r="B58" s="93" t="s">
        <v>19</v>
      </c>
      <c r="C58" s="93" t="s">
        <v>175</v>
      </c>
      <c r="D58" s="93" t="s">
        <v>207</v>
      </c>
      <c r="E58" s="93">
        <v>10</v>
      </c>
      <c r="F58" s="93">
        <v>40</v>
      </c>
      <c r="G58" s="93">
        <v>60</v>
      </c>
    </row>
    <row r="59" spans="1:7" s="93" customFormat="1">
      <c r="A59" s="93" t="s">
        <v>348</v>
      </c>
      <c r="B59" s="93" t="s">
        <v>349</v>
      </c>
      <c r="C59" s="93" t="s">
        <v>350</v>
      </c>
      <c r="D59" s="93" t="s">
        <v>207</v>
      </c>
      <c r="E59" s="93">
        <v>10</v>
      </c>
      <c r="F59" s="93">
        <v>30</v>
      </c>
      <c r="G59" s="93">
        <v>34</v>
      </c>
    </row>
    <row r="60" spans="1:7" s="93" customFormat="1">
      <c r="A60" s="93" t="s">
        <v>351</v>
      </c>
      <c r="B60" s="93" t="s">
        <v>352</v>
      </c>
      <c r="C60" s="93" t="s">
        <v>353</v>
      </c>
      <c r="D60" s="93" t="s">
        <v>207</v>
      </c>
      <c r="E60" s="93">
        <v>7.5</v>
      </c>
      <c r="F60" s="93">
        <v>30</v>
      </c>
      <c r="G60" s="93">
        <v>51</v>
      </c>
    </row>
    <row r="61" spans="1:7" s="93" customFormat="1">
      <c r="A61" s="93" t="s">
        <v>354</v>
      </c>
      <c r="B61" s="93" t="s">
        <v>355</v>
      </c>
      <c r="C61" s="93" t="s">
        <v>356</v>
      </c>
      <c r="D61" s="93" t="s">
        <v>207</v>
      </c>
      <c r="E61" s="93">
        <v>7.5</v>
      </c>
      <c r="F61" s="93">
        <v>20</v>
      </c>
      <c r="G61" s="93">
        <v>21</v>
      </c>
    </row>
    <row r="62" spans="1:7" s="93" customFormat="1">
      <c r="A62" s="93" t="s">
        <v>357</v>
      </c>
      <c r="B62" s="93" t="s">
        <v>358</v>
      </c>
      <c r="C62" s="93" t="s">
        <v>359</v>
      </c>
      <c r="D62" s="93" t="s">
        <v>207</v>
      </c>
      <c r="E62" s="93">
        <v>2.5</v>
      </c>
      <c r="F62" s="93">
        <v>30</v>
      </c>
      <c r="G62" s="93">
        <v>31.616279070000001</v>
      </c>
    </row>
    <row r="63" spans="1:7" s="93" customFormat="1">
      <c r="A63" s="93" t="s">
        <v>360</v>
      </c>
      <c r="B63" s="93" t="s">
        <v>361</v>
      </c>
      <c r="C63" s="93" t="s">
        <v>362</v>
      </c>
      <c r="D63" s="93" t="s">
        <v>207</v>
      </c>
      <c r="E63" s="93">
        <v>35</v>
      </c>
      <c r="F63" s="93">
        <v>175</v>
      </c>
      <c r="G63" s="93">
        <v>120</v>
      </c>
    </row>
    <row r="64" spans="1:7" s="93" customFormat="1">
      <c r="A64" s="93" t="s">
        <v>363</v>
      </c>
      <c r="B64" s="93" t="s">
        <v>364</v>
      </c>
      <c r="C64" s="93" t="s">
        <v>365</v>
      </c>
      <c r="D64" s="93" t="s">
        <v>207</v>
      </c>
      <c r="E64" s="93">
        <v>5</v>
      </c>
      <c r="F64" s="93">
        <v>12.5</v>
      </c>
      <c r="G64" s="93">
        <v>22</v>
      </c>
    </row>
    <row r="65" spans="1:7" s="93" customFormat="1">
      <c r="A65" s="93" t="s">
        <v>366</v>
      </c>
      <c r="B65" s="93" t="s">
        <v>367</v>
      </c>
      <c r="C65" s="93" t="s">
        <v>368</v>
      </c>
      <c r="D65" s="93" t="s">
        <v>207</v>
      </c>
      <c r="E65" s="93">
        <v>15</v>
      </c>
      <c r="F65" s="93">
        <v>50</v>
      </c>
      <c r="G65" s="93">
        <v>90</v>
      </c>
    </row>
    <row r="66" spans="1:7" s="93" customFormat="1">
      <c r="A66" s="93" t="s">
        <v>369</v>
      </c>
      <c r="B66" s="93" t="s">
        <v>370</v>
      </c>
      <c r="C66" s="93" t="s">
        <v>371</v>
      </c>
      <c r="D66" s="93" t="s">
        <v>207</v>
      </c>
      <c r="E66" s="93">
        <v>2.5</v>
      </c>
      <c r="F66" s="93">
        <v>12.5</v>
      </c>
      <c r="G66" s="93">
        <v>14</v>
      </c>
    </row>
    <row r="67" spans="1:7" s="93" customFormat="1">
      <c r="A67" s="93" t="s">
        <v>372</v>
      </c>
      <c r="B67" s="93" t="s">
        <v>373</v>
      </c>
      <c r="C67" s="93" t="s">
        <v>374</v>
      </c>
      <c r="D67" s="93" t="s">
        <v>207</v>
      </c>
      <c r="E67" s="93">
        <v>87.5</v>
      </c>
      <c r="F67" s="93">
        <v>250</v>
      </c>
      <c r="G67" s="93">
        <v>230</v>
      </c>
    </row>
    <row r="68" spans="1:7" s="93" customFormat="1">
      <c r="A68" s="93" t="s">
        <v>375</v>
      </c>
      <c r="B68" s="93" t="s">
        <v>376</v>
      </c>
      <c r="C68" s="93" t="s">
        <v>377</v>
      </c>
      <c r="D68" s="93" t="s">
        <v>207</v>
      </c>
      <c r="E68" s="93">
        <v>12.5</v>
      </c>
      <c r="F68" s="93">
        <v>40</v>
      </c>
      <c r="G68" s="93">
        <v>40</v>
      </c>
    </row>
    <row r="69" spans="1:7" s="93" customFormat="1">
      <c r="A69" s="93" t="s">
        <v>378</v>
      </c>
      <c r="B69" s="93" t="s">
        <v>379</v>
      </c>
      <c r="C69" s="93" t="s">
        <v>380</v>
      </c>
      <c r="D69" s="93" t="s">
        <v>207</v>
      </c>
      <c r="E69" s="93">
        <v>2.5</v>
      </c>
      <c r="F69" s="93">
        <v>7.5</v>
      </c>
      <c r="G69" s="93">
        <v>7.25</v>
      </c>
    </row>
    <row r="70" spans="1:7" s="93" customFormat="1">
      <c r="A70" s="93" t="s">
        <v>381</v>
      </c>
      <c r="B70" s="93" t="s">
        <v>38</v>
      </c>
      <c r="D70" s="93" t="s">
        <v>207</v>
      </c>
      <c r="E70" s="93">
        <v>2.5</v>
      </c>
      <c r="F70" s="93">
        <v>62.5</v>
      </c>
    </row>
    <row r="71" spans="1:7" s="93" customFormat="1">
      <c r="A71" s="93" t="s">
        <v>97</v>
      </c>
      <c r="B71" s="93" t="s">
        <v>39</v>
      </c>
      <c r="C71" s="93" t="s">
        <v>148</v>
      </c>
      <c r="D71" s="93" t="s">
        <v>207</v>
      </c>
      <c r="E71" s="93">
        <v>10</v>
      </c>
      <c r="F71" s="93">
        <v>30</v>
      </c>
      <c r="G71" s="93">
        <v>38</v>
      </c>
    </row>
    <row r="72" spans="1:7" s="93" customFormat="1">
      <c r="A72" s="93" t="s">
        <v>382</v>
      </c>
      <c r="B72" s="93" t="s">
        <v>383</v>
      </c>
      <c r="C72" s="93" t="s">
        <v>384</v>
      </c>
      <c r="D72" s="93" t="s">
        <v>207</v>
      </c>
      <c r="E72" s="93">
        <v>5</v>
      </c>
      <c r="F72" s="93">
        <v>30</v>
      </c>
      <c r="G72" s="93">
        <v>49</v>
      </c>
    </row>
    <row r="73" spans="1:7" s="93" customFormat="1">
      <c r="A73" s="93" t="s">
        <v>96</v>
      </c>
      <c r="B73" s="93" t="s">
        <v>40</v>
      </c>
      <c r="C73" s="93" t="s">
        <v>146</v>
      </c>
      <c r="D73" s="93" t="s">
        <v>207</v>
      </c>
      <c r="E73" s="93">
        <v>7.5</v>
      </c>
      <c r="F73" s="93">
        <v>35</v>
      </c>
      <c r="G73" s="93">
        <v>50</v>
      </c>
    </row>
    <row r="74" spans="1:7" s="93" customFormat="1">
      <c r="A74" s="93" t="s">
        <v>122</v>
      </c>
      <c r="B74" s="93" t="s">
        <v>42</v>
      </c>
      <c r="C74" s="93" t="s">
        <v>385</v>
      </c>
      <c r="D74" s="93" t="s">
        <v>207</v>
      </c>
      <c r="E74" s="93">
        <v>12.5</v>
      </c>
      <c r="F74" s="93">
        <v>35</v>
      </c>
      <c r="G74" s="93">
        <v>51</v>
      </c>
    </row>
    <row r="75" spans="1:7" s="93" customFormat="1">
      <c r="A75" s="93" t="s">
        <v>386</v>
      </c>
      <c r="B75" s="93" t="s">
        <v>387</v>
      </c>
      <c r="C75" s="93" t="s">
        <v>388</v>
      </c>
      <c r="D75" s="93" t="s">
        <v>207</v>
      </c>
      <c r="E75" s="93">
        <v>7.5</v>
      </c>
      <c r="F75" s="93">
        <v>20</v>
      </c>
      <c r="G75" s="93">
        <v>25</v>
      </c>
    </row>
    <row r="76" spans="1:7" s="93" customFormat="1">
      <c r="A76" s="93" t="s">
        <v>389</v>
      </c>
      <c r="B76" s="93" t="s">
        <v>390</v>
      </c>
      <c r="C76" s="93" t="s">
        <v>391</v>
      </c>
      <c r="D76" s="93" t="s">
        <v>207</v>
      </c>
      <c r="E76" s="93">
        <v>5</v>
      </c>
      <c r="F76" s="93">
        <v>15</v>
      </c>
      <c r="G76" s="93">
        <v>18</v>
      </c>
    </row>
    <row r="77" spans="1:7" s="93" customFormat="1">
      <c r="A77" s="93" t="s">
        <v>392</v>
      </c>
      <c r="B77" s="93" t="s">
        <v>393</v>
      </c>
      <c r="C77" s="93" t="s">
        <v>394</v>
      </c>
      <c r="D77" s="93" t="s">
        <v>207</v>
      </c>
      <c r="E77" s="93">
        <v>5</v>
      </c>
      <c r="F77" s="93">
        <v>10</v>
      </c>
    </row>
    <row r="78" spans="1:7" s="93" customFormat="1">
      <c r="A78" s="93" t="s">
        <v>113</v>
      </c>
      <c r="B78" s="93" t="s">
        <v>20</v>
      </c>
      <c r="C78" s="93" t="s">
        <v>395</v>
      </c>
      <c r="D78" s="93" t="s">
        <v>207</v>
      </c>
      <c r="E78" s="93">
        <v>5</v>
      </c>
      <c r="F78" s="93">
        <v>30</v>
      </c>
      <c r="G78" s="93">
        <v>41</v>
      </c>
    </row>
    <row r="79" spans="1:7" s="93" customFormat="1">
      <c r="A79" s="93" t="s">
        <v>396</v>
      </c>
      <c r="B79" s="93" t="s">
        <v>397</v>
      </c>
      <c r="C79" s="93" t="s">
        <v>398</v>
      </c>
      <c r="D79" s="93" t="s">
        <v>207</v>
      </c>
      <c r="E79" s="93">
        <v>50</v>
      </c>
      <c r="F79" s="93">
        <v>250</v>
      </c>
      <c r="G79" s="93">
        <v>300</v>
      </c>
    </row>
    <row r="80" spans="1:7" s="93" customFormat="1">
      <c r="A80" s="93" t="s">
        <v>399</v>
      </c>
      <c r="B80" s="93" t="s">
        <v>400</v>
      </c>
      <c r="C80" s="93" t="s">
        <v>401</v>
      </c>
      <c r="D80" s="93" t="s">
        <v>207</v>
      </c>
      <c r="E80" s="93">
        <v>15</v>
      </c>
      <c r="F80" s="93">
        <v>50</v>
      </c>
      <c r="G80" s="93">
        <v>75</v>
      </c>
    </row>
    <row r="81" spans="1:7" s="93" customFormat="1">
      <c r="A81" s="93" t="s">
        <v>402</v>
      </c>
      <c r="B81" s="93" t="s">
        <v>403</v>
      </c>
      <c r="C81" s="93" t="s">
        <v>404</v>
      </c>
      <c r="D81" s="93" t="s">
        <v>207</v>
      </c>
      <c r="E81" s="93">
        <v>2.5</v>
      </c>
      <c r="F81" s="93">
        <v>10</v>
      </c>
      <c r="G81" s="93">
        <v>13</v>
      </c>
    </row>
    <row r="82" spans="1:7" s="93" customFormat="1">
      <c r="A82" s="93" t="s">
        <v>405</v>
      </c>
      <c r="B82" s="93" t="s">
        <v>406</v>
      </c>
      <c r="C82" s="93" t="s">
        <v>407</v>
      </c>
      <c r="D82" s="93" t="s">
        <v>207</v>
      </c>
      <c r="E82" s="93">
        <v>2.5</v>
      </c>
      <c r="F82" s="93">
        <v>10</v>
      </c>
      <c r="G82" s="93">
        <v>10</v>
      </c>
    </row>
    <row r="83" spans="1:7" s="93" customFormat="1">
      <c r="A83" s="93" t="s">
        <v>408</v>
      </c>
      <c r="B83" s="93" t="s">
        <v>409</v>
      </c>
      <c r="C83" s="93" t="s">
        <v>410</v>
      </c>
      <c r="D83" s="93" t="s">
        <v>207</v>
      </c>
      <c r="E83" s="93">
        <v>7.5</v>
      </c>
      <c r="F83" s="93">
        <v>30</v>
      </c>
      <c r="G83" s="93">
        <v>33</v>
      </c>
    </row>
    <row r="84" spans="1:7" s="93" customFormat="1">
      <c r="A84" s="93" t="s">
        <v>411</v>
      </c>
      <c r="B84" s="93" t="s">
        <v>412</v>
      </c>
      <c r="C84" s="93" t="s">
        <v>413</v>
      </c>
      <c r="D84" s="93" t="s">
        <v>207</v>
      </c>
      <c r="E84" s="93">
        <v>2.5</v>
      </c>
      <c r="F84" s="93">
        <v>7.5</v>
      </c>
      <c r="G84" s="93">
        <v>14</v>
      </c>
    </row>
    <row r="85" spans="1:7" s="93" customFormat="1">
      <c r="A85" s="93" t="s">
        <v>414</v>
      </c>
      <c r="B85" s="93" t="s">
        <v>415</v>
      </c>
      <c r="C85" s="93" t="s">
        <v>416</v>
      </c>
      <c r="D85" s="93" t="s">
        <v>207</v>
      </c>
      <c r="E85" s="93">
        <v>25</v>
      </c>
      <c r="F85" s="93">
        <v>75</v>
      </c>
      <c r="G85" s="93">
        <v>80</v>
      </c>
    </row>
    <row r="86" spans="1:7" s="93" customFormat="1">
      <c r="A86" s="93" t="s">
        <v>417</v>
      </c>
      <c r="B86" s="93" t="s">
        <v>418</v>
      </c>
      <c r="C86" s="93" t="s">
        <v>419</v>
      </c>
      <c r="D86" s="93" t="s">
        <v>207</v>
      </c>
      <c r="E86" s="93">
        <v>15</v>
      </c>
      <c r="F86" s="93">
        <v>75</v>
      </c>
      <c r="G86" s="93">
        <v>91</v>
      </c>
    </row>
    <row r="87" spans="1:7" s="93" customFormat="1">
      <c r="A87" s="93" t="s">
        <v>130</v>
      </c>
      <c r="B87" s="93" t="s">
        <v>43</v>
      </c>
      <c r="C87" s="93" t="s">
        <v>420</v>
      </c>
      <c r="D87" s="93" t="s">
        <v>207</v>
      </c>
      <c r="E87" s="93">
        <v>2.5</v>
      </c>
      <c r="F87" s="93">
        <v>15</v>
      </c>
      <c r="G87" s="93">
        <v>22</v>
      </c>
    </row>
    <row r="88" spans="1:7" s="93" customFormat="1">
      <c r="A88" s="93" t="s">
        <v>421</v>
      </c>
      <c r="B88" s="93" t="s">
        <v>422</v>
      </c>
      <c r="C88" s="93" t="s">
        <v>423</v>
      </c>
      <c r="D88" s="93" t="s">
        <v>207</v>
      </c>
      <c r="E88" s="93">
        <v>5</v>
      </c>
      <c r="F88" s="93">
        <v>25</v>
      </c>
      <c r="G88" s="93">
        <v>20</v>
      </c>
    </row>
    <row r="89" spans="1:7" s="93" customFormat="1">
      <c r="A89" s="93" t="s">
        <v>424</v>
      </c>
      <c r="B89" s="93" t="s">
        <v>425</v>
      </c>
      <c r="C89" s="93" t="s">
        <v>426</v>
      </c>
      <c r="D89" s="93" t="s">
        <v>207</v>
      </c>
      <c r="E89" s="93">
        <v>7.5</v>
      </c>
      <c r="F89" s="93">
        <v>20</v>
      </c>
      <c r="G89" s="93">
        <v>28</v>
      </c>
    </row>
    <row r="90" spans="1:7" s="93" customFormat="1">
      <c r="A90" s="93" t="s">
        <v>427</v>
      </c>
      <c r="B90" s="93" t="s">
        <v>428</v>
      </c>
      <c r="C90" s="93" t="s">
        <v>429</v>
      </c>
      <c r="D90" s="93" t="s">
        <v>207</v>
      </c>
      <c r="E90" s="93">
        <v>2.5</v>
      </c>
      <c r="F90" s="93">
        <v>12.5</v>
      </c>
      <c r="G90" s="93">
        <v>18</v>
      </c>
    </row>
    <row r="91" spans="1:7" s="93" customFormat="1">
      <c r="A91" s="93" t="s">
        <v>108</v>
      </c>
      <c r="B91" s="93" t="s">
        <v>22</v>
      </c>
      <c r="C91" s="93" t="s">
        <v>430</v>
      </c>
      <c r="D91" s="93" t="s">
        <v>207</v>
      </c>
      <c r="E91" s="93">
        <v>2.5</v>
      </c>
      <c r="F91" s="93">
        <v>15</v>
      </c>
      <c r="G91" s="93">
        <v>28</v>
      </c>
    </row>
    <row r="92" spans="1:7" s="93" customFormat="1">
      <c r="A92" s="93" t="s">
        <v>431</v>
      </c>
      <c r="B92" s="93" t="s">
        <v>432</v>
      </c>
      <c r="C92" s="93" t="s">
        <v>433</v>
      </c>
      <c r="D92" s="93" t="s">
        <v>207</v>
      </c>
      <c r="E92" s="93">
        <v>2.5</v>
      </c>
      <c r="F92" s="93">
        <v>7.5</v>
      </c>
      <c r="G92" s="93">
        <v>7.5</v>
      </c>
    </row>
    <row r="93" spans="1:7" s="93" customFormat="1">
      <c r="A93" s="93" t="s">
        <v>138</v>
      </c>
      <c r="B93" s="93" t="s">
        <v>44</v>
      </c>
      <c r="C93" s="93" t="s">
        <v>434</v>
      </c>
      <c r="D93" s="93" t="s">
        <v>207</v>
      </c>
      <c r="E93" s="93">
        <v>12.5</v>
      </c>
      <c r="F93" s="93">
        <v>50</v>
      </c>
      <c r="G93" s="93">
        <v>50</v>
      </c>
    </row>
    <row r="94" spans="1:7" s="93" customFormat="1">
      <c r="A94" s="93" t="s">
        <v>435</v>
      </c>
      <c r="B94" s="93" t="s">
        <v>436</v>
      </c>
      <c r="C94" s="93" t="s">
        <v>437</v>
      </c>
      <c r="D94" s="93" t="s">
        <v>207</v>
      </c>
      <c r="E94" s="93">
        <v>20</v>
      </c>
      <c r="F94" s="93">
        <v>25</v>
      </c>
      <c r="G94" s="93">
        <v>35</v>
      </c>
    </row>
    <row r="95" spans="1:7" s="93" customFormat="1">
      <c r="A95" s="93" t="s">
        <v>438</v>
      </c>
      <c r="B95" s="93" t="s">
        <v>439</v>
      </c>
      <c r="C95" s="93" t="s">
        <v>440</v>
      </c>
      <c r="D95" s="93" t="s">
        <v>207</v>
      </c>
      <c r="E95" s="93">
        <v>15</v>
      </c>
      <c r="F95" s="93">
        <v>35</v>
      </c>
      <c r="G95" s="93">
        <v>46</v>
      </c>
    </row>
    <row r="96" spans="1:7" s="93" customFormat="1">
      <c r="A96" s="93" t="s">
        <v>441</v>
      </c>
      <c r="B96" s="93" t="s">
        <v>442</v>
      </c>
      <c r="C96" s="93" t="s">
        <v>443</v>
      </c>
      <c r="D96" s="93" t="s">
        <v>207</v>
      </c>
      <c r="E96" s="93">
        <v>5</v>
      </c>
      <c r="F96" s="93">
        <v>25</v>
      </c>
      <c r="G96" s="93">
        <v>23</v>
      </c>
    </row>
    <row r="97" spans="1:7" s="93" customFormat="1">
      <c r="A97" s="93" t="s">
        <v>444</v>
      </c>
      <c r="B97" s="93" t="s">
        <v>445</v>
      </c>
      <c r="C97" s="93" t="s">
        <v>446</v>
      </c>
      <c r="D97" s="93" t="s">
        <v>207</v>
      </c>
      <c r="E97" s="93">
        <v>5</v>
      </c>
      <c r="F97" s="93">
        <v>62.5</v>
      </c>
      <c r="G97" s="93">
        <v>50</v>
      </c>
    </row>
    <row r="98" spans="1:7" s="93" customFormat="1">
      <c r="A98" s="93" t="s">
        <v>447</v>
      </c>
      <c r="B98" s="93" t="s">
        <v>448</v>
      </c>
      <c r="C98" s="93" t="s">
        <v>449</v>
      </c>
      <c r="D98" s="93" t="s">
        <v>207</v>
      </c>
      <c r="E98" s="93">
        <v>30</v>
      </c>
      <c r="F98" s="93">
        <v>62.5</v>
      </c>
      <c r="G98" s="93">
        <v>90</v>
      </c>
    </row>
    <row r="99" spans="1:7" s="93" customFormat="1">
      <c r="A99" s="93" t="s">
        <v>450</v>
      </c>
      <c r="B99" s="93" t="s">
        <v>451</v>
      </c>
      <c r="C99" s="93" t="s">
        <v>452</v>
      </c>
      <c r="D99" s="93" t="s">
        <v>207</v>
      </c>
      <c r="E99" s="93">
        <v>5</v>
      </c>
      <c r="F99" s="93">
        <v>30</v>
      </c>
      <c r="G99" s="93">
        <v>55</v>
      </c>
    </row>
    <row r="100" spans="1:7" s="93" customFormat="1">
      <c r="A100" s="93" t="s">
        <v>453</v>
      </c>
      <c r="B100" s="93" t="s">
        <v>454</v>
      </c>
      <c r="D100" s="93" t="s">
        <v>207</v>
      </c>
      <c r="E100" s="93">
        <v>7.5</v>
      </c>
      <c r="F100" s="93">
        <v>30</v>
      </c>
      <c r="G100" s="93">
        <v>62.5</v>
      </c>
    </row>
    <row r="101" spans="1:7" s="93" customFormat="1">
      <c r="A101" s="93" t="s">
        <v>144</v>
      </c>
      <c r="B101" s="93" t="s">
        <v>45</v>
      </c>
      <c r="C101" s="93" t="s">
        <v>145</v>
      </c>
      <c r="D101" s="93" t="s">
        <v>207</v>
      </c>
      <c r="E101" s="93">
        <v>5</v>
      </c>
      <c r="F101" s="93">
        <v>25</v>
      </c>
      <c r="G101" s="93">
        <v>19.18333333</v>
      </c>
    </row>
    <row r="102" spans="1:7" s="93" customFormat="1">
      <c r="A102" s="93" t="s">
        <v>455</v>
      </c>
      <c r="B102" s="93" t="s">
        <v>456</v>
      </c>
      <c r="C102" s="93" t="s">
        <v>457</v>
      </c>
      <c r="D102" s="93" t="s">
        <v>207</v>
      </c>
      <c r="E102" s="93">
        <v>20</v>
      </c>
      <c r="F102" s="93">
        <v>25</v>
      </c>
      <c r="G102" s="93">
        <v>23</v>
      </c>
    </row>
    <row r="103" spans="1:7" s="93" customFormat="1">
      <c r="A103" s="93" t="s">
        <v>458</v>
      </c>
      <c r="B103" s="93" t="s">
        <v>459</v>
      </c>
      <c r="C103" s="93" t="s">
        <v>460</v>
      </c>
      <c r="D103" s="93" t="s">
        <v>207</v>
      </c>
      <c r="E103" s="93">
        <v>2.5</v>
      </c>
      <c r="F103" s="93">
        <v>2.5</v>
      </c>
      <c r="G103" s="93">
        <v>21</v>
      </c>
    </row>
    <row r="104" spans="1:7" s="93" customFormat="1">
      <c r="A104" s="93" t="s">
        <v>461</v>
      </c>
      <c r="B104" s="93" t="s">
        <v>462</v>
      </c>
      <c r="C104" s="93" t="s">
        <v>463</v>
      </c>
      <c r="D104" s="93" t="s">
        <v>207</v>
      </c>
      <c r="E104" s="93">
        <v>5</v>
      </c>
      <c r="F104" s="93">
        <v>30</v>
      </c>
      <c r="G104" s="93">
        <v>30</v>
      </c>
    </row>
    <row r="105" spans="1:7" s="93" customFormat="1">
      <c r="A105" s="93" t="s">
        <v>197</v>
      </c>
      <c r="B105" s="93" t="s">
        <v>68</v>
      </c>
      <c r="C105" s="93" t="s">
        <v>464</v>
      </c>
      <c r="D105" s="93" t="s">
        <v>207</v>
      </c>
      <c r="E105" s="93">
        <v>2.5</v>
      </c>
      <c r="F105" s="93">
        <v>20</v>
      </c>
      <c r="G105" s="93">
        <v>30</v>
      </c>
    </row>
    <row r="106" spans="1:7" s="93" customFormat="1">
      <c r="A106" s="93" t="s">
        <v>465</v>
      </c>
      <c r="B106" s="93" t="s">
        <v>466</v>
      </c>
      <c r="C106" s="93" t="s">
        <v>467</v>
      </c>
      <c r="D106" s="93" t="s">
        <v>207</v>
      </c>
      <c r="E106" s="93">
        <v>5</v>
      </c>
      <c r="F106" s="93">
        <v>30</v>
      </c>
      <c r="G106" s="93">
        <v>40</v>
      </c>
    </row>
    <row r="107" spans="1:7" s="93" customFormat="1">
      <c r="A107" s="93" t="s">
        <v>468</v>
      </c>
      <c r="B107" s="93" t="s">
        <v>469</v>
      </c>
      <c r="C107" s="93" t="s">
        <v>470</v>
      </c>
      <c r="D107" s="93" t="s">
        <v>207</v>
      </c>
      <c r="E107" s="93">
        <v>10</v>
      </c>
      <c r="F107" s="93">
        <v>35</v>
      </c>
      <c r="G107" s="93">
        <v>34.833333330000002</v>
      </c>
    </row>
    <row r="108" spans="1:7" s="93" customFormat="1">
      <c r="A108" s="93" t="s">
        <v>471</v>
      </c>
      <c r="B108" s="93" t="s">
        <v>472</v>
      </c>
      <c r="C108" s="93" t="s">
        <v>473</v>
      </c>
      <c r="D108" s="93" t="s">
        <v>207</v>
      </c>
      <c r="E108" s="93">
        <v>10</v>
      </c>
      <c r="F108" s="93">
        <v>62.5</v>
      </c>
      <c r="G108" s="93">
        <v>80</v>
      </c>
    </row>
    <row r="109" spans="1:7" s="93" customFormat="1">
      <c r="A109" s="93" t="s">
        <v>474</v>
      </c>
      <c r="B109" s="93" t="s">
        <v>475</v>
      </c>
      <c r="C109" s="93" t="s">
        <v>476</v>
      </c>
      <c r="D109" s="93" t="s">
        <v>207</v>
      </c>
      <c r="E109" s="93">
        <v>7.5</v>
      </c>
      <c r="F109" s="93">
        <v>35</v>
      </c>
      <c r="G109" s="93">
        <v>55</v>
      </c>
    </row>
    <row r="110" spans="1:7" s="93" customFormat="1">
      <c r="A110" s="93" t="s">
        <v>477</v>
      </c>
      <c r="B110" s="93" t="s">
        <v>478</v>
      </c>
      <c r="C110" s="93" t="s">
        <v>479</v>
      </c>
      <c r="D110" s="93" t="s">
        <v>207</v>
      </c>
      <c r="E110" s="93">
        <v>7.5</v>
      </c>
      <c r="F110" s="93">
        <v>30</v>
      </c>
    </row>
    <row r="111" spans="1:7" s="93" customFormat="1">
      <c r="A111" s="93" t="s">
        <v>480</v>
      </c>
      <c r="B111" s="93" t="s">
        <v>481</v>
      </c>
      <c r="C111" s="93" t="s">
        <v>482</v>
      </c>
      <c r="D111" s="93" t="s">
        <v>207</v>
      </c>
      <c r="E111" s="93">
        <v>30</v>
      </c>
      <c r="F111" s="93">
        <v>112.5</v>
      </c>
      <c r="G111" s="93">
        <v>250</v>
      </c>
    </row>
    <row r="112" spans="1:7" s="93" customFormat="1">
      <c r="A112" s="93" t="s">
        <v>483</v>
      </c>
      <c r="B112" s="93" t="s">
        <v>484</v>
      </c>
      <c r="C112" s="93" t="s">
        <v>485</v>
      </c>
      <c r="D112" s="93" t="s">
        <v>207</v>
      </c>
      <c r="E112" s="93">
        <v>25</v>
      </c>
      <c r="F112" s="93">
        <v>25</v>
      </c>
    </row>
    <row r="113" spans="1:7" s="93" customFormat="1">
      <c r="A113" s="93" t="s">
        <v>486</v>
      </c>
      <c r="B113" s="93" t="s">
        <v>487</v>
      </c>
      <c r="C113" s="93" t="s">
        <v>488</v>
      </c>
      <c r="D113" s="93" t="s">
        <v>207</v>
      </c>
      <c r="E113" s="93">
        <v>2.5</v>
      </c>
      <c r="F113" s="93">
        <v>35</v>
      </c>
      <c r="G113" s="93">
        <v>72</v>
      </c>
    </row>
    <row r="114" spans="1:7" s="93" customFormat="1">
      <c r="A114" s="93" t="s">
        <v>489</v>
      </c>
      <c r="B114" s="93" t="s">
        <v>490</v>
      </c>
      <c r="C114" s="93" t="s">
        <v>491</v>
      </c>
      <c r="D114" s="93" t="s">
        <v>207</v>
      </c>
      <c r="E114" s="93">
        <v>5</v>
      </c>
      <c r="F114" s="93">
        <v>5</v>
      </c>
      <c r="G114" s="93">
        <v>42</v>
      </c>
    </row>
    <row r="115" spans="1:7" s="93" customFormat="1">
      <c r="A115" s="93" t="s">
        <v>492</v>
      </c>
      <c r="B115" s="93" t="s">
        <v>493</v>
      </c>
      <c r="C115" s="93" t="s">
        <v>494</v>
      </c>
      <c r="D115" s="93" t="s">
        <v>207</v>
      </c>
      <c r="E115" s="93">
        <v>2.5</v>
      </c>
      <c r="F115" s="93">
        <v>5</v>
      </c>
      <c r="G115" s="93">
        <v>5</v>
      </c>
    </row>
    <row r="116" spans="1:7" s="93" customFormat="1">
      <c r="A116" s="93" t="s">
        <v>495</v>
      </c>
      <c r="B116" s="93" t="s">
        <v>496</v>
      </c>
      <c r="C116" s="93" t="s">
        <v>497</v>
      </c>
      <c r="D116" s="93" t="s">
        <v>207</v>
      </c>
      <c r="E116" s="93">
        <v>2.5</v>
      </c>
      <c r="F116" s="93">
        <v>10</v>
      </c>
      <c r="G116" s="93">
        <v>40</v>
      </c>
    </row>
    <row r="117" spans="1:7" s="93" customFormat="1">
      <c r="A117" s="93" t="s">
        <v>498</v>
      </c>
      <c r="B117" s="93" t="s">
        <v>499</v>
      </c>
      <c r="C117" s="93" t="s">
        <v>500</v>
      </c>
      <c r="D117" s="93" t="s">
        <v>207</v>
      </c>
      <c r="E117" s="93">
        <v>2.5</v>
      </c>
      <c r="F117" s="93">
        <v>7.5</v>
      </c>
      <c r="G117" s="93">
        <v>12</v>
      </c>
    </row>
    <row r="118" spans="1:7" s="93" customFormat="1">
      <c r="A118" s="93" t="s">
        <v>139</v>
      </c>
      <c r="B118" s="93" t="s">
        <v>46</v>
      </c>
      <c r="C118" s="93" t="s">
        <v>501</v>
      </c>
      <c r="D118" s="93" t="s">
        <v>207</v>
      </c>
      <c r="E118" s="93">
        <v>2.5</v>
      </c>
      <c r="F118" s="93">
        <v>10</v>
      </c>
      <c r="G118" s="93">
        <v>12</v>
      </c>
    </row>
    <row r="119" spans="1:7" s="93" customFormat="1">
      <c r="A119" s="93" t="s">
        <v>502</v>
      </c>
      <c r="B119" s="93" t="s">
        <v>503</v>
      </c>
      <c r="C119" s="93" t="s">
        <v>504</v>
      </c>
      <c r="D119" s="93" t="s">
        <v>207</v>
      </c>
      <c r="E119" s="93">
        <v>5</v>
      </c>
      <c r="F119" s="93">
        <v>10</v>
      </c>
      <c r="G119" s="93">
        <v>10</v>
      </c>
    </row>
    <row r="120" spans="1:7" s="93" customFormat="1">
      <c r="A120" s="93" t="s">
        <v>505</v>
      </c>
      <c r="B120" s="93" t="s">
        <v>506</v>
      </c>
      <c r="C120" s="93" t="s">
        <v>507</v>
      </c>
      <c r="D120" s="93" t="s">
        <v>207</v>
      </c>
      <c r="E120" s="93">
        <v>5</v>
      </c>
      <c r="F120" s="93">
        <v>15</v>
      </c>
      <c r="G120" s="93">
        <v>18</v>
      </c>
    </row>
    <row r="121" spans="1:7" s="93" customFormat="1">
      <c r="A121" s="93" t="s">
        <v>508</v>
      </c>
      <c r="B121" s="93" t="s">
        <v>509</v>
      </c>
      <c r="D121" s="93" t="s">
        <v>207</v>
      </c>
      <c r="E121" s="93">
        <v>2.5</v>
      </c>
      <c r="F121" s="93">
        <v>12.5</v>
      </c>
      <c r="G121" s="93">
        <v>18.399999999999999</v>
      </c>
    </row>
    <row r="122" spans="1:7" s="93" customFormat="1">
      <c r="A122" s="93" t="s">
        <v>510</v>
      </c>
      <c r="B122" s="93" t="s">
        <v>511</v>
      </c>
      <c r="C122" s="93" t="s">
        <v>512</v>
      </c>
      <c r="D122" s="93" t="s">
        <v>207</v>
      </c>
      <c r="E122" s="93">
        <v>20</v>
      </c>
      <c r="F122" s="93">
        <v>87.5</v>
      </c>
      <c r="G122" s="93">
        <v>100</v>
      </c>
    </row>
    <row r="123" spans="1:7" s="93" customFormat="1">
      <c r="A123" s="93" t="s">
        <v>513</v>
      </c>
      <c r="B123" s="93" t="s">
        <v>514</v>
      </c>
      <c r="C123" s="93" t="s">
        <v>515</v>
      </c>
      <c r="D123" s="93" t="s">
        <v>207</v>
      </c>
      <c r="E123" s="93">
        <v>2.5</v>
      </c>
      <c r="F123" s="93">
        <v>2.5</v>
      </c>
      <c r="G123" s="93">
        <v>12</v>
      </c>
    </row>
    <row r="124" spans="1:7" s="93" customFormat="1">
      <c r="A124" s="93" t="s">
        <v>516</v>
      </c>
      <c r="B124" s="93" t="s">
        <v>517</v>
      </c>
      <c r="D124" s="93" t="s">
        <v>207</v>
      </c>
      <c r="E124" s="93">
        <v>2.5</v>
      </c>
      <c r="F124" s="93">
        <v>15</v>
      </c>
    </row>
    <row r="125" spans="1:7" s="93" customFormat="1">
      <c r="A125" s="93" t="s">
        <v>518</v>
      </c>
      <c r="B125" s="93" t="s">
        <v>519</v>
      </c>
      <c r="C125" s="93" t="s">
        <v>520</v>
      </c>
      <c r="D125" s="93" t="s">
        <v>207</v>
      </c>
      <c r="E125" s="93">
        <v>5</v>
      </c>
      <c r="F125" s="93">
        <v>20</v>
      </c>
      <c r="G125" s="93">
        <v>15</v>
      </c>
    </row>
    <row r="126" spans="1:7" s="93" customFormat="1">
      <c r="A126" s="93" t="s">
        <v>151</v>
      </c>
      <c r="B126" s="93" t="s">
        <v>49</v>
      </c>
      <c r="C126" s="93" t="s">
        <v>521</v>
      </c>
      <c r="D126" s="93" t="s">
        <v>207</v>
      </c>
      <c r="E126" s="93">
        <v>5</v>
      </c>
      <c r="F126" s="93">
        <v>10</v>
      </c>
      <c r="G126" s="93">
        <v>29</v>
      </c>
    </row>
    <row r="127" spans="1:7" s="93" customFormat="1">
      <c r="A127" s="93" t="s">
        <v>522</v>
      </c>
      <c r="B127" s="93" t="s">
        <v>523</v>
      </c>
      <c r="C127" s="93" t="s">
        <v>524</v>
      </c>
      <c r="D127" s="93" t="s">
        <v>207</v>
      </c>
      <c r="E127" s="93">
        <v>10</v>
      </c>
      <c r="F127" s="93">
        <v>35</v>
      </c>
      <c r="G127" s="93">
        <v>35</v>
      </c>
    </row>
    <row r="128" spans="1:7" s="93" customFormat="1">
      <c r="A128" s="93" t="s">
        <v>525</v>
      </c>
      <c r="B128" s="93" t="s">
        <v>526</v>
      </c>
      <c r="C128" s="93" t="s">
        <v>527</v>
      </c>
      <c r="D128" s="93" t="s">
        <v>207</v>
      </c>
      <c r="E128" s="93">
        <v>5</v>
      </c>
      <c r="F128" s="93">
        <v>25</v>
      </c>
      <c r="G128" s="93">
        <v>40</v>
      </c>
    </row>
    <row r="129" spans="1:7" s="93" customFormat="1">
      <c r="A129" s="93" t="s">
        <v>528</v>
      </c>
      <c r="B129" s="93" t="s">
        <v>529</v>
      </c>
      <c r="C129" s="93" t="s">
        <v>530</v>
      </c>
      <c r="D129" s="93" t="s">
        <v>207</v>
      </c>
      <c r="E129" s="93">
        <v>5</v>
      </c>
      <c r="F129" s="93">
        <v>12.5</v>
      </c>
      <c r="G129" s="93">
        <v>21</v>
      </c>
    </row>
    <row r="130" spans="1:7" s="93" customFormat="1">
      <c r="A130" s="93" t="s">
        <v>531</v>
      </c>
      <c r="B130" s="93" t="s">
        <v>532</v>
      </c>
      <c r="C130" s="93" t="s">
        <v>533</v>
      </c>
      <c r="D130" s="93" t="s">
        <v>207</v>
      </c>
      <c r="E130" s="93">
        <v>2.5</v>
      </c>
      <c r="F130" s="93">
        <v>15</v>
      </c>
      <c r="G130" s="93">
        <v>15</v>
      </c>
    </row>
    <row r="131" spans="1:7" s="93" customFormat="1">
      <c r="A131" s="93" t="s">
        <v>98</v>
      </c>
      <c r="B131" s="93" t="s">
        <v>50</v>
      </c>
      <c r="C131" s="93" t="s">
        <v>534</v>
      </c>
      <c r="D131" s="93" t="s">
        <v>207</v>
      </c>
      <c r="E131" s="93">
        <v>2.5</v>
      </c>
      <c r="F131" s="93">
        <v>10</v>
      </c>
      <c r="G131" s="93">
        <v>15</v>
      </c>
    </row>
    <row r="132" spans="1:7" s="93" customFormat="1">
      <c r="A132" s="93" t="s">
        <v>535</v>
      </c>
      <c r="B132" s="93" t="s">
        <v>536</v>
      </c>
      <c r="C132" s="93" t="s">
        <v>537</v>
      </c>
      <c r="D132" s="93" t="s">
        <v>207</v>
      </c>
      <c r="E132" s="93">
        <v>2.5</v>
      </c>
      <c r="F132" s="93">
        <v>7.5</v>
      </c>
      <c r="G132" s="93">
        <v>15</v>
      </c>
    </row>
    <row r="133" spans="1:7" s="93" customFormat="1">
      <c r="A133" s="93" t="s">
        <v>538</v>
      </c>
      <c r="B133" s="93" t="s">
        <v>539</v>
      </c>
      <c r="C133" s="93" t="s">
        <v>540</v>
      </c>
      <c r="D133" s="93" t="s">
        <v>207</v>
      </c>
      <c r="E133" s="93">
        <v>5</v>
      </c>
      <c r="F133" s="93">
        <v>20</v>
      </c>
      <c r="G133" s="93">
        <v>50</v>
      </c>
    </row>
    <row r="134" spans="1:7" s="93" customFormat="1">
      <c r="A134" s="93" t="s">
        <v>192</v>
      </c>
      <c r="B134" s="93" t="s">
        <v>69</v>
      </c>
      <c r="C134" s="93" t="s">
        <v>193</v>
      </c>
      <c r="D134" s="93" t="s">
        <v>207</v>
      </c>
      <c r="E134" s="93">
        <v>2.5</v>
      </c>
      <c r="F134" s="93">
        <v>5</v>
      </c>
      <c r="G134" s="93">
        <v>8</v>
      </c>
    </row>
    <row r="135" spans="1:7" s="93" customFormat="1">
      <c r="A135" s="93" t="s">
        <v>541</v>
      </c>
      <c r="B135" s="93" t="s">
        <v>542</v>
      </c>
      <c r="C135" s="93" t="s">
        <v>543</v>
      </c>
      <c r="D135" s="93" t="s">
        <v>207</v>
      </c>
      <c r="E135" s="93">
        <v>2.5</v>
      </c>
      <c r="F135" s="93">
        <v>5</v>
      </c>
      <c r="G135" s="93">
        <v>5.2</v>
      </c>
    </row>
    <row r="136" spans="1:7" s="93" customFormat="1">
      <c r="A136" s="93" t="s">
        <v>544</v>
      </c>
      <c r="B136" s="93" t="s">
        <v>545</v>
      </c>
      <c r="D136" s="93" t="s">
        <v>207</v>
      </c>
      <c r="E136" s="93">
        <v>2.5</v>
      </c>
      <c r="F136" s="93">
        <v>5</v>
      </c>
      <c r="G136" s="93">
        <v>6.6</v>
      </c>
    </row>
    <row r="137" spans="1:7" s="93" customFormat="1">
      <c r="A137" s="93" t="s">
        <v>546</v>
      </c>
      <c r="B137" s="93" t="s">
        <v>547</v>
      </c>
      <c r="C137" s="93" t="s">
        <v>548</v>
      </c>
      <c r="D137" s="93" t="s">
        <v>207</v>
      </c>
      <c r="E137" s="93">
        <v>2.5</v>
      </c>
      <c r="F137" s="93">
        <v>5</v>
      </c>
      <c r="G137" s="93">
        <v>6.2953488369999997</v>
      </c>
    </row>
    <row r="138" spans="1:7" s="93" customFormat="1">
      <c r="A138" s="93" t="s">
        <v>549</v>
      </c>
      <c r="B138" s="93" t="s">
        <v>550</v>
      </c>
      <c r="C138" s="93" t="s">
        <v>551</v>
      </c>
      <c r="D138" s="93" t="s">
        <v>207</v>
      </c>
      <c r="E138" s="93">
        <v>40</v>
      </c>
      <c r="F138" s="93">
        <v>125</v>
      </c>
      <c r="G138" s="93">
        <v>126</v>
      </c>
    </row>
    <row r="139" spans="1:7" s="93" customFormat="1">
      <c r="A139" s="93" t="s">
        <v>552</v>
      </c>
      <c r="B139" s="93" t="s">
        <v>553</v>
      </c>
      <c r="C139" s="93" t="s">
        <v>554</v>
      </c>
      <c r="D139" s="93" t="s">
        <v>207</v>
      </c>
      <c r="E139" s="93">
        <v>15</v>
      </c>
      <c r="F139" s="93">
        <v>250</v>
      </c>
      <c r="G139" s="93">
        <v>380</v>
      </c>
    </row>
    <row r="140" spans="1:7" s="93" customFormat="1">
      <c r="A140" s="93" t="s">
        <v>555</v>
      </c>
      <c r="B140" s="93" t="s">
        <v>556</v>
      </c>
      <c r="C140" s="93" t="s">
        <v>556</v>
      </c>
      <c r="D140" s="93" t="s">
        <v>207</v>
      </c>
      <c r="E140" s="93">
        <v>5</v>
      </c>
      <c r="F140" s="93">
        <v>5</v>
      </c>
      <c r="G140" s="93">
        <v>15</v>
      </c>
    </row>
    <row r="141" spans="1:7" s="93" customFormat="1">
      <c r="A141" s="93" t="s">
        <v>557</v>
      </c>
      <c r="B141" s="93" t="s">
        <v>558</v>
      </c>
      <c r="C141" s="93" t="s">
        <v>559</v>
      </c>
      <c r="D141" s="93" t="s">
        <v>207</v>
      </c>
      <c r="E141" s="93">
        <v>2.5</v>
      </c>
      <c r="F141" s="93">
        <v>25</v>
      </c>
      <c r="G141" s="93">
        <v>35</v>
      </c>
    </row>
    <row r="142" spans="1:7" s="93" customFormat="1">
      <c r="A142" s="93" t="s">
        <v>560</v>
      </c>
      <c r="B142" s="93" t="s">
        <v>561</v>
      </c>
      <c r="C142" s="93" t="s">
        <v>562</v>
      </c>
      <c r="D142" s="93" t="s">
        <v>207</v>
      </c>
      <c r="E142" s="93">
        <v>25</v>
      </c>
      <c r="F142" s="93">
        <v>112.5</v>
      </c>
      <c r="G142" s="93">
        <v>70</v>
      </c>
    </row>
    <row r="143" spans="1:7" s="93" customFormat="1">
      <c r="A143" s="93" t="s">
        <v>563</v>
      </c>
      <c r="B143" s="93" t="s">
        <v>564</v>
      </c>
      <c r="C143" s="93" t="s">
        <v>565</v>
      </c>
      <c r="D143" s="93" t="s">
        <v>207</v>
      </c>
      <c r="E143" s="93">
        <v>30</v>
      </c>
      <c r="F143" s="93">
        <v>30</v>
      </c>
      <c r="G143" s="93">
        <v>31</v>
      </c>
    </row>
    <row r="144" spans="1:7" s="93" customFormat="1">
      <c r="A144" s="93" t="s">
        <v>566</v>
      </c>
      <c r="B144" s="93" t="s">
        <v>567</v>
      </c>
      <c r="C144" s="93" t="s">
        <v>568</v>
      </c>
      <c r="D144" s="93" t="s">
        <v>207</v>
      </c>
      <c r="E144" s="93">
        <v>2.5</v>
      </c>
      <c r="F144" s="93">
        <v>12.5</v>
      </c>
      <c r="G144" s="93">
        <v>14</v>
      </c>
    </row>
    <row r="145" spans="1:3" s="93" customFormat="1" ht="18.75">
      <c r="A145" s="93" t="s">
        <v>99</v>
      </c>
      <c r="B145" s="94" t="s">
        <v>52</v>
      </c>
      <c r="C145" s="95" t="s">
        <v>569</v>
      </c>
    </row>
    <row r="146" spans="1:3" s="93" customFormat="1">
      <c r="A146" s="93" t="s">
        <v>100</v>
      </c>
      <c r="B146" s="93" t="s">
        <v>38</v>
      </c>
    </row>
    <row r="147" spans="1:3" s="93" customFormat="1" ht="30">
      <c r="A147" s="93" t="s">
        <v>112</v>
      </c>
      <c r="B147" s="96" t="s">
        <v>49</v>
      </c>
      <c r="C147" s="93" t="s">
        <v>570</v>
      </c>
    </row>
    <row r="148" spans="1:3" s="93" customFormat="1" ht="24">
      <c r="A148" s="93" t="s">
        <v>125</v>
      </c>
      <c r="B148" s="97" t="s">
        <v>33</v>
      </c>
      <c r="C148" s="98" t="s">
        <v>571</v>
      </c>
    </row>
    <row r="149" spans="1:3" s="93" customFormat="1">
      <c r="A149" s="99" t="s">
        <v>107</v>
      </c>
      <c r="B149" s="93" t="s">
        <v>21</v>
      </c>
      <c r="C149" s="100" t="s">
        <v>149</v>
      </c>
    </row>
    <row r="150" spans="1:3" s="93" customFormat="1">
      <c r="A150" s="99" t="s">
        <v>109</v>
      </c>
      <c r="B150" s="93" t="s">
        <v>18</v>
      </c>
      <c r="C150" s="100" t="s">
        <v>150</v>
      </c>
    </row>
    <row r="151" spans="1:3" s="93" customFormat="1">
      <c r="A151" s="99" t="s">
        <v>111</v>
      </c>
      <c r="B151" s="93" t="s">
        <v>23</v>
      </c>
      <c r="C151" s="100" t="s">
        <v>147</v>
      </c>
    </row>
    <row r="152" spans="1:3" s="93" customFormat="1">
      <c r="A152" s="99" t="s">
        <v>115</v>
      </c>
      <c r="B152" s="93" t="s">
        <v>26</v>
      </c>
      <c r="C152" s="100" t="s">
        <v>143</v>
      </c>
    </row>
    <row r="153" spans="1:3" s="93" customFormat="1">
      <c r="A153" s="99" t="s">
        <v>116</v>
      </c>
      <c r="B153" s="93" t="s">
        <v>15</v>
      </c>
      <c r="C153" s="100" t="s">
        <v>155</v>
      </c>
    </row>
    <row r="154" spans="1:3" s="93" customFormat="1">
      <c r="A154" s="99" t="s">
        <v>126</v>
      </c>
      <c r="B154" s="93" t="s">
        <v>41</v>
      </c>
      <c r="C154" s="101" t="s">
        <v>572</v>
      </c>
    </row>
    <row r="155" spans="1:3" s="93" customFormat="1">
      <c r="A155" s="93" t="s">
        <v>132</v>
      </c>
      <c r="B155" s="93" t="s">
        <v>36</v>
      </c>
      <c r="C155" s="93" t="s">
        <v>154</v>
      </c>
    </row>
    <row r="156" spans="1:3" s="93" customFormat="1">
      <c r="A156" s="99" t="s">
        <v>131</v>
      </c>
      <c r="B156" s="93" t="s">
        <v>31</v>
      </c>
      <c r="C156" s="100" t="s">
        <v>181</v>
      </c>
    </row>
    <row r="157" spans="1:3" s="93" customFormat="1">
      <c r="A157" s="99" t="s">
        <v>134</v>
      </c>
      <c r="B157" s="93" t="s">
        <v>16</v>
      </c>
      <c r="C157" s="93" t="s">
        <v>170</v>
      </c>
    </row>
    <row r="158" spans="1:3" s="93" customFormat="1">
      <c r="A158" s="99" t="s">
        <v>137</v>
      </c>
      <c r="B158" s="93" t="s">
        <v>32</v>
      </c>
      <c r="C158" s="100" t="s">
        <v>573</v>
      </c>
    </row>
    <row r="159" spans="1:3" s="93" customFormat="1">
      <c r="A159" s="99" t="s">
        <v>136</v>
      </c>
      <c r="B159" s="93" t="s">
        <v>35</v>
      </c>
      <c r="C159" s="100" t="s">
        <v>167</v>
      </c>
    </row>
    <row r="160" spans="1:3" s="93" customFormat="1">
      <c r="A160" s="99" t="s">
        <v>179</v>
      </c>
      <c r="B160" s="93" t="s">
        <v>48</v>
      </c>
      <c r="C160" s="93" t="s">
        <v>48</v>
      </c>
    </row>
  </sheetData>
  <autoFilter ref="A1:G1" xr:uid="{00000000-0009-0000-0000-000002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1"/>
  <sheetViews>
    <sheetView zoomScaleNormal="100" workbookViewId="0">
      <pane xSplit="3" ySplit="1" topLeftCell="D243" activePane="bottomRight" state="frozen"/>
      <selection pane="topRight" activeCell="D1" sqref="D1"/>
      <selection pane="bottomLeft" activeCell="A243" sqref="A243"/>
      <selection pane="bottomRight" activeCell="A261" sqref="A261"/>
    </sheetView>
  </sheetViews>
  <sheetFormatPr defaultRowHeight="12.75"/>
  <cols>
    <col min="1" max="1" width="16.42578125" customWidth="1"/>
    <col min="2" max="2" width="36.42578125" customWidth="1"/>
    <col min="3" max="3" width="37" customWidth="1"/>
    <col min="4" max="4" width="11.7109375" customWidth="1"/>
    <col min="5" max="6" width="8.7109375" customWidth="1"/>
    <col min="7" max="7" width="21.28515625" customWidth="1"/>
    <col min="8" max="8" width="37.28515625" customWidth="1"/>
    <col min="9" max="9" width="33" customWidth="1"/>
    <col min="10" max="1025" width="8.7109375" customWidth="1"/>
  </cols>
  <sheetData>
    <row r="1" spans="1:7">
      <c r="A1" s="92" t="s">
        <v>199</v>
      </c>
      <c r="B1" s="92" t="s">
        <v>200</v>
      </c>
      <c r="C1" s="92" t="s">
        <v>201</v>
      </c>
      <c r="D1" s="92" t="s">
        <v>202</v>
      </c>
      <c r="E1" s="92" t="s">
        <v>89</v>
      </c>
      <c r="F1" s="92" t="s">
        <v>90</v>
      </c>
      <c r="G1" s="92" t="s">
        <v>203</v>
      </c>
    </row>
    <row r="2" spans="1:7" s="93" customFormat="1">
      <c r="A2" s="93" t="s">
        <v>574</v>
      </c>
      <c r="B2" s="93" t="s">
        <v>575</v>
      </c>
      <c r="D2" s="93" t="s">
        <v>576</v>
      </c>
    </row>
    <row r="3" spans="1:7" s="93" customFormat="1">
      <c r="A3" s="93" t="s">
        <v>577</v>
      </c>
      <c r="B3" s="93" t="s">
        <v>578</v>
      </c>
      <c r="D3" s="93" t="s">
        <v>576</v>
      </c>
    </row>
    <row r="4" spans="1:7" s="93" customFormat="1">
      <c r="A4" s="93" t="s">
        <v>241</v>
      </c>
      <c r="B4" s="93" t="s">
        <v>579</v>
      </c>
      <c r="C4" s="93" t="s">
        <v>580</v>
      </c>
      <c r="D4" s="93" t="s">
        <v>207</v>
      </c>
      <c r="E4" s="93">
        <v>10</v>
      </c>
      <c r="F4" s="93">
        <v>20</v>
      </c>
      <c r="G4" s="93">
        <v>21</v>
      </c>
    </row>
    <row r="5" spans="1:7" s="93" customFormat="1">
      <c r="A5" s="93" t="s">
        <v>581</v>
      </c>
      <c r="B5" s="93" t="s">
        <v>582</v>
      </c>
      <c r="C5" s="93" t="s">
        <v>583</v>
      </c>
      <c r="D5" s="93" t="s">
        <v>576</v>
      </c>
      <c r="E5" s="93">
        <v>2.5</v>
      </c>
      <c r="F5" s="93">
        <v>7.5</v>
      </c>
      <c r="G5" s="93">
        <v>9</v>
      </c>
    </row>
    <row r="6" spans="1:7" s="93" customFormat="1">
      <c r="A6" s="93" t="s">
        <v>584</v>
      </c>
      <c r="B6" s="93" t="s">
        <v>585</v>
      </c>
      <c r="C6" s="93" t="s">
        <v>586</v>
      </c>
      <c r="D6" s="93" t="s">
        <v>576</v>
      </c>
      <c r="G6" s="93">
        <v>4.3</v>
      </c>
    </row>
    <row r="7" spans="1:7" s="93" customFormat="1">
      <c r="A7" s="93" t="s">
        <v>587</v>
      </c>
      <c r="B7" s="93" t="s">
        <v>588</v>
      </c>
      <c r="C7" s="93" t="s">
        <v>589</v>
      </c>
      <c r="D7" s="93" t="s">
        <v>576</v>
      </c>
    </row>
    <row r="8" spans="1:7" s="93" customFormat="1">
      <c r="A8" s="93" t="s">
        <v>590</v>
      </c>
      <c r="B8" s="93" t="s">
        <v>591</v>
      </c>
      <c r="C8" s="93" t="s">
        <v>589</v>
      </c>
      <c r="D8" s="93" t="s">
        <v>576</v>
      </c>
      <c r="E8" s="93">
        <v>2.5</v>
      </c>
      <c r="F8" s="93">
        <v>2.5</v>
      </c>
      <c r="G8" s="93">
        <v>6</v>
      </c>
    </row>
    <row r="9" spans="1:7" s="93" customFormat="1">
      <c r="A9" s="93" t="s">
        <v>592</v>
      </c>
      <c r="B9" s="93" t="s">
        <v>593</v>
      </c>
      <c r="C9" s="93" t="s">
        <v>589</v>
      </c>
      <c r="D9" s="93" t="s">
        <v>576</v>
      </c>
      <c r="G9" s="93">
        <v>2.5</v>
      </c>
    </row>
    <row r="10" spans="1:7" s="93" customFormat="1">
      <c r="A10" s="93" t="s">
        <v>594</v>
      </c>
      <c r="B10" s="93" t="s">
        <v>595</v>
      </c>
      <c r="C10" s="93" t="s">
        <v>589</v>
      </c>
      <c r="D10" s="93" t="s">
        <v>576</v>
      </c>
    </row>
    <row r="11" spans="1:7" s="93" customFormat="1">
      <c r="A11" s="93" t="s">
        <v>596</v>
      </c>
      <c r="B11" s="93" t="s">
        <v>597</v>
      </c>
      <c r="C11" s="93" t="s">
        <v>598</v>
      </c>
      <c r="D11" s="93" t="s">
        <v>576</v>
      </c>
    </row>
    <row r="12" spans="1:7" s="93" customFormat="1">
      <c r="A12" s="93" t="s">
        <v>599</v>
      </c>
      <c r="B12" s="93" t="s">
        <v>600</v>
      </c>
      <c r="C12" s="93" t="s">
        <v>601</v>
      </c>
      <c r="D12" s="93" t="s">
        <v>576</v>
      </c>
      <c r="G12" s="93">
        <v>10</v>
      </c>
    </row>
    <row r="13" spans="1:7" s="93" customFormat="1">
      <c r="A13" s="93" t="s">
        <v>602</v>
      </c>
      <c r="B13" s="93" t="s">
        <v>603</v>
      </c>
      <c r="C13" s="93" t="s">
        <v>604</v>
      </c>
      <c r="D13" s="93" t="s">
        <v>576</v>
      </c>
    </row>
    <row r="14" spans="1:7" s="93" customFormat="1">
      <c r="A14" s="93" t="s">
        <v>605</v>
      </c>
      <c r="B14" s="93" t="s">
        <v>606</v>
      </c>
      <c r="C14" s="93" t="s">
        <v>607</v>
      </c>
      <c r="D14" s="93" t="s">
        <v>576</v>
      </c>
      <c r="G14" s="93">
        <v>24</v>
      </c>
    </row>
    <row r="15" spans="1:7" s="93" customFormat="1">
      <c r="A15" s="93" t="s">
        <v>608</v>
      </c>
      <c r="B15" s="93" t="s">
        <v>609</v>
      </c>
      <c r="C15" s="93" t="s">
        <v>610</v>
      </c>
      <c r="D15" s="93" t="s">
        <v>207</v>
      </c>
      <c r="E15" s="93">
        <v>5</v>
      </c>
      <c r="F15" s="93">
        <v>20</v>
      </c>
      <c r="G15" s="93">
        <v>23</v>
      </c>
    </row>
    <row r="16" spans="1:7" s="93" customFormat="1">
      <c r="A16" s="93" t="s">
        <v>611</v>
      </c>
      <c r="B16" s="93" t="s">
        <v>612</v>
      </c>
      <c r="C16" s="93" t="s">
        <v>613</v>
      </c>
      <c r="D16" s="93" t="s">
        <v>207</v>
      </c>
      <c r="E16" s="93">
        <v>2.5</v>
      </c>
      <c r="F16" s="93">
        <v>5</v>
      </c>
      <c r="G16" s="93">
        <v>8</v>
      </c>
    </row>
    <row r="17" spans="1:7" s="93" customFormat="1">
      <c r="A17" s="93" t="s">
        <v>223</v>
      </c>
      <c r="B17" s="93" t="s">
        <v>614</v>
      </c>
      <c r="C17" s="93" t="s">
        <v>615</v>
      </c>
      <c r="D17" s="93" t="s">
        <v>576</v>
      </c>
      <c r="G17" s="93">
        <v>2</v>
      </c>
    </row>
    <row r="18" spans="1:7" s="93" customFormat="1">
      <c r="A18" s="93" t="s">
        <v>616</v>
      </c>
      <c r="B18" s="93" t="s">
        <v>617</v>
      </c>
      <c r="C18" s="93" t="s">
        <v>618</v>
      </c>
      <c r="D18" s="93" t="s">
        <v>576</v>
      </c>
    </row>
    <row r="19" spans="1:7" s="93" customFormat="1">
      <c r="A19" s="93" t="s">
        <v>619</v>
      </c>
      <c r="B19" s="93" t="s">
        <v>620</v>
      </c>
      <c r="C19" s="93" t="s">
        <v>615</v>
      </c>
      <c r="D19" s="93" t="s">
        <v>576</v>
      </c>
      <c r="E19" s="93">
        <v>2.5</v>
      </c>
      <c r="F19" s="93">
        <v>2.5</v>
      </c>
      <c r="G19" s="93">
        <v>3</v>
      </c>
    </row>
    <row r="20" spans="1:7" s="93" customFormat="1">
      <c r="A20" s="93" t="s">
        <v>621</v>
      </c>
      <c r="B20" s="93" t="s">
        <v>622</v>
      </c>
      <c r="C20" s="93" t="s">
        <v>623</v>
      </c>
      <c r="D20" s="93" t="s">
        <v>207</v>
      </c>
      <c r="E20" s="93">
        <v>2.5</v>
      </c>
      <c r="F20" s="93">
        <v>20</v>
      </c>
      <c r="G20" s="93">
        <v>20</v>
      </c>
    </row>
    <row r="21" spans="1:7" s="93" customFormat="1">
      <c r="A21" s="93" t="s">
        <v>624</v>
      </c>
      <c r="B21" s="93" t="s">
        <v>625</v>
      </c>
      <c r="C21" s="93" t="s">
        <v>626</v>
      </c>
      <c r="D21" s="93" t="s">
        <v>576</v>
      </c>
      <c r="G21" s="93">
        <v>7.5</v>
      </c>
    </row>
    <row r="22" spans="1:7" s="93" customFormat="1">
      <c r="A22" s="93" t="s">
        <v>627</v>
      </c>
      <c r="B22" s="93" t="s">
        <v>628</v>
      </c>
      <c r="C22" s="93" t="s">
        <v>629</v>
      </c>
      <c r="D22" s="93" t="s">
        <v>576</v>
      </c>
    </row>
    <row r="23" spans="1:7" s="93" customFormat="1">
      <c r="A23" s="93" t="s">
        <v>630</v>
      </c>
      <c r="B23" s="93" t="s">
        <v>631</v>
      </c>
      <c r="D23" s="93" t="s">
        <v>576</v>
      </c>
    </row>
    <row r="24" spans="1:7" s="93" customFormat="1">
      <c r="A24" s="93" t="s">
        <v>246</v>
      </c>
      <c r="B24" s="93" t="s">
        <v>247</v>
      </c>
      <c r="C24" s="93" t="s">
        <v>248</v>
      </c>
      <c r="D24" s="93" t="s">
        <v>207</v>
      </c>
      <c r="E24" s="93">
        <v>2.5</v>
      </c>
      <c r="F24" s="93">
        <v>12.5</v>
      </c>
      <c r="G24" s="93">
        <v>28</v>
      </c>
    </row>
    <row r="25" spans="1:7" s="93" customFormat="1">
      <c r="A25" s="93" t="s">
        <v>632</v>
      </c>
      <c r="B25" s="93" t="s">
        <v>633</v>
      </c>
      <c r="C25" s="93" t="s">
        <v>634</v>
      </c>
      <c r="D25" s="93" t="s">
        <v>207</v>
      </c>
      <c r="E25" s="93">
        <v>30</v>
      </c>
      <c r="F25" s="93">
        <v>100</v>
      </c>
      <c r="G25" s="93">
        <v>122</v>
      </c>
    </row>
    <row r="26" spans="1:7" s="93" customFormat="1">
      <c r="A26" s="93" t="s">
        <v>635</v>
      </c>
      <c r="B26" s="93" t="s">
        <v>636</v>
      </c>
      <c r="C26" s="93" t="s">
        <v>637</v>
      </c>
      <c r="D26" s="93" t="s">
        <v>207</v>
      </c>
      <c r="E26" s="93">
        <v>5</v>
      </c>
      <c r="F26" s="93">
        <v>5</v>
      </c>
      <c r="G26" s="93">
        <v>4.0999999999999996</v>
      </c>
    </row>
    <row r="27" spans="1:7" s="93" customFormat="1">
      <c r="A27" s="93" t="s">
        <v>638</v>
      </c>
      <c r="B27" s="93" t="s">
        <v>639</v>
      </c>
      <c r="D27" s="93" t="s">
        <v>576</v>
      </c>
      <c r="E27" s="93">
        <v>1.5</v>
      </c>
      <c r="F27" s="93">
        <v>10</v>
      </c>
    </row>
    <row r="28" spans="1:7" s="93" customFormat="1">
      <c r="A28" s="93" t="s">
        <v>124</v>
      </c>
      <c r="B28" s="93" t="s">
        <v>640</v>
      </c>
      <c r="C28" s="93" t="s">
        <v>641</v>
      </c>
      <c r="D28" s="93" t="s">
        <v>576</v>
      </c>
      <c r="E28" s="93">
        <v>2.5</v>
      </c>
      <c r="F28" s="93">
        <v>20</v>
      </c>
      <c r="G28" s="93">
        <v>17</v>
      </c>
    </row>
    <row r="29" spans="1:7" s="93" customFormat="1">
      <c r="A29" s="93" t="s">
        <v>642</v>
      </c>
      <c r="B29" s="93" t="s">
        <v>643</v>
      </c>
      <c r="C29" s="93" t="s">
        <v>641</v>
      </c>
      <c r="D29" s="93" t="s">
        <v>576</v>
      </c>
    </row>
    <row r="30" spans="1:7" s="93" customFormat="1">
      <c r="A30" s="93" t="s">
        <v>644</v>
      </c>
      <c r="B30" s="93" t="s">
        <v>645</v>
      </c>
      <c r="C30" s="93" t="s">
        <v>646</v>
      </c>
      <c r="D30" s="93" t="s">
        <v>576</v>
      </c>
      <c r="G30" s="93">
        <v>10</v>
      </c>
    </row>
    <row r="31" spans="1:7" s="93" customFormat="1">
      <c r="A31" s="93" t="s">
        <v>647</v>
      </c>
      <c r="B31" s="93" t="s">
        <v>648</v>
      </c>
      <c r="D31" s="93" t="s">
        <v>576</v>
      </c>
    </row>
    <row r="32" spans="1:7" s="93" customFormat="1">
      <c r="A32" s="93" t="s">
        <v>649</v>
      </c>
      <c r="B32" s="93" t="s">
        <v>650</v>
      </c>
      <c r="C32" s="93" t="s">
        <v>651</v>
      </c>
      <c r="D32" s="93" t="s">
        <v>576</v>
      </c>
      <c r="G32" s="93">
        <v>15</v>
      </c>
    </row>
    <row r="33" spans="1:7" s="93" customFormat="1">
      <c r="A33" s="93" t="s">
        <v>652</v>
      </c>
      <c r="B33" s="93" t="s">
        <v>653</v>
      </c>
      <c r="C33" s="93" t="s">
        <v>654</v>
      </c>
      <c r="D33" s="93" t="s">
        <v>576</v>
      </c>
      <c r="G33" s="93">
        <v>6.5</v>
      </c>
    </row>
    <row r="34" spans="1:7" s="93" customFormat="1">
      <c r="A34" s="93" t="s">
        <v>655</v>
      </c>
      <c r="B34" s="93" t="s">
        <v>656</v>
      </c>
      <c r="C34" s="93" t="s">
        <v>157</v>
      </c>
      <c r="D34" s="93" t="s">
        <v>576</v>
      </c>
      <c r="E34" s="93">
        <v>2.5</v>
      </c>
      <c r="F34" s="93">
        <v>5</v>
      </c>
      <c r="G34" s="93">
        <v>9</v>
      </c>
    </row>
    <row r="35" spans="1:7" s="93" customFormat="1">
      <c r="A35" s="93" t="s">
        <v>657</v>
      </c>
      <c r="B35" s="93" t="s">
        <v>658</v>
      </c>
      <c r="C35" s="93" t="s">
        <v>659</v>
      </c>
      <c r="D35" s="93" t="s">
        <v>576</v>
      </c>
      <c r="E35" s="93">
        <v>2.5</v>
      </c>
      <c r="F35" s="93">
        <v>7.5</v>
      </c>
      <c r="G35" s="93">
        <v>6</v>
      </c>
    </row>
    <row r="36" spans="1:7" s="93" customFormat="1">
      <c r="A36" s="93" t="s">
        <v>660</v>
      </c>
      <c r="B36" s="93" t="s">
        <v>661</v>
      </c>
      <c r="C36" s="93" t="s">
        <v>662</v>
      </c>
      <c r="D36" s="93" t="s">
        <v>576</v>
      </c>
      <c r="E36" s="93">
        <v>2.5</v>
      </c>
      <c r="F36" s="93">
        <v>10</v>
      </c>
      <c r="G36" s="93">
        <v>15</v>
      </c>
    </row>
    <row r="37" spans="1:7" s="93" customFormat="1">
      <c r="A37" s="93" t="s">
        <v>663</v>
      </c>
      <c r="B37" s="93" t="s">
        <v>664</v>
      </c>
      <c r="D37" s="93" t="s">
        <v>576</v>
      </c>
    </row>
    <row r="38" spans="1:7" s="93" customFormat="1">
      <c r="A38" s="93" t="s">
        <v>104</v>
      </c>
      <c r="B38" s="93" t="s">
        <v>58</v>
      </c>
      <c r="C38" s="93" t="s">
        <v>665</v>
      </c>
      <c r="D38" s="93" t="s">
        <v>576</v>
      </c>
      <c r="E38" s="93">
        <v>2.5</v>
      </c>
      <c r="F38" s="93">
        <v>125</v>
      </c>
      <c r="G38" s="93">
        <v>24</v>
      </c>
    </row>
    <row r="39" spans="1:7" s="93" customFormat="1">
      <c r="A39" s="93" t="s">
        <v>253</v>
      </c>
      <c r="B39" s="93" t="s">
        <v>266</v>
      </c>
      <c r="C39" s="93" t="s">
        <v>267</v>
      </c>
      <c r="D39" s="93" t="s">
        <v>207</v>
      </c>
      <c r="E39" s="93">
        <v>7.5</v>
      </c>
      <c r="F39" s="93">
        <v>20</v>
      </c>
      <c r="G39" s="93">
        <v>20</v>
      </c>
    </row>
    <row r="40" spans="1:7" s="93" customFormat="1">
      <c r="A40" s="93" t="s">
        <v>666</v>
      </c>
      <c r="B40" s="93" t="s">
        <v>667</v>
      </c>
      <c r="D40" s="93" t="s">
        <v>576</v>
      </c>
    </row>
    <row r="41" spans="1:7" s="93" customFormat="1">
      <c r="A41" s="93" t="s">
        <v>668</v>
      </c>
      <c r="B41" s="93" t="s">
        <v>669</v>
      </c>
      <c r="C41" s="93" t="s">
        <v>670</v>
      </c>
      <c r="D41" s="93" t="s">
        <v>207</v>
      </c>
      <c r="E41" s="93">
        <v>2.5</v>
      </c>
      <c r="F41" s="93">
        <v>15</v>
      </c>
      <c r="G41" s="93">
        <v>10.6</v>
      </c>
    </row>
    <row r="42" spans="1:7" s="93" customFormat="1">
      <c r="A42" s="93" t="s">
        <v>271</v>
      </c>
      <c r="B42" s="93" t="s">
        <v>272</v>
      </c>
      <c r="C42" s="93" t="s">
        <v>273</v>
      </c>
      <c r="D42" s="93" t="s">
        <v>207</v>
      </c>
      <c r="E42" s="93">
        <v>2.5</v>
      </c>
      <c r="F42" s="93">
        <v>15</v>
      </c>
      <c r="G42" s="93">
        <v>18.77222222</v>
      </c>
    </row>
    <row r="43" spans="1:7" s="93" customFormat="1">
      <c r="A43" s="93" t="s">
        <v>671</v>
      </c>
      <c r="B43" s="93" t="s">
        <v>672</v>
      </c>
      <c r="C43" s="93" t="s">
        <v>673</v>
      </c>
      <c r="D43" s="93" t="s">
        <v>207</v>
      </c>
      <c r="E43" s="93">
        <v>5</v>
      </c>
      <c r="F43" s="93">
        <v>62.5</v>
      </c>
      <c r="G43" s="93">
        <v>91</v>
      </c>
    </row>
    <row r="44" spans="1:7" s="93" customFormat="1">
      <c r="A44" s="93" t="s">
        <v>279</v>
      </c>
      <c r="B44" s="93" t="s">
        <v>280</v>
      </c>
      <c r="C44" s="93" t="s">
        <v>281</v>
      </c>
      <c r="D44" s="93" t="s">
        <v>207</v>
      </c>
      <c r="E44" s="93">
        <v>2.5</v>
      </c>
      <c r="F44" s="93">
        <v>2.5</v>
      </c>
      <c r="G44" s="93">
        <v>7</v>
      </c>
    </row>
    <row r="45" spans="1:7" s="93" customFormat="1">
      <c r="A45" s="93" t="s">
        <v>674</v>
      </c>
      <c r="B45" s="93" t="s">
        <v>675</v>
      </c>
      <c r="C45" s="93" t="s">
        <v>676</v>
      </c>
      <c r="D45" s="93" t="s">
        <v>576</v>
      </c>
      <c r="E45" s="93">
        <v>2.5</v>
      </c>
      <c r="F45" s="93">
        <v>10</v>
      </c>
    </row>
    <row r="46" spans="1:7" s="93" customFormat="1">
      <c r="A46" s="93" t="s">
        <v>182</v>
      </c>
      <c r="B46" s="93" t="s">
        <v>677</v>
      </c>
      <c r="C46" s="93" t="s">
        <v>183</v>
      </c>
      <c r="D46" s="93" t="s">
        <v>576</v>
      </c>
      <c r="G46" s="93">
        <v>30</v>
      </c>
    </row>
    <row r="47" spans="1:7" s="93" customFormat="1">
      <c r="A47" s="93" t="s">
        <v>117</v>
      </c>
      <c r="B47" s="93" t="s">
        <v>55</v>
      </c>
      <c r="C47" s="93" t="s">
        <v>156</v>
      </c>
      <c r="D47" s="93" t="s">
        <v>576</v>
      </c>
      <c r="E47" s="93">
        <v>2.5</v>
      </c>
      <c r="F47" s="93">
        <v>15</v>
      </c>
      <c r="G47" s="93">
        <v>46</v>
      </c>
    </row>
    <row r="48" spans="1:7" s="93" customFormat="1">
      <c r="A48" s="93" t="s">
        <v>678</v>
      </c>
      <c r="B48" s="93" t="s">
        <v>679</v>
      </c>
      <c r="C48" s="93" t="s">
        <v>680</v>
      </c>
      <c r="D48" s="93" t="s">
        <v>576</v>
      </c>
      <c r="E48" s="93">
        <v>2.5</v>
      </c>
      <c r="F48" s="93">
        <v>2.5</v>
      </c>
      <c r="G48" s="93">
        <v>3.4</v>
      </c>
    </row>
    <row r="49" spans="1:7" s="93" customFormat="1">
      <c r="A49" s="93" t="s">
        <v>256</v>
      </c>
      <c r="B49" s="93" t="s">
        <v>681</v>
      </c>
      <c r="C49" s="93" t="s">
        <v>682</v>
      </c>
      <c r="D49" s="93" t="s">
        <v>576</v>
      </c>
      <c r="E49" s="93">
        <v>2.5</v>
      </c>
      <c r="F49" s="93">
        <v>2.5</v>
      </c>
      <c r="G49" s="93">
        <v>3.9</v>
      </c>
    </row>
    <row r="50" spans="1:7" s="93" customFormat="1">
      <c r="A50" s="93" t="s">
        <v>683</v>
      </c>
      <c r="B50" s="93" t="s">
        <v>684</v>
      </c>
      <c r="C50" s="93" t="s">
        <v>685</v>
      </c>
      <c r="D50" s="93" t="s">
        <v>576</v>
      </c>
      <c r="E50" s="93">
        <v>5</v>
      </c>
      <c r="F50" s="93">
        <v>400</v>
      </c>
      <c r="G50" s="93">
        <v>10.5</v>
      </c>
    </row>
    <row r="51" spans="1:7" s="93" customFormat="1">
      <c r="A51" s="93" t="s">
        <v>686</v>
      </c>
      <c r="B51" s="93" t="s">
        <v>687</v>
      </c>
      <c r="C51" s="93" t="s">
        <v>688</v>
      </c>
      <c r="D51" s="93" t="s">
        <v>576</v>
      </c>
      <c r="E51" s="93">
        <v>2.5</v>
      </c>
      <c r="F51" s="93">
        <v>2.5</v>
      </c>
      <c r="G51" s="93">
        <v>50</v>
      </c>
    </row>
    <row r="52" spans="1:7" s="93" customFormat="1">
      <c r="A52" s="93" t="s">
        <v>689</v>
      </c>
      <c r="B52" s="93" t="s">
        <v>690</v>
      </c>
      <c r="C52" s="93" t="s">
        <v>676</v>
      </c>
      <c r="D52" s="93" t="s">
        <v>576</v>
      </c>
      <c r="E52" s="93">
        <v>2.5</v>
      </c>
      <c r="F52" s="93">
        <v>10</v>
      </c>
    </row>
    <row r="53" spans="1:7" s="93" customFormat="1">
      <c r="A53" s="93" t="s">
        <v>691</v>
      </c>
      <c r="B53" s="93" t="s">
        <v>692</v>
      </c>
      <c r="C53" s="93" t="s">
        <v>693</v>
      </c>
      <c r="D53" s="93" t="s">
        <v>207</v>
      </c>
      <c r="E53" s="93">
        <v>5</v>
      </c>
      <c r="F53" s="93">
        <v>20</v>
      </c>
      <c r="G53" s="93">
        <v>22</v>
      </c>
    </row>
    <row r="54" spans="1:7" s="93" customFormat="1">
      <c r="A54" s="93" t="s">
        <v>268</v>
      </c>
      <c r="B54" s="93" t="s">
        <v>694</v>
      </c>
      <c r="C54" s="93" t="s">
        <v>695</v>
      </c>
      <c r="D54" s="93" t="s">
        <v>207</v>
      </c>
      <c r="E54" s="93">
        <v>5</v>
      </c>
      <c r="F54" s="93">
        <v>15</v>
      </c>
      <c r="G54" s="93">
        <v>18</v>
      </c>
    </row>
    <row r="55" spans="1:7" s="93" customFormat="1">
      <c r="A55" s="93" t="s">
        <v>696</v>
      </c>
      <c r="B55" s="93" t="s">
        <v>697</v>
      </c>
      <c r="C55" s="93" t="s">
        <v>698</v>
      </c>
      <c r="D55" s="93" t="s">
        <v>207</v>
      </c>
      <c r="E55" s="93">
        <v>15</v>
      </c>
      <c r="F55" s="93">
        <v>50</v>
      </c>
      <c r="G55" s="93">
        <v>50</v>
      </c>
    </row>
    <row r="56" spans="1:7" s="93" customFormat="1">
      <c r="A56" s="93" t="s">
        <v>699</v>
      </c>
      <c r="B56" s="93" t="s">
        <v>700</v>
      </c>
      <c r="C56" s="93" t="s">
        <v>701</v>
      </c>
      <c r="D56" s="93" t="s">
        <v>576</v>
      </c>
      <c r="E56" s="93">
        <v>2.5</v>
      </c>
      <c r="F56" s="93">
        <v>7.5</v>
      </c>
      <c r="G56" s="93">
        <v>8</v>
      </c>
    </row>
    <row r="57" spans="1:7" s="93" customFormat="1">
      <c r="A57" s="93" t="s">
        <v>702</v>
      </c>
      <c r="B57" s="93" t="s">
        <v>703</v>
      </c>
      <c r="C57" s="93" t="s">
        <v>704</v>
      </c>
      <c r="D57" s="93" t="s">
        <v>576</v>
      </c>
      <c r="G57" s="93">
        <v>2</v>
      </c>
    </row>
    <row r="58" spans="1:7" s="93" customFormat="1">
      <c r="A58" s="93" t="s">
        <v>705</v>
      </c>
      <c r="B58" s="93" t="s">
        <v>706</v>
      </c>
      <c r="D58" s="93" t="s">
        <v>576</v>
      </c>
    </row>
    <row r="59" spans="1:7" s="93" customFormat="1">
      <c r="A59" s="93" t="s">
        <v>114</v>
      </c>
      <c r="B59" s="93" t="s">
        <v>707</v>
      </c>
      <c r="C59" s="93" t="s">
        <v>708</v>
      </c>
      <c r="D59" s="93" t="s">
        <v>576</v>
      </c>
      <c r="E59" s="93">
        <v>2.5</v>
      </c>
      <c r="F59" s="93">
        <v>20</v>
      </c>
      <c r="G59" s="93">
        <v>36</v>
      </c>
    </row>
    <row r="60" spans="1:7" s="93" customFormat="1">
      <c r="A60" s="93" t="s">
        <v>709</v>
      </c>
      <c r="B60" s="93" t="s">
        <v>710</v>
      </c>
      <c r="C60" s="93" t="s">
        <v>711</v>
      </c>
      <c r="D60" s="93" t="s">
        <v>576</v>
      </c>
      <c r="G60" s="93">
        <v>30</v>
      </c>
    </row>
    <row r="61" spans="1:7" s="93" customFormat="1">
      <c r="A61" s="93" t="s">
        <v>292</v>
      </c>
      <c r="B61" s="93" t="s">
        <v>293</v>
      </c>
      <c r="C61" s="93" t="s">
        <v>294</v>
      </c>
      <c r="D61" s="93" t="s">
        <v>207</v>
      </c>
      <c r="E61" s="93">
        <v>2.5</v>
      </c>
      <c r="F61" s="93">
        <v>7.5</v>
      </c>
      <c r="G61" s="93">
        <v>10</v>
      </c>
    </row>
    <row r="62" spans="1:7" s="93" customFormat="1">
      <c r="A62" s="93" t="s">
        <v>712</v>
      </c>
      <c r="B62" s="93" t="s">
        <v>713</v>
      </c>
      <c r="C62" s="93" t="s">
        <v>714</v>
      </c>
      <c r="D62" s="93" t="s">
        <v>576</v>
      </c>
      <c r="E62" s="93">
        <v>10</v>
      </c>
      <c r="F62" s="93">
        <v>30</v>
      </c>
      <c r="G62" s="93">
        <v>11</v>
      </c>
    </row>
    <row r="63" spans="1:7" s="93" customFormat="1">
      <c r="A63" s="93" t="s">
        <v>715</v>
      </c>
      <c r="B63" s="93" t="s">
        <v>716</v>
      </c>
      <c r="D63" s="93" t="s">
        <v>576</v>
      </c>
    </row>
    <row r="64" spans="1:7" s="93" customFormat="1">
      <c r="A64" s="93" t="s">
        <v>717</v>
      </c>
      <c r="B64" s="93" t="s">
        <v>718</v>
      </c>
      <c r="C64" s="93" t="s">
        <v>719</v>
      </c>
      <c r="D64" s="93" t="s">
        <v>207</v>
      </c>
      <c r="E64" s="93">
        <v>2.5</v>
      </c>
      <c r="F64" s="93">
        <v>5</v>
      </c>
      <c r="G64" s="93">
        <v>9</v>
      </c>
    </row>
    <row r="65" spans="1:7" s="93" customFormat="1">
      <c r="A65" s="93" t="s">
        <v>720</v>
      </c>
      <c r="B65" s="93" t="s">
        <v>721</v>
      </c>
      <c r="C65" s="93" t="s">
        <v>722</v>
      </c>
      <c r="D65" s="93" t="s">
        <v>576</v>
      </c>
      <c r="E65" s="93">
        <v>2.5</v>
      </c>
      <c r="F65" s="93">
        <v>25</v>
      </c>
      <c r="G65" s="93">
        <v>4.2</v>
      </c>
    </row>
    <row r="66" spans="1:7" s="93" customFormat="1">
      <c r="A66" s="93" t="s">
        <v>723</v>
      </c>
      <c r="B66" s="93" t="s">
        <v>724</v>
      </c>
      <c r="C66" s="93" t="s">
        <v>659</v>
      </c>
      <c r="D66" s="93" t="s">
        <v>576</v>
      </c>
    </row>
    <row r="67" spans="1:7" s="93" customFormat="1">
      <c r="A67" s="93" t="s">
        <v>725</v>
      </c>
      <c r="B67" s="93" t="s">
        <v>726</v>
      </c>
      <c r="C67" s="93" t="s">
        <v>727</v>
      </c>
      <c r="D67" s="93" t="s">
        <v>207</v>
      </c>
      <c r="E67" s="93">
        <v>2.5</v>
      </c>
      <c r="F67" s="93">
        <v>30</v>
      </c>
      <c r="G67" s="93">
        <v>30</v>
      </c>
    </row>
    <row r="68" spans="1:7" s="93" customFormat="1">
      <c r="A68" s="93" t="s">
        <v>728</v>
      </c>
      <c r="B68" s="93" t="s">
        <v>729</v>
      </c>
      <c r="C68" s="93" t="s">
        <v>730</v>
      </c>
      <c r="D68" s="93" t="s">
        <v>576</v>
      </c>
      <c r="E68" s="93">
        <v>2.5</v>
      </c>
      <c r="F68" s="93">
        <v>7.5</v>
      </c>
      <c r="G68" s="93">
        <v>22</v>
      </c>
    </row>
    <row r="69" spans="1:7" s="93" customFormat="1">
      <c r="A69" s="93" t="s">
        <v>731</v>
      </c>
      <c r="B69" s="93" t="s">
        <v>732</v>
      </c>
      <c r="D69" s="93" t="s">
        <v>576</v>
      </c>
    </row>
    <row r="70" spans="1:7" s="93" customFormat="1">
      <c r="A70" s="93" t="s">
        <v>733</v>
      </c>
      <c r="B70" s="93" t="s">
        <v>734</v>
      </c>
      <c r="C70" s="93" t="s">
        <v>735</v>
      </c>
      <c r="D70" s="93" t="s">
        <v>576</v>
      </c>
      <c r="G70" s="93">
        <v>13</v>
      </c>
    </row>
    <row r="71" spans="1:7" s="93" customFormat="1">
      <c r="A71" s="93" t="s">
        <v>736</v>
      </c>
      <c r="B71" s="93" t="s">
        <v>737</v>
      </c>
      <c r="D71" s="93" t="s">
        <v>576</v>
      </c>
      <c r="E71" s="93">
        <v>2.5</v>
      </c>
      <c r="F71" s="93">
        <v>5</v>
      </c>
    </row>
    <row r="72" spans="1:7" s="93" customFormat="1">
      <c r="A72" s="93" t="s">
        <v>738</v>
      </c>
      <c r="B72" s="93" t="s">
        <v>739</v>
      </c>
      <c r="C72" s="93" t="s">
        <v>740</v>
      </c>
      <c r="D72" s="93" t="s">
        <v>207</v>
      </c>
      <c r="E72" s="93">
        <v>10</v>
      </c>
      <c r="F72" s="93">
        <v>50</v>
      </c>
      <c r="G72" s="93">
        <v>120</v>
      </c>
    </row>
    <row r="73" spans="1:7" s="93" customFormat="1">
      <c r="A73" s="93" t="s">
        <v>741</v>
      </c>
      <c r="B73" s="93" t="s">
        <v>742</v>
      </c>
      <c r="C73" s="93" t="s">
        <v>743</v>
      </c>
      <c r="D73" s="93" t="s">
        <v>207</v>
      </c>
      <c r="E73" s="93">
        <v>7.5</v>
      </c>
      <c r="F73" s="93">
        <v>20</v>
      </c>
      <c r="G73" s="93">
        <v>20</v>
      </c>
    </row>
    <row r="74" spans="1:7" s="93" customFormat="1">
      <c r="A74" s="93" t="s">
        <v>744</v>
      </c>
      <c r="B74" s="93" t="s">
        <v>745</v>
      </c>
      <c r="C74" s="93" t="s">
        <v>746</v>
      </c>
      <c r="D74" s="93" t="s">
        <v>207</v>
      </c>
      <c r="E74" s="93">
        <v>15</v>
      </c>
      <c r="F74" s="93">
        <v>25</v>
      </c>
      <c r="G74" s="93">
        <v>30</v>
      </c>
    </row>
    <row r="75" spans="1:7" s="93" customFormat="1">
      <c r="A75" s="93" t="s">
        <v>304</v>
      </c>
      <c r="B75" s="93" t="s">
        <v>305</v>
      </c>
      <c r="C75" s="93" t="s">
        <v>306</v>
      </c>
      <c r="D75" s="93" t="s">
        <v>207</v>
      </c>
      <c r="E75" s="93">
        <v>2.5</v>
      </c>
      <c r="F75" s="93">
        <v>7.5</v>
      </c>
      <c r="G75" s="93">
        <v>4</v>
      </c>
    </row>
    <row r="76" spans="1:7" s="93" customFormat="1">
      <c r="A76" s="93" t="s">
        <v>747</v>
      </c>
      <c r="B76" s="93" t="s">
        <v>748</v>
      </c>
      <c r="C76" s="93" t="s">
        <v>749</v>
      </c>
      <c r="D76" s="93" t="s">
        <v>576</v>
      </c>
      <c r="E76" s="93">
        <v>2.5</v>
      </c>
      <c r="F76" s="93">
        <v>2.5</v>
      </c>
      <c r="G76" s="93">
        <v>9.5</v>
      </c>
    </row>
    <row r="77" spans="1:7" s="93" customFormat="1">
      <c r="A77" s="93" t="s">
        <v>750</v>
      </c>
      <c r="B77" s="93" t="s">
        <v>751</v>
      </c>
      <c r="C77" s="93" t="s">
        <v>752</v>
      </c>
      <c r="D77" s="93" t="s">
        <v>576</v>
      </c>
      <c r="E77" s="93">
        <v>2.5</v>
      </c>
      <c r="F77" s="93">
        <v>10</v>
      </c>
      <c r="G77" s="93">
        <v>6</v>
      </c>
    </row>
    <row r="78" spans="1:7" s="93" customFormat="1">
      <c r="A78" s="93" t="s">
        <v>753</v>
      </c>
      <c r="B78" s="93" t="s">
        <v>754</v>
      </c>
      <c r="C78" s="93" t="s">
        <v>755</v>
      </c>
      <c r="D78" s="93" t="s">
        <v>576</v>
      </c>
      <c r="G78" s="93">
        <v>16</v>
      </c>
    </row>
    <row r="79" spans="1:7" s="93" customFormat="1">
      <c r="A79" s="93" t="s">
        <v>756</v>
      </c>
      <c r="B79" s="93" t="s">
        <v>757</v>
      </c>
      <c r="C79" s="93" t="s">
        <v>758</v>
      </c>
      <c r="D79" s="93" t="s">
        <v>576</v>
      </c>
      <c r="G79" s="93">
        <v>3.5</v>
      </c>
    </row>
    <row r="80" spans="1:7" s="93" customFormat="1">
      <c r="A80" s="93" t="s">
        <v>759</v>
      </c>
      <c r="B80" s="93" t="s">
        <v>760</v>
      </c>
      <c r="C80" s="93" t="s">
        <v>761</v>
      </c>
      <c r="D80" s="93" t="s">
        <v>576</v>
      </c>
      <c r="E80" s="93">
        <v>2.5</v>
      </c>
      <c r="F80" s="93">
        <v>2.5</v>
      </c>
      <c r="G80" s="93">
        <v>8.4</v>
      </c>
    </row>
    <row r="81" spans="1:7" s="93" customFormat="1">
      <c r="A81" s="93" t="s">
        <v>762</v>
      </c>
      <c r="B81" s="93" t="s">
        <v>763</v>
      </c>
      <c r="C81" s="93" t="s">
        <v>764</v>
      </c>
      <c r="D81" s="93" t="s">
        <v>576</v>
      </c>
      <c r="E81" s="93">
        <v>7</v>
      </c>
      <c r="F81" s="93">
        <v>20</v>
      </c>
      <c r="G81" s="93">
        <v>23</v>
      </c>
    </row>
    <row r="82" spans="1:7" s="93" customFormat="1">
      <c r="A82" s="93" t="s">
        <v>765</v>
      </c>
      <c r="B82" s="93" t="s">
        <v>766</v>
      </c>
      <c r="C82" s="93" t="s">
        <v>767</v>
      </c>
      <c r="D82" s="93" t="s">
        <v>576</v>
      </c>
      <c r="E82" s="93">
        <v>2.5</v>
      </c>
      <c r="F82" s="93">
        <v>10</v>
      </c>
      <c r="G82" s="93">
        <v>12</v>
      </c>
    </row>
    <row r="83" spans="1:7" s="93" customFormat="1">
      <c r="A83" s="93" t="s">
        <v>127</v>
      </c>
      <c r="B83" s="93" t="s">
        <v>59</v>
      </c>
      <c r="C83" s="93" t="s">
        <v>768</v>
      </c>
      <c r="D83" s="93" t="s">
        <v>576</v>
      </c>
      <c r="E83" s="93">
        <v>4</v>
      </c>
      <c r="F83" s="93">
        <v>25</v>
      </c>
      <c r="G83" s="93">
        <v>22</v>
      </c>
    </row>
    <row r="84" spans="1:7" s="93" customFormat="1">
      <c r="A84" s="93" t="s">
        <v>769</v>
      </c>
      <c r="B84" s="93" t="s">
        <v>770</v>
      </c>
      <c r="C84" s="93" t="s">
        <v>771</v>
      </c>
      <c r="D84" s="93" t="s">
        <v>576</v>
      </c>
      <c r="E84" s="93">
        <v>4</v>
      </c>
      <c r="F84" s="93">
        <v>9</v>
      </c>
      <c r="G84" s="93">
        <v>12</v>
      </c>
    </row>
    <row r="85" spans="1:7" s="93" customFormat="1">
      <c r="A85" s="93" t="s">
        <v>772</v>
      </c>
      <c r="B85" s="93" t="s">
        <v>773</v>
      </c>
      <c r="D85" s="93" t="s">
        <v>576</v>
      </c>
      <c r="E85" s="93">
        <v>4</v>
      </c>
      <c r="F85" s="93">
        <v>12</v>
      </c>
    </row>
    <row r="86" spans="1:7" s="93" customFormat="1">
      <c r="A86" s="93" t="s">
        <v>109</v>
      </c>
      <c r="B86" s="93" t="s">
        <v>774</v>
      </c>
      <c r="C86" s="93" t="s">
        <v>775</v>
      </c>
      <c r="D86" s="93" t="s">
        <v>207</v>
      </c>
      <c r="G86" s="93">
        <v>12</v>
      </c>
    </row>
    <row r="87" spans="1:7" s="93" customFormat="1">
      <c r="A87" s="93" t="s">
        <v>313</v>
      </c>
      <c r="B87" s="93" t="s">
        <v>314</v>
      </c>
      <c r="C87" s="93" t="s">
        <v>315</v>
      </c>
      <c r="D87" s="93" t="s">
        <v>207</v>
      </c>
      <c r="E87" s="93">
        <v>2.5</v>
      </c>
      <c r="F87" s="93">
        <v>5</v>
      </c>
      <c r="G87" s="93">
        <v>4.5</v>
      </c>
    </row>
    <row r="88" spans="1:7" s="93" customFormat="1">
      <c r="A88" s="93" t="s">
        <v>776</v>
      </c>
      <c r="B88" s="93" t="s">
        <v>777</v>
      </c>
      <c r="C88" s="93" t="s">
        <v>778</v>
      </c>
      <c r="D88" s="93" t="s">
        <v>207</v>
      </c>
      <c r="E88" s="93">
        <v>10</v>
      </c>
      <c r="F88" s="93">
        <v>35</v>
      </c>
      <c r="G88" s="93">
        <v>47</v>
      </c>
    </row>
    <row r="89" spans="1:7" s="93" customFormat="1">
      <c r="A89" s="93" t="s">
        <v>102</v>
      </c>
      <c r="B89" s="93" t="s">
        <v>61</v>
      </c>
      <c r="C89" s="93" t="s">
        <v>779</v>
      </c>
      <c r="D89" s="93" t="s">
        <v>576</v>
      </c>
      <c r="E89" s="93">
        <v>2.5</v>
      </c>
      <c r="F89" s="93">
        <v>10</v>
      </c>
      <c r="G89" s="93">
        <v>9</v>
      </c>
    </row>
    <row r="90" spans="1:7" s="93" customFormat="1">
      <c r="A90" s="93" t="s">
        <v>780</v>
      </c>
      <c r="B90" s="93" t="s">
        <v>781</v>
      </c>
      <c r="C90" s="93" t="s">
        <v>782</v>
      </c>
      <c r="D90" s="93" t="s">
        <v>207</v>
      </c>
      <c r="E90" s="93">
        <v>2.5</v>
      </c>
      <c r="F90" s="93">
        <v>10</v>
      </c>
      <c r="G90" s="93">
        <v>9</v>
      </c>
    </row>
    <row r="91" spans="1:7" s="93" customFormat="1">
      <c r="A91" s="93" t="s">
        <v>316</v>
      </c>
      <c r="B91" s="93" t="s">
        <v>317</v>
      </c>
      <c r="C91" s="93" t="s">
        <v>318</v>
      </c>
      <c r="D91" s="93" t="s">
        <v>207</v>
      </c>
      <c r="E91" s="93">
        <v>5</v>
      </c>
      <c r="F91" s="93">
        <v>30</v>
      </c>
      <c r="G91" s="93">
        <v>40</v>
      </c>
    </row>
    <row r="92" spans="1:7" s="93" customFormat="1">
      <c r="A92" s="93" t="s">
        <v>783</v>
      </c>
      <c r="B92" s="93" t="s">
        <v>784</v>
      </c>
      <c r="C92" s="93" t="s">
        <v>273</v>
      </c>
      <c r="D92" s="93" t="s">
        <v>207</v>
      </c>
      <c r="E92" s="93">
        <v>2.5</v>
      </c>
      <c r="F92" s="93">
        <v>7.5</v>
      </c>
      <c r="G92" s="93">
        <v>6</v>
      </c>
    </row>
    <row r="93" spans="1:7" s="93" customFormat="1">
      <c r="A93" s="93" t="s">
        <v>785</v>
      </c>
      <c r="B93" s="93" t="s">
        <v>786</v>
      </c>
      <c r="C93" s="93" t="s">
        <v>787</v>
      </c>
      <c r="D93" s="93" t="s">
        <v>207</v>
      </c>
      <c r="E93" s="93">
        <v>2.5</v>
      </c>
      <c r="F93" s="93">
        <v>10</v>
      </c>
      <c r="G93" s="93">
        <v>20</v>
      </c>
    </row>
    <row r="94" spans="1:7" s="93" customFormat="1">
      <c r="A94" s="93" t="s">
        <v>788</v>
      </c>
      <c r="B94" s="93" t="s">
        <v>789</v>
      </c>
      <c r="C94" s="93" t="s">
        <v>790</v>
      </c>
      <c r="D94" s="93" t="s">
        <v>207</v>
      </c>
      <c r="E94" s="93">
        <v>2.5</v>
      </c>
      <c r="F94" s="93">
        <v>15</v>
      </c>
      <c r="G94" s="93">
        <v>15</v>
      </c>
    </row>
    <row r="95" spans="1:7" s="93" customFormat="1">
      <c r="A95" s="93" t="s">
        <v>319</v>
      </c>
      <c r="B95" s="93" t="s">
        <v>320</v>
      </c>
      <c r="C95" s="93" t="s">
        <v>273</v>
      </c>
      <c r="D95" s="93" t="s">
        <v>207</v>
      </c>
      <c r="E95" s="93">
        <v>2.5</v>
      </c>
      <c r="F95" s="93">
        <v>12.5</v>
      </c>
      <c r="G95" s="93">
        <v>16.555555559999998</v>
      </c>
    </row>
    <row r="96" spans="1:7" s="93" customFormat="1">
      <c r="A96" s="93" t="s">
        <v>791</v>
      </c>
      <c r="B96" s="93" t="s">
        <v>792</v>
      </c>
      <c r="C96" s="93" t="s">
        <v>793</v>
      </c>
      <c r="D96" s="93" t="s">
        <v>207</v>
      </c>
      <c r="E96" s="93">
        <v>5</v>
      </c>
      <c r="F96" s="93">
        <v>15</v>
      </c>
      <c r="G96" s="93">
        <v>30</v>
      </c>
    </row>
    <row r="97" spans="1:7" s="93" customFormat="1">
      <c r="A97" s="93" t="s">
        <v>794</v>
      </c>
      <c r="B97" s="93" t="s">
        <v>322</v>
      </c>
      <c r="C97" s="93" t="s">
        <v>323</v>
      </c>
      <c r="D97" s="93" t="s">
        <v>207</v>
      </c>
      <c r="E97" s="93">
        <v>62.5</v>
      </c>
      <c r="F97" s="93">
        <v>125</v>
      </c>
      <c r="G97" s="93">
        <v>165</v>
      </c>
    </row>
    <row r="98" spans="1:7" s="93" customFormat="1">
      <c r="A98" s="93" t="s">
        <v>795</v>
      </c>
      <c r="B98" s="93" t="s">
        <v>796</v>
      </c>
      <c r="C98" s="93" t="s">
        <v>797</v>
      </c>
      <c r="D98" s="93" t="s">
        <v>207</v>
      </c>
      <c r="G98" s="93">
        <v>9</v>
      </c>
    </row>
    <row r="99" spans="1:7" s="93" customFormat="1">
      <c r="A99" s="93" t="s">
        <v>321</v>
      </c>
      <c r="B99" s="93" t="s">
        <v>798</v>
      </c>
      <c r="C99" s="93" t="s">
        <v>589</v>
      </c>
      <c r="D99" s="93" t="s">
        <v>576</v>
      </c>
      <c r="G99" s="93">
        <v>7</v>
      </c>
    </row>
    <row r="100" spans="1:7" s="93" customFormat="1">
      <c r="A100" s="93" t="s">
        <v>799</v>
      </c>
      <c r="B100" s="93" t="s">
        <v>800</v>
      </c>
      <c r="C100" s="93" t="s">
        <v>801</v>
      </c>
      <c r="D100" s="93" t="s">
        <v>576</v>
      </c>
    </row>
    <row r="101" spans="1:7" s="93" customFormat="1">
      <c r="A101" s="93" t="s">
        <v>802</v>
      </c>
      <c r="B101" s="93" t="s">
        <v>803</v>
      </c>
      <c r="D101" s="93" t="s">
        <v>576</v>
      </c>
    </row>
    <row r="102" spans="1:7" s="93" customFormat="1">
      <c r="A102" s="93" t="s">
        <v>804</v>
      </c>
      <c r="B102" s="93" t="s">
        <v>805</v>
      </c>
      <c r="C102" s="93" t="s">
        <v>623</v>
      </c>
      <c r="D102" s="93" t="s">
        <v>207</v>
      </c>
      <c r="G102" s="93">
        <v>25</v>
      </c>
    </row>
    <row r="103" spans="1:7" s="93" customFormat="1">
      <c r="A103" s="93" t="s">
        <v>806</v>
      </c>
      <c r="B103" s="93" t="s">
        <v>807</v>
      </c>
      <c r="C103" s="93" t="s">
        <v>623</v>
      </c>
      <c r="D103" s="93" t="s">
        <v>207</v>
      </c>
      <c r="E103" s="93">
        <v>20</v>
      </c>
      <c r="F103" s="93">
        <v>20</v>
      </c>
    </row>
    <row r="104" spans="1:7" s="93" customFormat="1">
      <c r="A104" s="93" t="s">
        <v>333</v>
      </c>
      <c r="B104" s="93" t="s">
        <v>334</v>
      </c>
      <c r="C104" s="93" t="s">
        <v>335</v>
      </c>
      <c r="D104" s="93" t="s">
        <v>207</v>
      </c>
      <c r="E104" s="93">
        <v>5</v>
      </c>
      <c r="F104" s="93">
        <v>25</v>
      </c>
      <c r="G104" s="93">
        <v>30</v>
      </c>
    </row>
    <row r="105" spans="1:7" s="93" customFormat="1">
      <c r="A105" s="93" t="s">
        <v>808</v>
      </c>
      <c r="B105" s="93" t="s">
        <v>809</v>
      </c>
      <c r="C105" s="93" t="s">
        <v>810</v>
      </c>
      <c r="D105" s="93" t="s">
        <v>576</v>
      </c>
      <c r="G105" s="93">
        <v>5</v>
      </c>
    </row>
    <row r="106" spans="1:7" s="93" customFormat="1">
      <c r="A106" s="93" t="s">
        <v>811</v>
      </c>
      <c r="B106" s="93" t="s">
        <v>812</v>
      </c>
      <c r="D106" s="93" t="s">
        <v>576</v>
      </c>
    </row>
    <row r="107" spans="1:7" s="93" customFormat="1">
      <c r="A107" s="93" t="s">
        <v>813</v>
      </c>
      <c r="B107" s="93" t="s">
        <v>814</v>
      </c>
      <c r="D107" s="93" t="s">
        <v>576</v>
      </c>
    </row>
    <row r="108" spans="1:7" s="93" customFormat="1">
      <c r="A108" s="93" t="s">
        <v>815</v>
      </c>
      <c r="B108" s="93" t="s">
        <v>816</v>
      </c>
      <c r="C108" s="93" t="s">
        <v>817</v>
      </c>
      <c r="D108" s="93" t="s">
        <v>207</v>
      </c>
      <c r="E108" s="93">
        <v>2.5</v>
      </c>
      <c r="F108" s="93">
        <v>2.5</v>
      </c>
      <c r="G108" s="93">
        <v>2.5</v>
      </c>
    </row>
    <row r="109" spans="1:7" s="93" customFormat="1">
      <c r="A109" s="93" t="s">
        <v>119</v>
      </c>
      <c r="B109" s="93" t="s">
        <v>63</v>
      </c>
      <c r="C109" s="93" t="s">
        <v>818</v>
      </c>
      <c r="D109" s="93" t="s">
        <v>576</v>
      </c>
      <c r="E109" s="93">
        <v>2.5</v>
      </c>
      <c r="F109" s="93">
        <v>87.5</v>
      </c>
      <c r="G109" s="93">
        <v>23</v>
      </c>
    </row>
    <row r="110" spans="1:7" s="93" customFormat="1">
      <c r="A110" s="93" t="s">
        <v>819</v>
      </c>
      <c r="B110" s="93" t="s">
        <v>820</v>
      </c>
      <c r="C110" s="93" t="s">
        <v>821</v>
      </c>
      <c r="D110" s="93" t="s">
        <v>207</v>
      </c>
      <c r="E110" s="93">
        <v>10</v>
      </c>
      <c r="F110" s="93">
        <v>10</v>
      </c>
    </row>
    <row r="111" spans="1:7" s="93" customFormat="1">
      <c r="A111" s="93" t="s">
        <v>822</v>
      </c>
      <c r="B111" s="93" t="s">
        <v>823</v>
      </c>
      <c r="C111" s="93" t="s">
        <v>824</v>
      </c>
      <c r="D111" s="93" t="s">
        <v>576</v>
      </c>
      <c r="E111" s="93">
        <v>2.5</v>
      </c>
      <c r="F111" s="93">
        <v>2.5</v>
      </c>
      <c r="G111" s="93">
        <v>13</v>
      </c>
    </row>
    <row r="112" spans="1:7" s="93" customFormat="1">
      <c r="A112" s="93" t="s">
        <v>825</v>
      </c>
      <c r="B112" s="93" t="s">
        <v>826</v>
      </c>
      <c r="C112" s="93" t="s">
        <v>827</v>
      </c>
      <c r="D112" s="93" t="s">
        <v>576</v>
      </c>
    </row>
    <row r="113" spans="1:7" s="93" customFormat="1">
      <c r="A113" s="93" t="s">
        <v>342</v>
      </c>
      <c r="B113" s="93" t="s">
        <v>343</v>
      </c>
      <c r="C113" s="93" t="s">
        <v>344</v>
      </c>
      <c r="D113" s="93" t="s">
        <v>207</v>
      </c>
      <c r="E113" s="93">
        <v>2.5</v>
      </c>
      <c r="F113" s="93">
        <v>62.5</v>
      </c>
      <c r="G113" s="93">
        <v>29.2</v>
      </c>
    </row>
    <row r="114" spans="1:7" s="93" customFormat="1">
      <c r="A114" s="93" t="s">
        <v>828</v>
      </c>
      <c r="B114" s="93" t="s">
        <v>829</v>
      </c>
      <c r="D114" s="93" t="s">
        <v>576</v>
      </c>
    </row>
    <row r="115" spans="1:7" s="93" customFormat="1">
      <c r="A115" s="93" t="s">
        <v>830</v>
      </c>
      <c r="B115" s="93" t="s">
        <v>831</v>
      </c>
      <c r="D115" s="93" t="s">
        <v>576</v>
      </c>
    </row>
    <row r="116" spans="1:7" s="93" customFormat="1">
      <c r="A116" s="93" t="s">
        <v>832</v>
      </c>
      <c r="B116" s="93" t="s">
        <v>833</v>
      </c>
      <c r="C116" s="93" t="s">
        <v>834</v>
      </c>
      <c r="D116" s="93" t="s">
        <v>576</v>
      </c>
      <c r="E116" s="93">
        <v>5</v>
      </c>
      <c r="F116" s="93">
        <v>5</v>
      </c>
      <c r="G116" s="93">
        <v>2</v>
      </c>
    </row>
    <row r="117" spans="1:7" s="93" customFormat="1">
      <c r="A117" s="93" t="s">
        <v>835</v>
      </c>
      <c r="B117" s="93" t="s">
        <v>836</v>
      </c>
      <c r="C117" s="93" t="s">
        <v>837</v>
      </c>
      <c r="D117" s="93" t="s">
        <v>576</v>
      </c>
      <c r="G117" s="93">
        <v>5</v>
      </c>
    </row>
    <row r="118" spans="1:7" s="93" customFormat="1">
      <c r="A118" s="93" t="s">
        <v>137</v>
      </c>
      <c r="B118" s="93" t="s">
        <v>32</v>
      </c>
      <c r="C118" s="93" t="s">
        <v>573</v>
      </c>
      <c r="D118" s="93" t="s">
        <v>207</v>
      </c>
      <c r="E118" s="93">
        <v>5</v>
      </c>
      <c r="F118" s="93">
        <v>35</v>
      </c>
      <c r="G118" s="93">
        <v>50</v>
      </c>
    </row>
    <row r="119" spans="1:7" s="93" customFormat="1">
      <c r="A119" s="93" t="s">
        <v>838</v>
      </c>
      <c r="B119" s="93" t="s">
        <v>839</v>
      </c>
      <c r="C119" s="93" t="s">
        <v>840</v>
      </c>
      <c r="D119" s="93" t="s">
        <v>576</v>
      </c>
      <c r="G119" s="93">
        <v>40</v>
      </c>
    </row>
    <row r="120" spans="1:7" s="93" customFormat="1">
      <c r="A120" s="93" t="s">
        <v>841</v>
      </c>
      <c r="B120" s="93" t="s">
        <v>842</v>
      </c>
      <c r="C120" s="93" t="s">
        <v>843</v>
      </c>
      <c r="D120" s="93" t="s">
        <v>576</v>
      </c>
    </row>
    <row r="121" spans="1:7" s="93" customFormat="1">
      <c r="A121" s="93" t="s">
        <v>844</v>
      </c>
      <c r="B121" s="93" t="s">
        <v>845</v>
      </c>
      <c r="C121" s="93" t="s">
        <v>846</v>
      </c>
      <c r="D121" s="93" t="s">
        <v>207</v>
      </c>
      <c r="E121" s="93">
        <v>87.5</v>
      </c>
      <c r="F121" s="93">
        <v>87.5</v>
      </c>
      <c r="G121" s="93">
        <v>198</v>
      </c>
    </row>
    <row r="122" spans="1:7" s="93" customFormat="1">
      <c r="A122" s="93" t="s">
        <v>847</v>
      </c>
      <c r="B122" s="93" t="s">
        <v>848</v>
      </c>
      <c r="C122" s="93" t="s">
        <v>849</v>
      </c>
      <c r="D122" s="93" t="s">
        <v>207</v>
      </c>
      <c r="E122" s="93">
        <v>2.5</v>
      </c>
      <c r="F122" s="93">
        <v>10</v>
      </c>
      <c r="G122" s="93">
        <v>7.2</v>
      </c>
    </row>
    <row r="123" spans="1:7" s="93" customFormat="1">
      <c r="A123" s="93" t="s">
        <v>850</v>
      </c>
      <c r="B123" s="93" t="s">
        <v>851</v>
      </c>
      <c r="C123" s="93" t="s">
        <v>852</v>
      </c>
      <c r="D123" s="93" t="s">
        <v>576</v>
      </c>
      <c r="E123" s="93">
        <v>2.5</v>
      </c>
      <c r="F123" s="93">
        <v>2.5</v>
      </c>
      <c r="G123" s="93">
        <v>10</v>
      </c>
    </row>
    <row r="124" spans="1:7" s="93" customFormat="1">
      <c r="A124" s="93" t="s">
        <v>853</v>
      </c>
      <c r="B124" s="93" t="s">
        <v>854</v>
      </c>
      <c r="C124" s="93" t="s">
        <v>855</v>
      </c>
      <c r="D124" s="93" t="s">
        <v>576</v>
      </c>
      <c r="E124" s="93">
        <v>2.5</v>
      </c>
      <c r="F124" s="93">
        <v>7.5</v>
      </c>
      <c r="G124" s="93">
        <v>13</v>
      </c>
    </row>
    <row r="125" spans="1:7" s="93" customFormat="1">
      <c r="A125" s="93" t="s">
        <v>856</v>
      </c>
      <c r="B125" s="93" t="s">
        <v>857</v>
      </c>
      <c r="C125" s="93" t="s">
        <v>858</v>
      </c>
      <c r="D125" s="93" t="s">
        <v>576</v>
      </c>
      <c r="G125" s="93">
        <v>7.6</v>
      </c>
    </row>
    <row r="126" spans="1:7" s="93" customFormat="1">
      <c r="A126" s="93" t="s">
        <v>859</v>
      </c>
      <c r="B126" s="93" t="s">
        <v>860</v>
      </c>
      <c r="C126" s="93" t="s">
        <v>861</v>
      </c>
      <c r="D126" s="93" t="s">
        <v>576</v>
      </c>
      <c r="E126" s="93">
        <v>2.5</v>
      </c>
      <c r="F126" s="93">
        <v>20</v>
      </c>
      <c r="G126" s="93">
        <v>5.2</v>
      </c>
    </row>
    <row r="127" spans="1:7" s="93" customFormat="1">
      <c r="A127" s="93" t="s">
        <v>862</v>
      </c>
      <c r="B127" s="93" t="s">
        <v>863</v>
      </c>
      <c r="C127" s="93" t="s">
        <v>864</v>
      </c>
      <c r="D127" s="93" t="s">
        <v>576</v>
      </c>
      <c r="E127" s="93">
        <v>20</v>
      </c>
      <c r="F127" s="93">
        <v>20</v>
      </c>
      <c r="G127" s="93">
        <v>10.3</v>
      </c>
    </row>
    <row r="128" spans="1:7" s="93" customFormat="1">
      <c r="A128" s="93" t="s">
        <v>865</v>
      </c>
      <c r="B128" s="93" t="s">
        <v>866</v>
      </c>
      <c r="C128" s="93" t="s">
        <v>867</v>
      </c>
      <c r="D128" s="93" t="s">
        <v>576</v>
      </c>
    </row>
    <row r="129" spans="1:7" s="93" customFormat="1">
      <c r="A129" s="93" t="s">
        <v>868</v>
      </c>
      <c r="B129" s="93" t="s">
        <v>869</v>
      </c>
      <c r="D129" s="93" t="s">
        <v>576</v>
      </c>
      <c r="E129" s="93">
        <v>2.5</v>
      </c>
      <c r="F129" s="93">
        <v>40</v>
      </c>
    </row>
    <row r="130" spans="1:7" s="93" customFormat="1">
      <c r="A130" s="93" t="s">
        <v>870</v>
      </c>
      <c r="B130" s="93" t="s">
        <v>871</v>
      </c>
      <c r="D130" s="93" t="s">
        <v>576</v>
      </c>
      <c r="E130" s="93">
        <v>7.5</v>
      </c>
      <c r="F130" s="93">
        <v>12.5</v>
      </c>
    </row>
    <row r="131" spans="1:7" s="93" customFormat="1">
      <c r="A131" s="93" t="s">
        <v>872</v>
      </c>
      <c r="B131" s="93" t="s">
        <v>873</v>
      </c>
      <c r="C131" s="93" t="s">
        <v>824</v>
      </c>
      <c r="D131" s="93" t="s">
        <v>576</v>
      </c>
      <c r="E131" s="93">
        <v>2.5</v>
      </c>
      <c r="F131" s="93">
        <v>2.5</v>
      </c>
      <c r="G131" s="93">
        <v>4</v>
      </c>
    </row>
    <row r="132" spans="1:7" s="93" customFormat="1">
      <c r="A132" s="93" t="s">
        <v>381</v>
      </c>
      <c r="B132" s="93" t="s">
        <v>874</v>
      </c>
      <c r="C132" s="93" t="s">
        <v>875</v>
      </c>
      <c r="D132" s="93" t="s">
        <v>576</v>
      </c>
    </row>
    <row r="133" spans="1:7" s="93" customFormat="1">
      <c r="A133" s="93" t="s">
        <v>876</v>
      </c>
      <c r="B133" s="93" t="s">
        <v>877</v>
      </c>
      <c r="C133" s="93" t="s">
        <v>878</v>
      </c>
      <c r="D133" s="93" t="s">
        <v>576</v>
      </c>
      <c r="E133" s="93">
        <v>2.5</v>
      </c>
      <c r="F133" s="93">
        <v>2.5</v>
      </c>
      <c r="G133" s="93">
        <v>8</v>
      </c>
    </row>
    <row r="134" spans="1:7" s="93" customFormat="1">
      <c r="A134" s="93" t="s">
        <v>879</v>
      </c>
      <c r="B134" s="93" t="s">
        <v>64</v>
      </c>
      <c r="C134" s="93" t="s">
        <v>191</v>
      </c>
      <c r="D134" s="93" t="s">
        <v>576</v>
      </c>
      <c r="E134" s="93">
        <v>5</v>
      </c>
      <c r="F134" s="93">
        <v>5</v>
      </c>
      <c r="G134" s="93">
        <v>9</v>
      </c>
    </row>
    <row r="135" spans="1:7" s="93" customFormat="1">
      <c r="A135" s="93" t="s">
        <v>880</v>
      </c>
      <c r="B135" s="93" t="s">
        <v>881</v>
      </c>
      <c r="C135" s="93" t="s">
        <v>882</v>
      </c>
      <c r="D135" s="93" t="s">
        <v>576</v>
      </c>
      <c r="E135" s="93">
        <v>2.5</v>
      </c>
      <c r="F135" s="93">
        <v>2.5</v>
      </c>
      <c r="G135" s="93">
        <v>12</v>
      </c>
    </row>
    <row r="136" spans="1:7" s="93" customFormat="1">
      <c r="A136" s="93" t="s">
        <v>883</v>
      </c>
      <c r="B136" s="93" t="s">
        <v>884</v>
      </c>
      <c r="C136" s="93" t="s">
        <v>885</v>
      </c>
      <c r="D136" s="93" t="s">
        <v>576</v>
      </c>
      <c r="E136" s="93">
        <v>20</v>
      </c>
      <c r="F136" s="93">
        <v>20</v>
      </c>
      <c r="G136" s="93">
        <v>18</v>
      </c>
    </row>
    <row r="137" spans="1:7" s="93" customFormat="1">
      <c r="A137" s="93" t="s">
        <v>886</v>
      </c>
      <c r="B137" s="93" t="s">
        <v>887</v>
      </c>
      <c r="C137" s="93" t="s">
        <v>888</v>
      </c>
      <c r="D137" s="93" t="s">
        <v>576</v>
      </c>
      <c r="E137" s="93">
        <v>2.5</v>
      </c>
      <c r="F137" s="93">
        <v>2.5</v>
      </c>
      <c r="G137" s="93">
        <v>26</v>
      </c>
    </row>
    <row r="138" spans="1:7" s="93" customFormat="1">
      <c r="A138" s="93" t="s">
        <v>889</v>
      </c>
      <c r="B138" s="93" t="s">
        <v>890</v>
      </c>
      <c r="C138" s="93" t="s">
        <v>891</v>
      </c>
      <c r="D138" s="93" t="s">
        <v>576</v>
      </c>
    </row>
    <row r="139" spans="1:7" s="93" customFormat="1">
      <c r="A139" s="93" t="s">
        <v>892</v>
      </c>
      <c r="B139" s="93" t="s">
        <v>893</v>
      </c>
      <c r="C139" s="93" t="s">
        <v>894</v>
      </c>
      <c r="D139" s="93" t="s">
        <v>576</v>
      </c>
      <c r="G139" s="93">
        <v>14</v>
      </c>
    </row>
    <row r="140" spans="1:7" s="93" customFormat="1">
      <c r="A140" s="93" t="s">
        <v>895</v>
      </c>
      <c r="B140" s="93" t="s">
        <v>896</v>
      </c>
      <c r="C140" s="93" t="s">
        <v>897</v>
      </c>
      <c r="D140" s="93" t="s">
        <v>576</v>
      </c>
      <c r="E140" s="93">
        <v>2.5</v>
      </c>
      <c r="F140" s="93">
        <v>2.5</v>
      </c>
      <c r="G140" s="93">
        <v>20</v>
      </c>
    </row>
    <row r="141" spans="1:7" s="93" customFormat="1">
      <c r="A141" s="93" t="s">
        <v>375</v>
      </c>
      <c r="B141" s="93" t="s">
        <v>376</v>
      </c>
      <c r="C141" s="93" t="s">
        <v>377</v>
      </c>
      <c r="D141" s="93" t="s">
        <v>207</v>
      </c>
      <c r="E141" s="93">
        <v>12.5</v>
      </c>
      <c r="F141" s="93">
        <v>40</v>
      </c>
      <c r="G141" s="93">
        <v>40</v>
      </c>
    </row>
    <row r="142" spans="1:7" s="93" customFormat="1">
      <c r="A142" s="93" t="s">
        <v>378</v>
      </c>
      <c r="B142" s="93" t="s">
        <v>379</v>
      </c>
      <c r="C142" s="93" t="s">
        <v>380</v>
      </c>
      <c r="D142" s="93" t="s">
        <v>207</v>
      </c>
      <c r="E142" s="93">
        <v>2.5</v>
      </c>
      <c r="F142" s="93">
        <v>7.5</v>
      </c>
      <c r="G142" s="93">
        <v>7.25</v>
      </c>
    </row>
    <row r="143" spans="1:7" s="93" customFormat="1">
      <c r="A143" s="93" t="s">
        <v>898</v>
      </c>
      <c r="B143" s="93" t="s">
        <v>899</v>
      </c>
      <c r="D143" s="93" t="s">
        <v>576</v>
      </c>
    </row>
    <row r="144" spans="1:7" s="93" customFormat="1">
      <c r="A144" s="93" t="s">
        <v>900</v>
      </c>
      <c r="B144" s="93" t="s">
        <v>901</v>
      </c>
      <c r="D144" s="93" t="s">
        <v>576</v>
      </c>
      <c r="E144" s="93">
        <v>2.5</v>
      </c>
      <c r="F144" s="93">
        <v>5</v>
      </c>
    </row>
    <row r="145" spans="1:7" s="93" customFormat="1">
      <c r="A145" s="93" t="s">
        <v>902</v>
      </c>
      <c r="B145" s="93" t="s">
        <v>903</v>
      </c>
      <c r="D145" s="93" t="s">
        <v>576</v>
      </c>
    </row>
    <row r="146" spans="1:7" s="93" customFormat="1">
      <c r="A146" s="93" t="s">
        <v>904</v>
      </c>
      <c r="B146" s="93" t="s">
        <v>905</v>
      </c>
      <c r="C146" s="93" t="s">
        <v>906</v>
      </c>
      <c r="D146" s="93" t="s">
        <v>207</v>
      </c>
      <c r="E146" s="93">
        <v>10</v>
      </c>
      <c r="F146" s="93">
        <v>10</v>
      </c>
      <c r="G146" s="93">
        <v>11</v>
      </c>
    </row>
    <row r="147" spans="1:7" s="93" customFormat="1">
      <c r="A147" s="93" t="s">
        <v>907</v>
      </c>
      <c r="B147" s="93" t="s">
        <v>908</v>
      </c>
      <c r="C147" s="93" t="s">
        <v>909</v>
      </c>
      <c r="D147" s="93" t="s">
        <v>207</v>
      </c>
      <c r="E147" s="93">
        <v>10</v>
      </c>
      <c r="F147" s="93">
        <v>10</v>
      </c>
      <c r="G147" s="93">
        <v>7.5</v>
      </c>
    </row>
    <row r="148" spans="1:7" s="93" customFormat="1">
      <c r="A148" s="93" t="s">
        <v>392</v>
      </c>
      <c r="B148" s="93" t="s">
        <v>393</v>
      </c>
      <c r="C148" s="93" t="s">
        <v>394</v>
      </c>
      <c r="D148" s="93" t="s">
        <v>207</v>
      </c>
      <c r="E148" s="93">
        <v>5</v>
      </c>
      <c r="F148" s="93">
        <v>10</v>
      </c>
    </row>
    <row r="149" spans="1:7" s="93" customFormat="1">
      <c r="A149" s="93" t="s">
        <v>910</v>
      </c>
      <c r="B149" s="93" t="s">
        <v>911</v>
      </c>
      <c r="C149" s="93" t="s">
        <v>912</v>
      </c>
      <c r="D149" s="93" t="s">
        <v>576</v>
      </c>
      <c r="G149" s="93">
        <v>30</v>
      </c>
    </row>
    <row r="150" spans="1:7" s="93" customFormat="1">
      <c r="A150" s="93" t="s">
        <v>396</v>
      </c>
      <c r="B150" s="93" t="s">
        <v>397</v>
      </c>
      <c r="C150" s="93" t="s">
        <v>398</v>
      </c>
      <c r="D150" s="93" t="s">
        <v>207</v>
      </c>
      <c r="E150" s="93">
        <v>50</v>
      </c>
      <c r="F150" s="93">
        <v>250</v>
      </c>
      <c r="G150" s="93">
        <v>300</v>
      </c>
    </row>
    <row r="151" spans="1:7" s="93" customFormat="1">
      <c r="A151" s="93" t="s">
        <v>913</v>
      </c>
      <c r="B151" s="93" t="s">
        <v>914</v>
      </c>
      <c r="C151" s="93" t="s">
        <v>915</v>
      </c>
      <c r="D151" s="93" t="s">
        <v>207</v>
      </c>
      <c r="E151" s="93">
        <v>35</v>
      </c>
      <c r="F151" s="93">
        <v>187.5</v>
      </c>
      <c r="G151" s="93">
        <v>290</v>
      </c>
    </row>
    <row r="152" spans="1:7" s="93" customFormat="1">
      <c r="A152" s="93" t="s">
        <v>399</v>
      </c>
      <c r="B152" s="93" t="s">
        <v>400</v>
      </c>
      <c r="C152" s="93" t="s">
        <v>401</v>
      </c>
      <c r="D152" s="93" t="s">
        <v>207</v>
      </c>
      <c r="E152" s="93">
        <v>15</v>
      </c>
      <c r="F152" s="93">
        <v>50</v>
      </c>
      <c r="G152" s="93">
        <v>75</v>
      </c>
    </row>
    <row r="153" spans="1:7" s="93" customFormat="1">
      <c r="A153" s="93" t="s">
        <v>916</v>
      </c>
      <c r="B153" s="93" t="s">
        <v>917</v>
      </c>
      <c r="C153" s="93" t="s">
        <v>918</v>
      </c>
      <c r="D153" s="93" t="s">
        <v>576</v>
      </c>
      <c r="G153" s="93">
        <v>6</v>
      </c>
    </row>
    <row r="154" spans="1:7" s="93" customFormat="1">
      <c r="A154" s="93" t="s">
        <v>919</v>
      </c>
      <c r="B154" s="93" t="s">
        <v>920</v>
      </c>
      <c r="C154" s="93" t="s">
        <v>159</v>
      </c>
      <c r="D154" s="93" t="s">
        <v>576</v>
      </c>
      <c r="E154" s="93">
        <v>2.5</v>
      </c>
      <c r="F154" s="93">
        <v>5</v>
      </c>
    </row>
    <row r="155" spans="1:7" s="93" customFormat="1">
      <c r="A155" s="93" t="s">
        <v>921</v>
      </c>
      <c r="B155" s="93" t="s">
        <v>66</v>
      </c>
      <c r="C155" s="93" t="s">
        <v>922</v>
      </c>
      <c r="D155" s="93" t="s">
        <v>576</v>
      </c>
      <c r="E155" s="93">
        <v>2.5</v>
      </c>
      <c r="F155" s="93">
        <v>12.5</v>
      </c>
      <c r="G155" s="93">
        <v>8</v>
      </c>
    </row>
    <row r="156" spans="1:7" s="93" customFormat="1">
      <c r="A156" s="93" t="s">
        <v>923</v>
      </c>
      <c r="B156" s="93" t="s">
        <v>924</v>
      </c>
      <c r="C156" s="93" t="s">
        <v>925</v>
      </c>
      <c r="D156" s="93" t="s">
        <v>576</v>
      </c>
      <c r="E156" s="93">
        <v>2.5</v>
      </c>
      <c r="F156" s="93">
        <v>7.5</v>
      </c>
    </row>
    <row r="157" spans="1:7" s="93" customFormat="1">
      <c r="A157" s="93" t="s">
        <v>926</v>
      </c>
      <c r="B157" s="93" t="s">
        <v>927</v>
      </c>
      <c r="C157" s="93" t="s">
        <v>928</v>
      </c>
      <c r="D157" s="93" t="s">
        <v>576</v>
      </c>
      <c r="G157" s="93">
        <v>6</v>
      </c>
    </row>
    <row r="158" spans="1:7" s="93" customFormat="1">
      <c r="A158" s="93" t="s">
        <v>929</v>
      </c>
      <c r="B158" s="93" t="s">
        <v>930</v>
      </c>
      <c r="C158" s="93" t="s">
        <v>931</v>
      </c>
      <c r="D158" s="93" t="s">
        <v>576</v>
      </c>
      <c r="G158" s="93">
        <v>6</v>
      </c>
    </row>
    <row r="159" spans="1:7" s="93" customFormat="1">
      <c r="A159" s="93" t="s">
        <v>402</v>
      </c>
      <c r="B159" s="93" t="s">
        <v>403</v>
      </c>
      <c r="C159" s="93" t="s">
        <v>404</v>
      </c>
      <c r="D159" s="93" t="s">
        <v>207</v>
      </c>
      <c r="E159" s="93">
        <v>2.5</v>
      </c>
      <c r="F159" s="93">
        <v>10</v>
      </c>
      <c r="G159" s="93">
        <v>13</v>
      </c>
    </row>
    <row r="160" spans="1:7" s="93" customFormat="1">
      <c r="A160" s="93" t="s">
        <v>932</v>
      </c>
      <c r="B160" s="93" t="s">
        <v>933</v>
      </c>
      <c r="C160" s="93" t="s">
        <v>934</v>
      </c>
      <c r="D160" s="93" t="s">
        <v>576</v>
      </c>
      <c r="G160" s="93">
        <v>14</v>
      </c>
    </row>
    <row r="161" spans="1:7" s="93" customFormat="1">
      <c r="A161" s="93" t="s">
        <v>405</v>
      </c>
      <c r="B161" s="93" t="s">
        <v>406</v>
      </c>
      <c r="C161" s="93" t="s">
        <v>407</v>
      </c>
      <c r="D161" s="93" t="s">
        <v>207</v>
      </c>
      <c r="E161" s="93">
        <v>2.5</v>
      </c>
      <c r="F161" s="93">
        <v>10</v>
      </c>
      <c r="G161" s="93">
        <v>10</v>
      </c>
    </row>
    <row r="162" spans="1:7" s="93" customFormat="1">
      <c r="A162" s="93" t="s">
        <v>130</v>
      </c>
      <c r="B162" s="93" t="s">
        <v>409</v>
      </c>
      <c r="C162" s="93" t="s">
        <v>410</v>
      </c>
      <c r="D162" s="93" t="s">
        <v>207</v>
      </c>
      <c r="E162" s="93">
        <v>7.5</v>
      </c>
      <c r="F162" s="93">
        <v>30</v>
      </c>
      <c r="G162" s="93">
        <v>33</v>
      </c>
    </row>
    <row r="163" spans="1:7" s="93" customFormat="1">
      <c r="A163" s="93" t="s">
        <v>411</v>
      </c>
      <c r="B163" s="93" t="s">
        <v>412</v>
      </c>
      <c r="C163" s="93" t="s">
        <v>413</v>
      </c>
      <c r="D163" s="93" t="s">
        <v>207</v>
      </c>
      <c r="E163" s="93">
        <v>2.5</v>
      </c>
      <c r="F163" s="93">
        <v>7.5</v>
      </c>
      <c r="G163" s="93">
        <v>14</v>
      </c>
    </row>
    <row r="164" spans="1:7" s="93" customFormat="1">
      <c r="A164" s="93" t="s">
        <v>414</v>
      </c>
      <c r="B164" s="93" t="s">
        <v>415</v>
      </c>
      <c r="C164" s="93" t="s">
        <v>416</v>
      </c>
      <c r="D164" s="93" t="s">
        <v>207</v>
      </c>
      <c r="E164" s="93">
        <v>25</v>
      </c>
      <c r="F164" s="93">
        <v>75</v>
      </c>
      <c r="G164" s="93">
        <v>80</v>
      </c>
    </row>
    <row r="165" spans="1:7" s="93" customFormat="1">
      <c r="A165" s="93" t="s">
        <v>935</v>
      </c>
      <c r="B165" s="93" t="s">
        <v>936</v>
      </c>
      <c r="C165" s="93" t="s">
        <v>937</v>
      </c>
      <c r="D165" s="93" t="s">
        <v>207</v>
      </c>
      <c r="E165" s="93">
        <v>12.5</v>
      </c>
      <c r="F165" s="93">
        <v>62.5</v>
      </c>
    </row>
    <row r="166" spans="1:7" s="93" customFormat="1">
      <c r="A166" s="93" t="s">
        <v>417</v>
      </c>
      <c r="B166" s="93" t="s">
        <v>418</v>
      </c>
      <c r="C166" s="93" t="s">
        <v>419</v>
      </c>
      <c r="D166" s="93" t="s">
        <v>207</v>
      </c>
      <c r="E166" s="93">
        <v>15</v>
      </c>
      <c r="F166" s="93">
        <v>75</v>
      </c>
      <c r="G166" s="93">
        <v>91</v>
      </c>
    </row>
    <row r="167" spans="1:7" s="93" customFormat="1">
      <c r="A167" s="93" t="s">
        <v>938</v>
      </c>
      <c r="B167" s="93" t="s">
        <v>939</v>
      </c>
      <c r="C167" s="93" t="s">
        <v>940</v>
      </c>
      <c r="D167" s="93" t="s">
        <v>576</v>
      </c>
      <c r="G167" s="93">
        <v>14.5</v>
      </c>
    </row>
    <row r="168" spans="1:7" s="93" customFormat="1">
      <c r="A168" s="93" t="s">
        <v>427</v>
      </c>
      <c r="B168" s="93" t="s">
        <v>428</v>
      </c>
      <c r="C168" s="93" t="s">
        <v>429</v>
      </c>
      <c r="D168" s="93" t="s">
        <v>207</v>
      </c>
      <c r="E168" s="93">
        <v>2.5</v>
      </c>
      <c r="F168" s="93">
        <v>12.5</v>
      </c>
      <c r="G168" s="93">
        <v>18</v>
      </c>
    </row>
    <row r="169" spans="1:7" s="93" customFormat="1">
      <c r="A169" s="93" t="s">
        <v>108</v>
      </c>
      <c r="B169" s="93" t="s">
        <v>22</v>
      </c>
      <c r="C169" s="93" t="s">
        <v>430</v>
      </c>
      <c r="D169" s="93" t="s">
        <v>207</v>
      </c>
      <c r="E169" s="93">
        <v>2.5</v>
      </c>
      <c r="F169" s="93">
        <v>15</v>
      </c>
      <c r="G169" s="93">
        <v>28</v>
      </c>
    </row>
    <row r="170" spans="1:7" s="93" customFormat="1">
      <c r="A170" s="93" t="s">
        <v>431</v>
      </c>
      <c r="B170" s="93" t="s">
        <v>432</v>
      </c>
      <c r="C170" s="93" t="s">
        <v>433</v>
      </c>
      <c r="D170" s="93" t="s">
        <v>207</v>
      </c>
      <c r="E170" s="93">
        <v>2.5</v>
      </c>
      <c r="F170" s="93">
        <v>7.5</v>
      </c>
      <c r="G170" s="93">
        <v>7.5</v>
      </c>
    </row>
    <row r="171" spans="1:7" s="93" customFormat="1">
      <c r="A171" s="93" t="s">
        <v>941</v>
      </c>
      <c r="B171" s="93" t="s">
        <v>942</v>
      </c>
      <c r="C171" s="93" t="s">
        <v>943</v>
      </c>
      <c r="D171" s="93" t="s">
        <v>576</v>
      </c>
      <c r="E171" s="93">
        <v>2.5</v>
      </c>
      <c r="F171" s="93">
        <v>12.5</v>
      </c>
      <c r="G171" s="93">
        <v>15</v>
      </c>
    </row>
    <row r="172" spans="1:7" s="93" customFormat="1">
      <c r="A172" s="93" t="s">
        <v>944</v>
      </c>
      <c r="B172" s="93" t="s">
        <v>945</v>
      </c>
      <c r="D172" s="93" t="s">
        <v>207</v>
      </c>
      <c r="E172" s="93">
        <v>10</v>
      </c>
      <c r="F172" s="93">
        <v>10</v>
      </c>
    </row>
    <row r="173" spans="1:7" s="93" customFormat="1">
      <c r="A173" s="93" t="s">
        <v>946</v>
      </c>
      <c r="B173" s="93" t="s">
        <v>947</v>
      </c>
      <c r="C173" s="93" t="s">
        <v>948</v>
      </c>
      <c r="D173" s="93" t="s">
        <v>576</v>
      </c>
      <c r="E173" s="93">
        <v>2.5</v>
      </c>
      <c r="F173" s="93">
        <v>25</v>
      </c>
      <c r="G173" s="93">
        <v>18</v>
      </c>
    </row>
    <row r="174" spans="1:7" s="93" customFormat="1">
      <c r="A174" s="93" t="s">
        <v>949</v>
      </c>
      <c r="B174" s="93" t="s">
        <v>950</v>
      </c>
      <c r="C174" s="93" t="s">
        <v>951</v>
      </c>
      <c r="D174" s="93" t="s">
        <v>576</v>
      </c>
      <c r="G174" s="93">
        <v>2.5</v>
      </c>
    </row>
    <row r="175" spans="1:7" s="93" customFormat="1">
      <c r="A175" s="93" t="s">
        <v>952</v>
      </c>
      <c r="B175" s="93" t="s">
        <v>953</v>
      </c>
      <c r="C175" s="93" t="s">
        <v>954</v>
      </c>
      <c r="D175" s="93" t="s">
        <v>576</v>
      </c>
      <c r="E175" s="93">
        <v>2.5</v>
      </c>
      <c r="F175" s="93">
        <v>2.5</v>
      </c>
      <c r="G175" s="93">
        <v>10</v>
      </c>
    </row>
    <row r="176" spans="1:7" s="93" customFormat="1">
      <c r="A176" s="93" t="s">
        <v>955</v>
      </c>
      <c r="B176" s="93" t="s">
        <v>956</v>
      </c>
      <c r="C176" s="93" t="s">
        <v>954</v>
      </c>
      <c r="D176" s="93" t="s">
        <v>576</v>
      </c>
      <c r="E176" s="93">
        <v>2.5</v>
      </c>
      <c r="F176" s="93">
        <v>2.5</v>
      </c>
      <c r="G176" s="93">
        <v>4.9000000000000004</v>
      </c>
    </row>
    <row r="177" spans="1:7" s="93" customFormat="1">
      <c r="A177" s="93" t="s">
        <v>957</v>
      </c>
      <c r="B177" s="93" t="s">
        <v>958</v>
      </c>
      <c r="C177" s="93" t="s">
        <v>959</v>
      </c>
      <c r="D177" s="93" t="s">
        <v>576</v>
      </c>
      <c r="E177" s="93">
        <v>2.5</v>
      </c>
      <c r="F177" s="93">
        <v>2.5</v>
      </c>
      <c r="G177" s="93">
        <v>1.8</v>
      </c>
    </row>
    <row r="178" spans="1:7" s="93" customFormat="1">
      <c r="A178" s="93" t="s">
        <v>960</v>
      </c>
      <c r="B178" s="93" t="s">
        <v>961</v>
      </c>
      <c r="C178" s="93" t="s">
        <v>962</v>
      </c>
      <c r="D178" s="93" t="s">
        <v>576</v>
      </c>
      <c r="E178" s="93">
        <v>2.5</v>
      </c>
      <c r="F178" s="93">
        <v>2.5</v>
      </c>
      <c r="G178" s="93">
        <v>4</v>
      </c>
    </row>
    <row r="179" spans="1:7" s="93" customFormat="1">
      <c r="A179" s="93" t="s">
        <v>162</v>
      </c>
      <c r="B179" s="93" t="s">
        <v>963</v>
      </c>
      <c r="C179" s="93" t="s">
        <v>964</v>
      </c>
      <c r="D179" s="93" t="s">
        <v>576</v>
      </c>
      <c r="G179" s="93">
        <v>2</v>
      </c>
    </row>
    <row r="180" spans="1:7" s="93" customFormat="1">
      <c r="A180" s="93" t="s">
        <v>965</v>
      </c>
      <c r="B180" s="93" t="s">
        <v>966</v>
      </c>
      <c r="C180" s="93" t="s">
        <v>967</v>
      </c>
      <c r="D180" s="93" t="s">
        <v>207</v>
      </c>
      <c r="E180" s="93">
        <v>2.5</v>
      </c>
      <c r="F180" s="93">
        <v>2.5</v>
      </c>
    </row>
    <row r="181" spans="1:7" s="93" customFormat="1">
      <c r="A181" s="93" t="s">
        <v>435</v>
      </c>
      <c r="B181" s="93" t="s">
        <v>436</v>
      </c>
      <c r="C181" s="93" t="s">
        <v>437</v>
      </c>
      <c r="D181" s="93" t="s">
        <v>207</v>
      </c>
      <c r="E181" s="93">
        <v>20</v>
      </c>
      <c r="F181" s="93">
        <v>25</v>
      </c>
      <c r="G181" s="93">
        <v>35</v>
      </c>
    </row>
    <row r="182" spans="1:7" s="93" customFormat="1">
      <c r="A182" s="93" t="s">
        <v>968</v>
      </c>
      <c r="B182" s="93" t="s">
        <v>969</v>
      </c>
      <c r="C182" s="93" t="s">
        <v>970</v>
      </c>
      <c r="D182" s="93" t="s">
        <v>576</v>
      </c>
      <c r="E182" s="93">
        <v>2.5</v>
      </c>
      <c r="F182" s="93">
        <v>20</v>
      </c>
      <c r="G182" s="93">
        <v>11</v>
      </c>
    </row>
    <row r="183" spans="1:7" s="93" customFormat="1">
      <c r="A183" s="93" t="s">
        <v>971</v>
      </c>
      <c r="B183" s="93" t="s">
        <v>972</v>
      </c>
      <c r="D183" s="93" t="s">
        <v>576</v>
      </c>
    </row>
    <row r="184" spans="1:7" s="93" customFormat="1">
      <c r="A184" s="93" t="s">
        <v>973</v>
      </c>
      <c r="B184" s="93" t="s">
        <v>974</v>
      </c>
      <c r="C184" s="93" t="s">
        <v>975</v>
      </c>
      <c r="D184" s="93" t="s">
        <v>576</v>
      </c>
      <c r="E184" s="93">
        <v>0.5</v>
      </c>
      <c r="F184" s="93">
        <v>40</v>
      </c>
      <c r="G184" s="93">
        <v>50</v>
      </c>
    </row>
    <row r="185" spans="1:7" s="93" customFormat="1">
      <c r="A185" s="93" t="s">
        <v>195</v>
      </c>
      <c r="B185" s="93" t="s">
        <v>67</v>
      </c>
      <c r="C185" s="93" t="s">
        <v>196</v>
      </c>
      <c r="D185" s="93" t="s">
        <v>576</v>
      </c>
      <c r="E185" s="93">
        <v>1.5</v>
      </c>
      <c r="F185" s="93">
        <v>10</v>
      </c>
      <c r="G185" s="93">
        <v>7</v>
      </c>
    </row>
    <row r="186" spans="1:7" s="93" customFormat="1">
      <c r="A186" s="93" t="s">
        <v>976</v>
      </c>
      <c r="B186" s="93" t="s">
        <v>977</v>
      </c>
      <c r="C186" s="93" t="s">
        <v>978</v>
      </c>
      <c r="D186" s="93" t="s">
        <v>207</v>
      </c>
      <c r="E186" s="93">
        <v>5</v>
      </c>
      <c r="F186" s="93">
        <v>40</v>
      </c>
      <c r="G186" s="93">
        <v>55.47272727</v>
      </c>
    </row>
    <row r="187" spans="1:7" s="93" customFormat="1">
      <c r="A187" s="93" t="s">
        <v>979</v>
      </c>
      <c r="B187" s="93" t="s">
        <v>980</v>
      </c>
      <c r="C187" s="93" t="s">
        <v>981</v>
      </c>
      <c r="D187" s="93" t="s">
        <v>207</v>
      </c>
    </row>
    <row r="188" spans="1:7" s="93" customFormat="1">
      <c r="A188" s="93" t="s">
        <v>982</v>
      </c>
      <c r="B188" s="93" t="s">
        <v>983</v>
      </c>
      <c r="C188" s="93" t="s">
        <v>984</v>
      </c>
      <c r="D188" s="93" t="s">
        <v>576</v>
      </c>
      <c r="E188" s="93">
        <v>2.5</v>
      </c>
      <c r="F188" s="93">
        <v>7.5</v>
      </c>
      <c r="G188" s="93">
        <v>24</v>
      </c>
    </row>
    <row r="189" spans="1:7" s="93" customFormat="1">
      <c r="A189" s="93" t="s">
        <v>985</v>
      </c>
      <c r="B189" s="93" t="s">
        <v>986</v>
      </c>
      <c r="C189" s="93" t="s">
        <v>987</v>
      </c>
      <c r="D189" s="93" t="s">
        <v>576</v>
      </c>
      <c r="E189" s="93">
        <v>0.5</v>
      </c>
      <c r="F189" s="93">
        <v>20</v>
      </c>
      <c r="G189" s="93">
        <v>15</v>
      </c>
    </row>
    <row r="190" spans="1:7" s="93" customFormat="1">
      <c r="A190" s="93" t="s">
        <v>988</v>
      </c>
      <c r="B190" s="93" t="s">
        <v>989</v>
      </c>
      <c r="C190" s="93" t="s">
        <v>990</v>
      </c>
      <c r="D190" s="93" t="s">
        <v>576</v>
      </c>
    </row>
    <row r="191" spans="1:7" s="93" customFormat="1">
      <c r="A191" s="93" t="s">
        <v>991</v>
      </c>
      <c r="B191" s="93" t="s">
        <v>992</v>
      </c>
      <c r="C191" s="93" t="s">
        <v>990</v>
      </c>
      <c r="D191" s="93" t="s">
        <v>576</v>
      </c>
      <c r="E191" s="93">
        <v>10</v>
      </c>
      <c r="F191" s="93">
        <v>10</v>
      </c>
      <c r="G191" s="93">
        <v>21</v>
      </c>
    </row>
    <row r="192" spans="1:7" s="93" customFormat="1">
      <c r="A192" s="93" t="s">
        <v>993</v>
      </c>
      <c r="B192" s="93" t="s">
        <v>994</v>
      </c>
      <c r="D192" s="93" t="s">
        <v>576</v>
      </c>
    </row>
    <row r="193" spans="1:7" s="93" customFormat="1">
      <c r="A193" s="93" t="s">
        <v>995</v>
      </c>
      <c r="B193" s="93" t="s">
        <v>996</v>
      </c>
      <c r="C193" s="93" t="s">
        <v>997</v>
      </c>
      <c r="D193" s="93" t="s">
        <v>576</v>
      </c>
      <c r="G193" s="93">
        <v>1.7</v>
      </c>
    </row>
    <row r="194" spans="1:7" s="93" customFormat="1">
      <c r="A194" s="93" t="s">
        <v>998</v>
      </c>
      <c r="B194" s="93" t="s">
        <v>999</v>
      </c>
      <c r="C194" s="93" t="s">
        <v>1000</v>
      </c>
      <c r="D194" s="93" t="s">
        <v>576</v>
      </c>
    </row>
    <row r="195" spans="1:7" s="93" customFormat="1">
      <c r="A195" s="93" t="s">
        <v>1001</v>
      </c>
      <c r="B195" s="93" t="s">
        <v>1002</v>
      </c>
      <c r="C195" s="93" t="s">
        <v>1003</v>
      </c>
      <c r="D195" s="93" t="s">
        <v>576</v>
      </c>
      <c r="G195" s="93">
        <v>3</v>
      </c>
    </row>
    <row r="196" spans="1:7" s="93" customFormat="1">
      <c r="A196" s="93" t="s">
        <v>1004</v>
      </c>
      <c r="B196" s="93" t="s">
        <v>1005</v>
      </c>
      <c r="D196" s="93" t="s">
        <v>576</v>
      </c>
    </row>
    <row r="197" spans="1:7" s="93" customFormat="1">
      <c r="A197" s="93" t="s">
        <v>441</v>
      </c>
      <c r="B197" s="93" t="s">
        <v>1006</v>
      </c>
      <c r="D197" s="93" t="s">
        <v>576</v>
      </c>
    </row>
    <row r="198" spans="1:7" s="93" customFormat="1">
      <c r="A198" s="93" t="s">
        <v>1007</v>
      </c>
      <c r="B198" s="93" t="s">
        <v>1008</v>
      </c>
      <c r="C198" s="93" t="s">
        <v>1009</v>
      </c>
      <c r="D198" s="93" t="s">
        <v>576</v>
      </c>
      <c r="E198" s="93">
        <v>2.5</v>
      </c>
      <c r="F198" s="93">
        <v>2.5</v>
      </c>
      <c r="G198" s="93">
        <v>14</v>
      </c>
    </row>
    <row r="199" spans="1:7" s="93" customFormat="1">
      <c r="A199" s="93" t="s">
        <v>1010</v>
      </c>
      <c r="B199" s="93" t="s">
        <v>1011</v>
      </c>
      <c r="C199" s="93" t="s">
        <v>1012</v>
      </c>
      <c r="D199" s="93" t="s">
        <v>207</v>
      </c>
      <c r="E199" s="93">
        <v>10</v>
      </c>
      <c r="F199" s="93">
        <v>40</v>
      </c>
      <c r="G199" s="93">
        <v>90</v>
      </c>
    </row>
    <row r="200" spans="1:7" s="93" customFormat="1">
      <c r="A200" s="93" t="s">
        <v>1013</v>
      </c>
      <c r="B200" s="93" t="s">
        <v>1014</v>
      </c>
      <c r="C200" s="93" t="s">
        <v>1015</v>
      </c>
      <c r="D200" s="93" t="s">
        <v>207</v>
      </c>
      <c r="E200" s="93">
        <v>15</v>
      </c>
      <c r="F200" s="93">
        <v>50</v>
      </c>
      <c r="G200" s="93">
        <v>63</v>
      </c>
    </row>
    <row r="201" spans="1:7" s="93" customFormat="1">
      <c r="A201" s="93" t="s">
        <v>1016</v>
      </c>
      <c r="B201" s="93" t="s">
        <v>1017</v>
      </c>
      <c r="C201" s="93" t="s">
        <v>1018</v>
      </c>
      <c r="D201" s="93" t="s">
        <v>576</v>
      </c>
      <c r="E201" s="93">
        <v>2.5</v>
      </c>
      <c r="F201" s="93">
        <v>5</v>
      </c>
      <c r="G201" s="93">
        <v>15</v>
      </c>
    </row>
    <row r="202" spans="1:7" s="93" customFormat="1">
      <c r="A202" s="93" t="s">
        <v>1019</v>
      </c>
      <c r="B202" s="93" t="s">
        <v>1020</v>
      </c>
      <c r="C202" s="93" t="s">
        <v>1021</v>
      </c>
      <c r="D202" s="93" t="s">
        <v>576</v>
      </c>
      <c r="E202" s="93">
        <v>0.5</v>
      </c>
      <c r="F202" s="93">
        <v>2.5</v>
      </c>
      <c r="G202" s="93">
        <v>11</v>
      </c>
    </row>
    <row r="203" spans="1:7" s="93" customFormat="1">
      <c r="A203" s="93" t="s">
        <v>1022</v>
      </c>
      <c r="B203" s="93" t="s">
        <v>1023</v>
      </c>
      <c r="D203" s="93" t="s">
        <v>576</v>
      </c>
    </row>
    <row r="204" spans="1:7" s="93" customFormat="1">
      <c r="A204" s="93" t="s">
        <v>1024</v>
      </c>
      <c r="B204" s="93" t="s">
        <v>1025</v>
      </c>
      <c r="D204" s="93" t="s">
        <v>207</v>
      </c>
    </row>
    <row r="205" spans="1:7" s="93" customFormat="1">
      <c r="A205" s="93" t="s">
        <v>1026</v>
      </c>
      <c r="B205" s="93" t="s">
        <v>1027</v>
      </c>
      <c r="D205" s="93" t="s">
        <v>576</v>
      </c>
    </row>
    <row r="206" spans="1:7" s="93" customFormat="1">
      <c r="A206" s="93" t="s">
        <v>1028</v>
      </c>
      <c r="B206" s="93" t="s">
        <v>1029</v>
      </c>
      <c r="C206" s="93" t="s">
        <v>1030</v>
      </c>
      <c r="D206" s="93" t="s">
        <v>576</v>
      </c>
      <c r="E206" s="93">
        <v>2.5</v>
      </c>
      <c r="F206" s="93">
        <v>10</v>
      </c>
      <c r="G206" s="93">
        <v>11</v>
      </c>
    </row>
    <row r="207" spans="1:7" s="93" customFormat="1">
      <c r="A207" s="93" t="s">
        <v>455</v>
      </c>
      <c r="B207" s="93" t="s">
        <v>456</v>
      </c>
      <c r="C207" s="93" t="s">
        <v>457</v>
      </c>
      <c r="D207" s="93" t="s">
        <v>207</v>
      </c>
      <c r="E207" s="93">
        <v>20</v>
      </c>
      <c r="F207" s="93">
        <v>25</v>
      </c>
      <c r="G207" s="93">
        <v>23</v>
      </c>
    </row>
    <row r="208" spans="1:7" s="93" customFormat="1">
      <c r="A208" s="93" t="s">
        <v>1031</v>
      </c>
      <c r="B208" s="93" t="s">
        <v>1032</v>
      </c>
      <c r="C208" s="93" t="s">
        <v>1033</v>
      </c>
      <c r="D208" s="93" t="s">
        <v>576</v>
      </c>
      <c r="G208" s="93">
        <v>2.5</v>
      </c>
    </row>
    <row r="209" spans="1:7" s="93" customFormat="1">
      <c r="A209" s="93" t="s">
        <v>1034</v>
      </c>
      <c r="B209" s="93" t="s">
        <v>1035</v>
      </c>
      <c r="C209" s="93" t="s">
        <v>641</v>
      </c>
      <c r="D209" s="93" t="s">
        <v>576</v>
      </c>
      <c r="G209" s="93">
        <v>7</v>
      </c>
    </row>
    <row r="210" spans="1:7" s="93" customFormat="1">
      <c r="A210" s="93" t="s">
        <v>1036</v>
      </c>
      <c r="B210" s="93" t="s">
        <v>1037</v>
      </c>
      <c r="C210" s="93" t="s">
        <v>1038</v>
      </c>
      <c r="D210" s="93" t="s">
        <v>576</v>
      </c>
      <c r="G210" s="93">
        <v>5</v>
      </c>
    </row>
    <row r="211" spans="1:7" s="93" customFormat="1">
      <c r="A211" s="93" t="s">
        <v>1039</v>
      </c>
      <c r="B211" s="93" t="s">
        <v>1040</v>
      </c>
      <c r="D211" s="93" t="s">
        <v>576</v>
      </c>
    </row>
    <row r="212" spans="1:7" s="93" customFormat="1">
      <c r="A212" s="93" t="s">
        <v>197</v>
      </c>
      <c r="B212" s="93" t="s">
        <v>68</v>
      </c>
      <c r="C212" s="93" t="s">
        <v>464</v>
      </c>
      <c r="D212" s="93" t="s">
        <v>207</v>
      </c>
      <c r="E212" s="93">
        <v>2.5</v>
      </c>
      <c r="F212" s="93">
        <v>20</v>
      </c>
      <c r="G212" s="93">
        <v>30</v>
      </c>
    </row>
    <row r="213" spans="1:7" s="93" customFormat="1">
      <c r="A213" s="93" t="s">
        <v>1041</v>
      </c>
      <c r="B213" s="93" t="s">
        <v>1042</v>
      </c>
      <c r="D213" s="93" t="s">
        <v>207</v>
      </c>
      <c r="E213" s="93">
        <v>10</v>
      </c>
      <c r="F213" s="93">
        <v>10</v>
      </c>
      <c r="G213" s="93">
        <v>30</v>
      </c>
    </row>
    <row r="214" spans="1:7" s="93" customFormat="1">
      <c r="A214" s="93" t="s">
        <v>1043</v>
      </c>
      <c r="B214" s="93" t="s">
        <v>1044</v>
      </c>
      <c r="C214" s="93" t="s">
        <v>1045</v>
      </c>
      <c r="D214" s="93" t="s">
        <v>576</v>
      </c>
      <c r="E214" s="93">
        <v>5</v>
      </c>
      <c r="F214" s="93">
        <v>10</v>
      </c>
      <c r="G214" s="93">
        <v>10</v>
      </c>
    </row>
    <row r="215" spans="1:7" s="93" customFormat="1">
      <c r="A215" s="93" t="s">
        <v>471</v>
      </c>
      <c r="B215" s="93" t="s">
        <v>472</v>
      </c>
      <c r="C215" s="93" t="s">
        <v>473</v>
      </c>
      <c r="D215" s="93" t="s">
        <v>207</v>
      </c>
      <c r="E215" s="93">
        <v>10</v>
      </c>
      <c r="F215" s="93">
        <v>62.5</v>
      </c>
      <c r="G215" s="93">
        <v>80</v>
      </c>
    </row>
    <row r="216" spans="1:7" s="93" customFormat="1">
      <c r="A216" s="93" t="s">
        <v>492</v>
      </c>
      <c r="B216" s="93" t="s">
        <v>493</v>
      </c>
      <c r="C216" s="93" t="s">
        <v>494</v>
      </c>
      <c r="D216" s="93" t="s">
        <v>207</v>
      </c>
      <c r="E216" s="93">
        <v>2.5</v>
      </c>
      <c r="F216" s="93">
        <v>5</v>
      </c>
      <c r="G216" s="93">
        <v>5</v>
      </c>
    </row>
    <row r="217" spans="1:7" s="93" customFormat="1">
      <c r="A217" s="93" t="s">
        <v>1046</v>
      </c>
      <c r="B217" s="93" t="s">
        <v>1047</v>
      </c>
      <c r="C217" s="93" t="s">
        <v>1048</v>
      </c>
      <c r="D217" s="93" t="s">
        <v>576</v>
      </c>
      <c r="E217" s="93">
        <v>7.5</v>
      </c>
      <c r="F217" s="93">
        <v>7.5</v>
      </c>
      <c r="G217" s="93">
        <v>13</v>
      </c>
    </row>
    <row r="218" spans="1:7" s="93" customFormat="1">
      <c r="A218" s="93" t="s">
        <v>1049</v>
      </c>
      <c r="B218" s="93" t="s">
        <v>1050</v>
      </c>
      <c r="C218" s="93" t="s">
        <v>1051</v>
      </c>
      <c r="D218" s="93" t="s">
        <v>576</v>
      </c>
      <c r="G218" s="93">
        <v>6</v>
      </c>
    </row>
    <row r="219" spans="1:7" s="93" customFormat="1">
      <c r="A219" s="93" t="s">
        <v>1052</v>
      </c>
      <c r="B219" s="93" t="s">
        <v>1053</v>
      </c>
      <c r="C219" s="93" t="s">
        <v>623</v>
      </c>
      <c r="D219" s="93" t="s">
        <v>207</v>
      </c>
      <c r="G219" s="93">
        <v>13</v>
      </c>
    </row>
    <row r="220" spans="1:7" s="93" customFormat="1">
      <c r="A220" s="93" t="s">
        <v>1054</v>
      </c>
      <c r="B220" s="93" t="s">
        <v>1055</v>
      </c>
      <c r="C220" s="93" t="s">
        <v>1056</v>
      </c>
      <c r="D220" s="93" t="s">
        <v>576</v>
      </c>
      <c r="G220" s="93">
        <v>13</v>
      </c>
    </row>
    <row r="221" spans="1:7" s="93" customFormat="1">
      <c r="A221" s="93" t="s">
        <v>1057</v>
      </c>
      <c r="B221" s="93" t="s">
        <v>1058</v>
      </c>
      <c r="C221" s="93" t="s">
        <v>1059</v>
      </c>
      <c r="D221" s="93" t="s">
        <v>207</v>
      </c>
      <c r="E221" s="93">
        <v>10</v>
      </c>
      <c r="F221" s="93">
        <v>100</v>
      </c>
      <c r="G221" s="93">
        <v>92</v>
      </c>
    </row>
    <row r="222" spans="1:7" s="93" customFormat="1">
      <c r="A222" s="93" t="s">
        <v>1060</v>
      </c>
      <c r="B222" s="93" t="s">
        <v>1061</v>
      </c>
      <c r="D222" s="93" t="s">
        <v>576</v>
      </c>
    </row>
    <row r="223" spans="1:7" s="93" customFormat="1">
      <c r="A223" s="93" t="s">
        <v>1062</v>
      </c>
      <c r="B223" s="93" t="s">
        <v>1063</v>
      </c>
      <c r="C223" s="93" t="s">
        <v>1064</v>
      </c>
      <c r="D223" s="93" t="s">
        <v>576</v>
      </c>
      <c r="G223" s="93">
        <v>2.2999999999999998</v>
      </c>
    </row>
    <row r="224" spans="1:7" s="93" customFormat="1">
      <c r="A224" s="93" t="s">
        <v>522</v>
      </c>
      <c r="B224" s="93" t="s">
        <v>523</v>
      </c>
      <c r="C224" s="93" t="s">
        <v>524</v>
      </c>
      <c r="D224" s="93" t="s">
        <v>207</v>
      </c>
      <c r="E224" s="93">
        <v>10</v>
      </c>
      <c r="F224" s="93">
        <v>35</v>
      </c>
      <c r="G224" s="93">
        <v>35</v>
      </c>
    </row>
    <row r="225" spans="1:7" s="93" customFormat="1">
      <c r="A225" s="93" t="s">
        <v>1065</v>
      </c>
      <c r="B225" s="93" t="s">
        <v>1066</v>
      </c>
      <c r="C225" s="93" t="s">
        <v>623</v>
      </c>
      <c r="D225" s="93" t="s">
        <v>207</v>
      </c>
    </row>
    <row r="226" spans="1:7" s="93" customFormat="1">
      <c r="A226" s="93" t="s">
        <v>1067</v>
      </c>
      <c r="B226" s="93" t="s">
        <v>1068</v>
      </c>
      <c r="C226" s="93" t="s">
        <v>1069</v>
      </c>
      <c r="D226" s="93" t="s">
        <v>207</v>
      </c>
      <c r="E226" s="93">
        <v>10</v>
      </c>
      <c r="F226" s="93">
        <v>30</v>
      </c>
      <c r="G226" s="93">
        <v>38</v>
      </c>
    </row>
    <row r="227" spans="1:7" s="93" customFormat="1">
      <c r="A227" s="93" t="s">
        <v>1070</v>
      </c>
      <c r="B227" s="93" t="s">
        <v>1071</v>
      </c>
      <c r="C227" s="93" t="s">
        <v>446</v>
      </c>
      <c r="D227" s="93" t="s">
        <v>207</v>
      </c>
      <c r="E227" s="93">
        <v>20</v>
      </c>
      <c r="F227" s="93">
        <v>20</v>
      </c>
    </row>
    <row r="228" spans="1:7" s="93" customFormat="1">
      <c r="A228" s="93" t="s">
        <v>531</v>
      </c>
      <c r="B228" s="93" t="s">
        <v>1072</v>
      </c>
      <c r="C228" s="93" t="s">
        <v>1073</v>
      </c>
      <c r="D228" s="93" t="s">
        <v>576</v>
      </c>
      <c r="E228" s="93">
        <v>2.5</v>
      </c>
      <c r="F228" s="93">
        <v>7.5</v>
      </c>
      <c r="G228" s="93">
        <v>10</v>
      </c>
    </row>
    <row r="229" spans="1:7" s="93" customFormat="1">
      <c r="A229" s="93" t="s">
        <v>1074</v>
      </c>
      <c r="B229" s="93" t="s">
        <v>1075</v>
      </c>
      <c r="C229" s="93" t="s">
        <v>1076</v>
      </c>
      <c r="D229" s="93" t="s">
        <v>576</v>
      </c>
      <c r="E229" s="93">
        <v>2.5</v>
      </c>
      <c r="F229" s="93">
        <v>7.5</v>
      </c>
      <c r="G229" s="93">
        <v>9</v>
      </c>
    </row>
    <row r="230" spans="1:7" s="93" customFormat="1">
      <c r="A230" s="93" t="s">
        <v>1077</v>
      </c>
      <c r="B230" s="93" t="s">
        <v>532</v>
      </c>
      <c r="C230" s="93" t="s">
        <v>533</v>
      </c>
      <c r="D230" s="93" t="s">
        <v>207</v>
      </c>
      <c r="E230" s="93">
        <v>2.5</v>
      </c>
      <c r="F230" s="93">
        <v>15</v>
      </c>
      <c r="G230" s="93">
        <v>15</v>
      </c>
    </row>
    <row r="231" spans="1:7" s="93" customFormat="1">
      <c r="A231" s="93" t="s">
        <v>1078</v>
      </c>
      <c r="B231" s="93" t="s">
        <v>1079</v>
      </c>
      <c r="C231" s="93" t="s">
        <v>1080</v>
      </c>
      <c r="D231" s="93" t="s">
        <v>207</v>
      </c>
      <c r="E231" s="93">
        <v>2.5</v>
      </c>
      <c r="F231" s="93">
        <v>5</v>
      </c>
      <c r="G231" s="93">
        <v>7</v>
      </c>
    </row>
    <row r="232" spans="1:7" s="93" customFormat="1">
      <c r="A232" s="93" t="s">
        <v>192</v>
      </c>
      <c r="B232" s="93" t="s">
        <v>69</v>
      </c>
      <c r="C232" s="93" t="s">
        <v>193</v>
      </c>
      <c r="D232" s="93" t="s">
        <v>207</v>
      </c>
      <c r="E232" s="93">
        <v>2.5</v>
      </c>
      <c r="F232" s="93">
        <v>5</v>
      </c>
      <c r="G232" s="93">
        <v>8</v>
      </c>
    </row>
    <row r="233" spans="1:7" s="93" customFormat="1">
      <c r="A233" s="93" t="s">
        <v>541</v>
      </c>
      <c r="B233" s="93" t="s">
        <v>542</v>
      </c>
      <c r="C233" s="93" t="s">
        <v>543</v>
      </c>
      <c r="D233" s="93" t="s">
        <v>207</v>
      </c>
      <c r="E233" s="93">
        <v>2.5</v>
      </c>
      <c r="F233" s="93">
        <v>5</v>
      </c>
      <c r="G233" s="93">
        <v>5.2</v>
      </c>
    </row>
    <row r="234" spans="1:7" s="93" customFormat="1">
      <c r="A234" s="93" t="s">
        <v>544</v>
      </c>
      <c r="B234" s="93" t="s">
        <v>545</v>
      </c>
      <c r="D234" s="93" t="s">
        <v>207</v>
      </c>
      <c r="E234" s="93">
        <v>2.5</v>
      </c>
      <c r="F234" s="93">
        <v>5</v>
      </c>
      <c r="G234" s="93">
        <v>6.6</v>
      </c>
    </row>
    <row r="235" spans="1:7" s="93" customFormat="1">
      <c r="A235" s="93" t="s">
        <v>546</v>
      </c>
      <c r="B235" s="93" t="s">
        <v>547</v>
      </c>
      <c r="C235" s="93" t="s">
        <v>548</v>
      </c>
      <c r="D235" s="93" t="s">
        <v>207</v>
      </c>
      <c r="E235" s="93">
        <v>2.5</v>
      </c>
      <c r="F235" s="93">
        <v>5</v>
      </c>
      <c r="G235" s="93">
        <v>6.2953488369999997</v>
      </c>
    </row>
    <row r="236" spans="1:7" s="93" customFormat="1">
      <c r="A236" s="93" t="s">
        <v>1081</v>
      </c>
      <c r="B236" s="93" t="s">
        <v>1082</v>
      </c>
      <c r="C236" s="93" t="s">
        <v>158</v>
      </c>
      <c r="D236" s="93" t="s">
        <v>576</v>
      </c>
      <c r="E236" s="93">
        <v>2.5</v>
      </c>
      <c r="F236" s="93">
        <v>5</v>
      </c>
      <c r="G236" s="93">
        <v>20</v>
      </c>
    </row>
    <row r="237" spans="1:7" s="93" customFormat="1">
      <c r="A237" s="93" t="s">
        <v>1083</v>
      </c>
      <c r="B237" s="93" t="s">
        <v>1084</v>
      </c>
      <c r="C237" s="93" t="s">
        <v>158</v>
      </c>
      <c r="D237" s="93" t="s">
        <v>576</v>
      </c>
      <c r="E237" s="93">
        <v>2.5</v>
      </c>
      <c r="F237" s="93">
        <v>12.5</v>
      </c>
      <c r="G237" s="93">
        <v>10</v>
      </c>
    </row>
    <row r="238" spans="1:7" s="93" customFormat="1">
      <c r="A238" s="93" t="s">
        <v>128</v>
      </c>
      <c r="B238" s="93" t="s">
        <v>70</v>
      </c>
      <c r="C238" s="93" t="s">
        <v>158</v>
      </c>
      <c r="D238" s="93" t="s">
        <v>576</v>
      </c>
      <c r="E238" s="93">
        <v>2.5</v>
      </c>
      <c r="F238" s="93">
        <v>7.5</v>
      </c>
      <c r="G238" s="93">
        <v>5</v>
      </c>
    </row>
    <row r="239" spans="1:7" s="93" customFormat="1">
      <c r="A239" s="93" t="s">
        <v>1085</v>
      </c>
      <c r="B239" s="93" t="s">
        <v>1086</v>
      </c>
      <c r="C239" s="93" t="s">
        <v>1087</v>
      </c>
      <c r="D239" s="93" t="s">
        <v>576</v>
      </c>
      <c r="G239" s="93">
        <v>10</v>
      </c>
    </row>
    <row r="240" spans="1:7" s="93" customFormat="1">
      <c r="A240" s="93" t="s">
        <v>1088</v>
      </c>
      <c r="B240" s="93" t="s">
        <v>1089</v>
      </c>
      <c r="C240" s="93" t="s">
        <v>1089</v>
      </c>
      <c r="D240" s="93" t="s">
        <v>576</v>
      </c>
    </row>
    <row r="241" spans="1:7" s="93" customFormat="1">
      <c r="A241" s="93" t="s">
        <v>99</v>
      </c>
      <c r="B241" s="93" t="s">
        <v>1090</v>
      </c>
      <c r="C241" s="93" t="s">
        <v>1090</v>
      </c>
      <c r="D241" s="93" t="s">
        <v>576</v>
      </c>
    </row>
    <row r="242" spans="1:7" s="93" customFormat="1">
      <c r="A242" s="93" t="s">
        <v>1091</v>
      </c>
      <c r="B242" s="93" t="s">
        <v>1092</v>
      </c>
      <c r="C242" s="93" t="s">
        <v>1093</v>
      </c>
      <c r="D242" s="93" t="s">
        <v>576</v>
      </c>
    </row>
    <row r="243" spans="1:7" s="93" customFormat="1">
      <c r="A243" s="93" t="s">
        <v>1094</v>
      </c>
      <c r="B243" s="93" t="s">
        <v>981</v>
      </c>
      <c r="C243" s="93" t="s">
        <v>981</v>
      </c>
      <c r="D243" s="93" t="s">
        <v>207</v>
      </c>
    </row>
    <row r="244" spans="1:7" s="93" customFormat="1">
      <c r="A244" s="93" t="s">
        <v>1095</v>
      </c>
      <c r="B244" s="93" t="s">
        <v>1096</v>
      </c>
      <c r="C244" s="93" t="s">
        <v>1097</v>
      </c>
      <c r="D244" s="93" t="s">
        <v>576</v>
      </c>
      <c r="E244" s="93">
        <v>2.5</v>
      </c>
      <c r="F244" s="93">
        <v>12.5</v>
      </c>
      <c r="G244" s="93">
        <v>24</v>
      </c>
    </row>
    <row r="245" spans="1:7" s="93" customFormat="1">
      <c r="A245" s="93" t="s">
        <v>1098</v>
      </c>
      <c r="B245" s="93" t="s">
        <v>1099</v>
      </c>
      <c r="C245" s="93" t="s">
        <v>1100</v>
      </c>
      <c r="D245" s="93" t="s">
        <v>576</v>
      </c>
      <c r="G245" s="93">
        <v>20</v>
      </c>
    </row>
    <row r="246" spans="1:7" s="93" customFormat="1">
      <c r="A246" s="93" t="s">
        <v>1101</v>
      </c>
      <c r="B246" s="93" t="s">
        <v>52</v>
      </c>
      <c r="C246" s="93" t="s">
        <v>1102</v>
      </c>
      <c r="D246" s="93" t="s">
        <v>207</v>
      </c>
      <c r="E246" s="93">
        <v>20</v>
      </c>
      <c r="F246" s="93">
        <v>50</v>
      </c>
      <c r="G246" s="93">
        <v>50</v>
      </c>
    </row>
    <row r="247" spans="1:7" s="93" customFormat="1">
      <c r="A247" s="93" t="s">
        <v>560</v>
      </c>
      <c r="B247" s="93" t="s">
        <v>561</v>
      </c>
      <c r="C247" s="93" t="s">
        <v>562</v>
      </c>
      <c r="D247" s="93" t="s">
        <v>207</v>
      </c>
      <c r="E247" s="93">
        <v>25</v>
      </c>
      <c r="F247" s="93">
        <v>112.5</v>
      </c>
      <c r="G247" s="93">
        <v>70</v>
      </c>
    </row>
    <row r="248" spans="1:7" s="93" customFormat="1">
      <c r="A248" s="93" t="s">
        <v>566</v>
      </c>
      <c r="B248" s="93" t="s">
        <v>567</v>
      </c>
      <c r="C248" s="93" t="s">
        <v>568</v>
      </c>
      <c r="D248" s="93" t="s">
        <v>207</v>
      </c>
      <c r="E248" s="93">
        <v>2.5</v>
      </c>
      <c r="F248" s="93">
        <v>12.5</v>
      </c>
      <c r="G248" s="93">
        <v>14</v>
      </c>
    </row>
    <row r="249" spans="1:7" s="93" customFormat="1">
      <c r="A249" s="93" t="s">
        <v>1103</v>
      </c>
      <c r="B249" s="93" t="s">
        <v>1104</v>
      </c>
      <c r="C249" s="93" t="s">
        <v>1105</v>
      </c>
      <c r="D249" s="93" t="s">
        <v>576</v>
      </c>
      <c r="G249" s="93">
        <v>11.6</v>
      </c>
    </row>
    <row r="250" spans="1:7" s="93" customFormat="1">
      <c r="A250" s="93" t="s">
        <v>1106</v>
      </c>
      <c r="B250" s="93" t="s">
        <v>1107</v>
      </c>
      <c r="C250" s="93" t="s">
        <v>1108</v>
      </c>
    </row>
    <row r="251" spans="1:7" s="93" customFormat="1">
      <c r="A251" s="93" t="s">
        <v>1109</v>
      </c>
      <c r="B251" s="93" t="s">
        <v>1110</v>
      </c>
      <c r="C251" s="93" t="s">
        <v>1111</v>
      </c>
    </row>
    <row r="252" spans="1:7" s="93" customFormat="1">
      <c r="A252" s="93" t="s">
        <v>1112</v>
      </c>
      <c r="B252" s="93" t="s">
        <v>1113</v>
      </c>
      <c r="C252" s="93" t="s">
        <v>1114</v>
      </c>
    </row>
    <row r="253" spans="1:7" s="93" customFormat="1">
      <c r="A253" s="93" t="s">
        <v>1115</v>
      </c>
      <c r="B253" s="93" t="s">
        <v>1116</v>
      </c>
      <c r="C253" s="93" t="s">
        <v>1117</v>
      </c>
    </row>
    <row r="254" spans="1:7" s="93" customFormat="1">
      <c r="A254" s="93" t="s">
        <v>1118</v>
      </c>
      <c r="B254" s="93" t="s">
        <v>1119</v>
      </c>
      <c r="C254" s="93" t="s">
        <v>1120</v>
      </c>
    </row>
    <row r="255" spans="1:7" s="93" customFormat="1">
      <c r="A255" s="93" t="s">
        <v>1121</v>
      </c>
      <c r="B255" s="93" t="s">
        <v>1122</v>
      </c>
      <c r="C255" s="93" t="s">
        <v>1123</v>
      </c>
    </row>
    <row r="256" spans="1:7" s="93" customFormat="1">
      <c r="A256" s="93" t="s">
        <v>1124</v>
      </c>
      <c r="B256" s="93" t="s">
        <v>1125</v>
      </c>
      <c r="C256" s="93" t="s">
        <v>1126</v>
      </c>
    </row>
    <row r="257" spans="1:3" s="93" customFormat="1">
      <c r="A257" s="93" t="s">
        <v>1127</v>
      </c>
      <c r="B257" s="93" t="s">
        <v>1128</v>
      </c>
      <c r="C257" s="93" t="s">
        <v>1129</v>
      </c>
    </row>
    <row r="258" spans="1:3" s="93" customFormat="1">
      <c r="A258" s="99" t="s">
        <v>101</v>
      </c>
      <c r="B258" s="93" t="s">
        <v>54</v>
      </c>
      <c r="C258" s="93" t="s">
        <v>157</v>
      </c>
    </row>
    <row r="259" spans="1:3" s="93" customFormat="1">
      <c r="A259" s="99" t="s">
        <v>118</v>
      </c>
      <c r="B259" s="93" t="s">
        <v>66</v>
      </c>
      <c r="C259" s="93" t="s">
        <v>159</v>
      </c>
    </row>
    <row r="260" spans="1:3" s="93" customFormat="1">
      <c r="A260" s="99" t="s">
        <v>103</v>
      </c>
      <c r="B260" s="93" t="s">
        <v>62</v>
      </c>
      <c r="C260" s="93" t="s">
        <v>801</v>
      </c>
    </row>
    <row r="261" spans="1:3" s="93" customFormat="1">
      <c r="A261" s="99" t="s">
        <v>179</v>
      </c>
      <c r="B261" s="93" t="s">
        <v>48</v>
      </c>
      <c r="C261" s="93" t="s">
        <v>48</v>
      </c>
    </row>
  </sheetData>
  <autoFilter ref="A1:G1" xr:uid="{00000000-0009-0000-0000-000003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6"/>
  <sheetViews>
    <sheetView topLeftCell="A158" zoomScaleNormal="100" workbookViewId="0">
      <selection activeCell="B184" sqref="B184"/>
    </sheetView>
  </sheetViews>
  <sheetFormatPr defaultRowHeight="12.75"/>
  <cols>
    <col min="1" max="1" width="17.42578125" style="102" customWidth="1"/>
    <col min="2" max="2" width="39.42578125" style="102" customWidth="1"/>
    <col min="3" max="3" width="12.42578125" style="102" customWidth="1"/>
    <col min="4" max="4" width="12" style="102" customWidth="1"/>
    <col min="5" max="5" width="20.28515625" style="102" customWidth="1"/>
    <col min="6" max="1025" width="8.7109375" customWidth="1"/>
  </cols>
  <sheetData>
    <row r="1" spans="1:5" s="92" customFormat="1">
      <c r="A1" s="103" t="s">
        <v>1130</v>
      </c>
      <c r="B1" s="103" t="s">
        <v>76</v>
      </c>
      <c r="C1" s="103" t="s">
        <v>77</v>
      </c>
      <c r="D1" s="103" t="s">
        <v>78</v>
      </c>
      <c r="E1" s="103" t="s">
        <v>1131</v>
      </c>
    </row>
    <row r="2" spans="1:5" s="105" customFormat="1">
      <c r="A2" s="104" t="s">
        <v>1132</v>
      </c>
      <c r="B2" s="104" t="s">
        <v>1133</v>
      </c>
      <c r="C2" s="104">
        <v>-35.586269999999999</v>
      </c>
      <c r="D2" s="104">
        <v>137.37836999999999</v>
      </c>
      <c r="E2" s="104" t="s">
        <v>1134</v>
      </c>
    </row>
    <row r="3" spans="1:5" s="106" customFormat="1">
      <c r="A3" s="106" t="s">
        <v>1135</v>
      </c>
      <c r="B3" s="106" t="s">
        <v>1136</v>
      </c>
      <c r="C3" s="106">
        <v>-35.675469999999997</v>
      </c>
      <c r="D3" s="106">
        <v>136.93908999999999</v>
      </c>
      <c r="E3" s="106" t="s">
        <v>1134</v>
      </c>
    </row>
    <row r="4" spans="1:5" s="106" customFormat="1">
      <c r="A4" s="106" t="s">
        <v>1137</v>
      </c>
      <c r="B4" s="106" t="s">
        <v>1138</v>
      </c>
      <c r="C4" s="106">
        <v>-35.693080000000002</v>
      </c>
      <c r="D4" s="106">
        <v>136.85916</v>
      </c>
      <c r="E4" s="106" t="s">
        <v>1134</v>
      </c>
    </row>
    <row r="5" spans="1:5" s="106" customFormat="1">
      <c r="A5" s="106" t="s">
        <v>1139</v>
      </c>
      <c r="B5" s="106" t="s">
        <v>1140</v>
      </c>
      <c r="C5" s="106">
        <v>-35.686819999999997</v>
      </c>
      <c r="D5" s="106">
        <v>136.88361</v>
      </c>
      <c r="E5" s="106" t="s">
        <v>1134</v>
      </c>
    </row>
    <row r="6" spans="1:5" s="106" customFormat="1">
      <c r="A6" s="106" t="s">
        <v>1141</v>
      </c>
      <c r="B6" s="106" t="s">
        <v>1142</v>
      </c>
      <c r="C6" s="106">
        <v>-35.68327</v>
      </c>
      <c r="D6" s="106">
        <v>136.90674999999999</v>
      </c>
      <c r="E6" s="106" t="s">
        <v>1134</v>
      </c>
    </row>
    <row r="7" spans="1:5" s="106" customFormat="1">
      <c r="A7" s="106" t="s">
        <v>1143</v>
      </c>
      <c r="B7" s="106" t="s">
        <v>1144</v>
      </c>
      <c r="C7" s="106">
        <v>-35.603940000000001</v>
      </c>
      <c r="D7" s="106">
        <v>137.24323000000001</v>
      </c>
      <c r="E7" s="106" t="s">
        <v>1134</v>
      </c>
    </row>
    <row r="8" spans="1:5" s="106" customFormat="1">
      <c r="A8" s="106" t="s">
        <v>1145</v>
      </c>
      <c r="B8" s="106" t="s">
        <v>1146</v>
      </c>
      <c r="C8" s="106">
        <v>-35.745232999999999</v>
      </c>
      <c r="D8" s="106">
        <v>136.64697000000001</v>
      </c>
      <c r="E8" s="106" t="s">
        <v>1134</v>
      </c>
    </row>
    <row r="9" spans="1:5" s="106" customFormat="1">
      <c r="A9" s="106" t="s">
        <v>1147</v>
      </c>
      <c r="B9" s="106" t="s">
        <v>1148</v>
      </c>
      <c r="C9" s="106">
        <v>-35.712910000000001</v>
      </c>
      <c r="D9" s="106">
        <v>136.77007</v>
      </c>
      <c r="E9" s="106" t="s">
        <v>1134</v>
      </c>
    </row>
    <row r="10" spans="1:5" s="106" customFormat="1">
      <c r="A10" s="106" t="s">
        <v>1149</v>
      </c>
      <c r="B10" s="106" t="s">
        <v>1150</v>
      </c>
      <c r="C10" s="106">
        <v>-35.665779999999998</v>
      </c>
      <c r="D10" s="106">
        <v>137.05315999999999</v>
      </c>
      <c r="E10" s="106" t="s">
        <v>1134</v>
      </c>
    </row>
    <row r="11" spans="1:5" s="106" customFormat="1">
      <c r="A11" s="106" t="s">
        <v>1151</v>
      </c>
      <c r="B11" s="106" t="s">
        <v>1152</v>
      </c>
      <c r="C11" s="106">
        <v>-35.662489999999998</v>
      </c>
      <c r="D11" s="106">
        <v>137.07442399999999</v>
      </c>
      <c r="E11" s="106" t="s">
        <v>1134</v>
      </c>
    </row>
    <row r="12" spans="1:5" s="106" customFormat="1">
      <c r="A12" s="106" t="s">
        <v>1153</v>
      </c>
      <c r="B12" s="106" t="s">
        <v>1154</v>
      </c>
      <c r="C12" s="106">
        <v>-35.588520000000003</v>
      </c>
      <c r="D12" s="106">
        <v>137.30118999999999</v>
      </c>
      <c r="E12" s="106" t="s">
        <v>1134</v>
      </c>
    </row>
    <row r="13" spans="1:5" s="106" customFormat="1">
      <c r="A13" s="106" t="s">
        <v>1155</v>
      </c>
      <c r="B13" s="106" t="s">
        <v>1156</v>
      </c>
      <c r="C13" s="106">
        <v>-35.587159999999997</v>
      </c>
      <c r="D13" s="106">
        <v>137.41371000000001</v>
      </c>
      <c r="E13" s="106" t="s">
        <v>1134</v>
      </c>
    </row>
    <row r="14" spans="1:5" s="106" customFormat="1">
      <c r="A14" s="106" t="s">
        <v>1157</v>
      </c>
      <c r="B14" s="106" t="s">
        <v>1158</v>
      </c>
      <c r="C14" s="106">
        <v>-35.584000000000003</v>
      </c>
      <c r="D14" s="106">
        <v>137.30600000000001</v>
      </c>
      <c r="E14" s="106" t="s">
        <v>1134</v>
      </c>
    </row>
    <row r="15" spans="1:5" s="106" customFormat="1">
      <c r="A15" s="106" t="s">
        <v>1159</v>
      </c>
      <c r="B15" s="106" t="s">
        <v>1160</v>
      </c>
      <c r="C15" s="106">
        <v>-35.73856</v>
      </c>
      <c r="D15" s="106">
        <v>136.69215</v>
      </c>
      <c r="E15" s="106" t="s">
        <v>1134</v>
      </c>
    </row>
    <row r="16" spans="1:5" s="106" customFormat="1">
      <c r="A16" s="106" t="s">
        <v>1161</v>
      </c>
      <c r="B16" s="106" t="s">
        <v>1162</v>
      </c>
      <c r="C16" s="106">
        <v>-35.7239</v>
      </c>
      <c r="D16" s="106">
        <v>136.71698000000001</v>
      </c>
      <c r="E16" s="106" t="s">
        <v>1134</v>
      </c>
    </row>
    <row r="17" spans="1:5" s="106" customFormat="1">
      <c r="A17" s="106" t="s">
        <v>1163</v>
      </c>
      <c r="B17" s="106" t="s">
        <v>1164</v>
      </c>
      <c r="C17" s="106">
        <v>-35.704540000000001</v>
      </c>
      <c r="D17" s="106">
        <v>136.78030000000001</v>
      </c>
      <c r="E17" s="106" t="s">
        <v>1134</v>
      </c>
    </row>
    <row r="18" spans="1:5" s="106" customFormat="1">
      <c r="A18" s="106" t="s">
        <v>1165</v>
      </c>
      <c r="B18" s="106" t="s">
        <v>1166</v>
      </c>
      <c r="C18" s="106">
        <v>-35.705894000000001</v>
      </c>
      <c r="D18" s="106">
        <v>136.77789200000001</v>
      </c>
      <c r="E18" s="106" t="s">
        <v>1134</v>
      </c>
    </row>
    <row r="19" spans="1:5" s="106" customFormat="1">
      <c r="A19" s="106" t="s">
        <v>1167</v>
      </c>
      <c r="B19" s="106" t="s">
        <v>1168</v>
      </c>
      <c r="C19" s="106">
        <v>-35.692799999999998</v>
      </c>
      <c r="D19" s="106">
        <v>136.85390000000001</v>
      </c>
      <c r="E19" s="106" t="s">
        <v>1134</v>
      </c>
    </row>
    <row r="20" spans="1:5" s="106" customFormat="1">
      <c r="A20" s="106" t="s">
        <v>1169</v>
      </c>
      <c r="B20" s="106" t="s">
        <v>1170</v>
      </c>
      <c r="C20" s="106">
        <v>-35.673609999999996</v>
      </c>
      <c r="D20" s="106">
        <v>136.96972</v>
      </c>
      <c r="E20" s="106" t="s">
        <v>1134</v>
      </c>
    </row>
    <row r="21" spans="1:5" s="106" customFormat="1">
      <c r="A21" s="106" t="s">
        <v>1171</v>
      </c>
      <c r="B21" s="106" t="s">
        <v>1172</v>
      </c>
      <c r="C21" s="106">
        <v>-35.623289999999997</v>
      </c>
      <c r="D21" s="106">
        <v>137.19789599999999</v>
      </c>
      <c r="E21" s="106" t="s">
        <v>1134</v>
      </c>
    </row>
    <row r="22" spans="1:5" s="106" customFormat="1">
      <c r="A22" s="106" t="s">
        <v>1173</v>
      </c>
      <c r="B22" s="106" t="s">
        <v>1174</v>
      </c>
      <c r="C22" s="106">
        <v>-35.56277</v>
      </c>
      <c r="D22" s="106">
        <v>137.63194999999999</v>
      </c>
      <c r="E22" s="106" t="s">
        <v>1134</v>
      </c>
    </row>
    <row r="23" spans="1:5" s="106" customFormat="1">
      <c r="A23" s="106" t="s">
        <v>1175</v>
      </c>
      <c r="B23" s="106" t="s">
        <v>1176</v>
      </c>
      <c r="C23" s="106">
        <v>-35.655380999999998</v>
      </c>
      <c r="D23" s="106">
        <v>137.64478099999999</v>
      </c>
      <c r="E23" s="106" t="s">
        <v>1134</v>
      </c>
    </row>
    <row r="24" spans="1:5" s="106" customFormat="1">
      <c r="A24" s="106" t="s">
        <v>1177</v>
      </c>
      <c r="B24" s="106" t="s">
        <v>1178</v>
      </c>
      <c r="C24" s="106">
        <v>-35.716250000000002</v>
      </c>
      <c r="D24" s="106">
        <v>137.93896599999999</v>
      </c>
      <c r="E24" s="106" t="s">
        <v>1134</v>
      </c>
    </row>
    <row r="25" spans="1:5" s="106" customFormat="1">
      <c r="A25" s="106" t="s">
        <v>1179</v>
      </c>
      <c r="B25" s="106" t="s">
        <v>1180</v>
      </c>
      <c r="C25" s="106">
        <v>-35.717199999999998</v>
      </c>
      <c r="D25" s="106">
        <v>137.904729</v>
      </c>
      <c r="E25" s="106" t="s">
        <v>1134</v>
      </c>
    </row>
    <row r="26" spans="1:5" s="106" customFormat="1">
      <c r="A26" s="106" t="s">
        <v>1181</v>
      </c>
      <c r="B26" s="106" t="s">
        <v>1182</v>
      </c>
      <c r="C26" s="106">
        <v>-35.615960000000001</v>
      </c>
      <c r="D26" s="106">
        <v>137.2106</v>
      </c>
      <c r="E26" s="106" t="s">
        <v>1134</v>
      </c>
    </row>
    <row r="27" spans="1:5" s="106" customFormat="1">
      <c r="A27" s="106" t="s">
        <v>1183</v>
      </c>
      <c r="B27" s="106" t="s">
        <v>1184</v>
      </c>
      <c r="C27" s="106">
        <v>-35.600194000000002</v>
      </c>
      <c r="D27" s="106">
        <v>137.267472</v>
      </c>
      <c r="E27" s="106" t="s">
        <v>1134</v>
      </c>
    </row>
    <row r="28" spans="1:5" s="106" customFormat="1">
      <c r="A28" s="106" t="s">
        <v>1185</v>
      </c>
      <c r="B28" s="106" t="s">
        <v>1186</v>
      </c>
      <c r="C28" s="106">
        <v>-35.62865</v>
      </c>
      <c r="D28" s="106">
        <v>137.14359999999999</v>
      </c>
      <c r="E28" s="106" t="s">
        <v>1134</v>
      </c>
    </row>
    <row r="29" spans="1:5" s="106" customFormat="1">
      <c r="A29" s="106" t="s">
        <v>1187</v>
      </c>
      <c r="B29" s="106" t="s">
        <v>1188</v>
      </c>
      <c r="C29" s="106">
        <v>-35.621920000000003</v>
      </c>
      <c r="D29" s="106">
        <v>137.18792999999999</v>
      </c>
      <c r="E29" s="106" t="s">
        <v>1134</v>
      </c>
    </row>
    <row r="30" spans="1:5" s="106" customFormat="1">
      <c r="A30" s="106" t="s">
        <v>1189</v>
      </c>
      <c r="B30" s="106" t="s">
        <v>1190</v>
      </c>
      <c r="C30" s="106">
        <v>-35.600679999999997</v>
      </c>
      <c r="D30" s="106">
        <v>137.26501400000001</v>
      </c>
      <c r="E30" s="106" t="s">
        <v>1134</v>
      </c>
    </row>
    <row r="31" spans="1:5" s="106" customFormat="1">
      <c r="A31" s="106" t="s">
        <v>1191</v>
      </c>
      <c r="B31" s="106" t="s">
        <v>1192</v>
      </c>
      <c r="C31" s="106">
        <v>-35.719540000000002</v>
      </c>
      <c r="D31" s="106">
        <v>137.97026199999999</v>
      </c>
      <c r="E31" s="106" t="s">
        <v>1134</v>
      </c>
    </row>
    <row r="32" spans="1:5" s="106" customFormat="1">
      <c r="A32" s="106" t="s">
        <v>1193</v>
      </c>
      <c r="B32" s="106" t="s">
        <v>1194</v>
      </c>
      <c r="C32" s="106">
        <v>-35.80959</v>
      </c>
      <c r="D32" s="106">
        <v>137.74546599999999</v>
      </c>
      <c r="E32" s="106" t="s">
        <v>1134</v>
      </c>
    </row>
    <row r="33" spans="1:5" s="106" customFormat="1">
      <c r="A33" s="106" t="s">
        <v>1195</v>
      </c>
      <c r="B33" s="106" t="s">
        <v>1196</v>
      </c>
      <c r="C33" s="106">
        <v>-35.768380000000001</v>
      </c>
      <c r="D33" s="106">
        <v>137.86508699999999</v>
      </c>
      <c r="E33" s="106" t="s">
        <v>1134</v>
      </c>
    </row>
    <row r="34" spans="1:5" s="106" customFormat="1">
      <c r="A34" s="106" t="s">
        <v>1197</v>
      </c>
      <c r="B34" s="106" t="s">
        <v>1198</v>
      </c>
      <c r="C34" s="106">
        <v>-35.55686</v>
      </c>
      <c r="D34" s="106">
        <v>137.591452</v>
      </c>
      <c r="E34" s="106" t="s">
        <v>1134</v>
      </c>
    </row>
    <row r="35" spans="1:5" s="106" customFormat="1">
      <c r="A35" s="106" t="s">
        <v>1199</v>
      </c>
      <c r="B35" s="106" t="s">
        <v>1200</v>
      </c>
      <c r="C35" s="106">
        <v>-35.5764</v>
      </c>
      <c r="D35" s="106">
        <v>137.49185</v>
      </c>
      <c r="E35" s="106" t="s">
        <v>1134</v>
      </c>
    </row>
    <row r="36" spans="1:5" s="106" customFormat="1">
      <c r="A36" s="106" t="s">
        <v>1201</v>
      </c>
      <c r="B36" s="106" t="s">
        <v>1202</v>
      </c>
      <c r="C36" s="106">
        <v>-36.017760000000003</v>
      </c>
      <c r="D36" s="106">
        <v>136.85533000000001</v>
      </c>
      <c r="E36" s="106" t="s">
        <v>1134</v>
      </c>
    </row>
    <row r="37" spans="1:5" s="106" customFormat="1">
      <c r="A37" s="106" t="s">
        <v>1203</v>
      </c>
      <c r="B37" s="106" t="s">
        <v>1204</v>
      </c>
      <c r="C37" s="106">
        <v>-35.71555</v>
      </c>
      <c r="D37" s="106">
        <v>137.93411</v>
      </c>
      <c r="E37" s="106" t="s">
        <v>1134</v>
      </c>
    </row>
    <row r="38" spans="1:5" s="106" customFormat="1">
      <c r="A38" s="106" t="s">
        <v>1205</v>
      </c>
      <c r="B38" s="106" t="s">
        <v>1206</v>
      </c>
      <c r="C38" s="106">
        <v>-37.487887999999998</v>
      </c>
      <c r="D38" s="106">
        <v>140.005886</v>
      </c>
      <c r="E38" s="106" t="s">
        <v>1207</v>
      </c>
    </row>
    <row r="39" spans="1:5" s="106" customFormat="1">
      <c r="A39" s="106" t="s">
        <v>1208</v>
      </c>
      <c r="B39" s="106" t="s">
        <v>1209</v>
      </c>
      <c r="C39" s="106">
        <v>-33.940510000000003</v>
      </c>
      <c r="D39" s="106">
        <v>134.26668000000001</v>
      </c>
      <c r="E39" s="106" t="s">
        <v>1207</v>
      </c>
    </row>
    <row r="40" spans="1:5" s="106" customFormat="1">
      <c r="A40" s="106" t="s">
        <v>1210</v>
      </c>
      <c r="B40" s="106" t="s">
        <v>1211</v>
      </c>
      <c r="C40" s="106">
        <v>-33.686149999999998</v>
      </c>
      <c r="D40" s="106">
        <v>134.46529000000001</v>
      </c>
      <c r="E40" s="106" t="s">
        <v>1207</v>
      </c>
    </row>
    <row r="41" spans="1:5" s="106" customFormat="1">
      <c r="A41" s="106" t="s">
        <v>1212</v>
      </c>
      <c r="B41" s="106" t="s">
        <v>1213</v>
      </c>
      <c r="C41" s="106">
        <v>-33.689349999999997</v>
      </c>
      <c r="D41" s="106">
        <v>134.47376</v>
      </c>
      <c r="E41" s="106" t="s">
        <v>1207</v>
      </c>
    </row>
    <row r="42" spans="1:5" s="106" customFormat="1">
      <c r="A42" s="106" t="s">
        <v>1214</v>
      </c>
      <c r="B42" s="106" t="s">
        <v>1215</v>
      </c>
      <c r="C42" s="106">
        <v>-33.940910000000002</v>
      </c>
      <c r="D42" s="106">
        <v>134.27285000000001</v>
      </c>
      <c r="E42" s="106" t="s">
        <v>1207</v>
      </c>
    </row>
    <row r="43" spans="1:5" s="106" customFormat="1">
      <c r="A43" s="106" t="s">
        <v>1216</v>
      </c>
      <c r="B43" s="106" t="s">
        <v>1217</v>
      </c>
      <c r="C43" s="106">
        <v>-33.962420000000002</v>
      </c>
      <c r="D43" s="106">
        <v>134.27149</v>
      </c>
      <c r="E43" s="106" t="s">
        <v>1207</v>
      </c>
    </row>
    <row r="44" spans="1:5" s="106" customFormat="1">
      <c r="A44" s="106" t="s">
        <v>1218</v>
      </c>
      <c r="B44" s="106" t="s">
        <v>1219</v>
      </c>
      <c r="C44" s="106">
        <v>-33.951239999999999</v>
      </c>
      <c r="D44" s="106">
        <v>134.27429000000001</v>
      </c>
      <c r="E44" s="106" t="s">
        <v>1207</v>
      </c>
    </row>
    <row r="45" spans="1:5" s="106" customFormat="1">
      <c r="A45" s="106" t="s">
        <v>1220</v>
      </c>
      <c r="B45" s="106" t="s">
        <v>1221</v>
      </c>
      <c r="C45" s="106">
        <v>-33.953600000000002</v>
      </c>
      <c r="D45" s="106">
        <v>134.26948999999999</v>
      </c>
      <c r="E45" s="106" t="s">
        <v>1207</v>
      </c>
    </row>
    <row r="46" spans="1:5" s="106" customFormat="1">
      <c r="A46" s="106" t="s">
        <v>1222</v>
      </c>
      <c r="B46" s="106" t="s">
        <v>1223</v>
      </c>
      <c r="C46" s="106">
        <v>-33.960439999999998</v>
      </c>
      <c r="D46" s="106">
        <v>134.26785000000001</v>
      </c>
      <c r="E46" s="106" t="s">
        <v>1207</v>
      </c>
    </row>
    <row r="47" spans="1:5" s="106" customFormat="1">
      <c r="A47" s="106" t="s">
        <v>1224</v>
      </c>
      <c r="B47" s="106" t="s">
        <v>1225</v>
      </c>
      <c r="C47" s="106">
        <v>-33.684359999999998</v>
      </c>
      <c r="D47" s="106">
        <v>134.48677000000001</v>
      </c>
      <c r="E47" s="106" t="s">
        <v>1207</v>
      </c>
    </row>
    <row r="48" spans="1:5" s="106" customFormat="1">
      <c r="A48" s="106" t="s">
        <v>1226</v>
      </c>
      <c r="B48" s="106" t="s">
        <v>1227</v>
      </c>
      <c r="C48" s="106">
        <v>-34.643799999999999</v>
      </c>
      <c r="D48" s="106">
        <v>134.79522</v>
      </c>
      <c r="E48" s="106" t="s">
        <v>1207</v>
      </c>
    </row>
    <row r="49" spans="1:5" s="106" customFormat="1">
      <c r="A49" s="106" t="s">
        <v>1228</v>
      </c>
      <c r="B49" s="106" t="s">
        <v>1229</v>
      </c>
      <c r="C49" s="106">
        <v>-35.146900000000002</v>
      </c>
      <c r="D49" s="106">
        <v>136.44682</v>
      </c>
      <c r="E49" s="106" t="s">
        <v>1207</v>
      </c>
    </row>
    <row r="50" spans="1:5" s="106" customFormat="1">
      <c r="A50" s="106" t="s">
        <v>1230</v>
      </c>
      <c r="B50" s="106" t="s">
        <v>1231</v>
      </c>
      <c r="C50" s="106">
        <v>-32.996369999999999</v>
      </c>
      <c r="D50" s="106">
        <v>137.75641999999999</v>
      </c>
      <c r="E50" s="106" t="s">
        <v>1207</v>
      </c>
    </row>
    <row r="51" spans="1:5" s="106" customFormat="1">
      <c r="A51" s="106" t="s">
        <v>1232</v>
      </c>
      <c r="B51" s="106" t="s">
        <v>1233</v>
      </c>
      <c r="C51" s="106">
        <v>-32.996670000000002</v>
      </c>
      <c r="D51" s="106">
        <v>137.77019999999999</v>
      </c>
      <c r="E51" s="106" t="s">
        <v>1207</v>
      </c>
    </row>
    <row r="52" spans="1:5" s="106" customFormat="1">
      <c r="A52" s="106" t="s">
        <v>1234</v>
      </c>
      <c r="B52" s="106" t="s">
        <v>1235</v>
      </c>
      <c r="C52" s="106">
        <v>-32.994366999999997</v>
      </c>
      <c r="D52" s="106">
        <v>137.73256699999999</v>
      </c>
      <c r="E52" s="106" t="s">
        <v>1207</v>
      </c>
    </row>
    <row r="53" spans="1:5" s="106" customFormat="1">
      <c r="A53" s="106" t="s">
        <v>1236</v>
      </c>
      <c r="B53" s="106" t="s">
        <v>1237</v>
      </c>
      <c r="C53" s="106">
        <v>-32.996549999999999</v>
      </c>
      <c r="D53" s="106">
        <v>137.75063299999999</v>
      </c>
      <c r="E53" s="106" t="s">
        <v>1207</v>
      </c>
    </row>
    <row r="54" spans="1:5" s="106" customFormat="1">
      <c r="A54" s="106" t="s">
        <v>1238</v>
      </c>
      <c r="B54" s="106" t="s">
        <v>1239</v>
      </c>
      <c r="C54" s="106">
        <v>-32.9923</v>
      </c>
      <c r="D54" s="106">
        <v>137.721767</v>
      </c>
      <c r="E54" s="106" t="s">
        <v>1207</v>
      </c>
    </row>
    <row r="55" spans="1:5" s="106" customFormat="1">
      <c r="A55" s="106" t="s">
        <v>1240</v>
      </c>
      <c r="B55" s="106" t="s">
        <v>1241</v>
      </c>
      <c r="C55" s="106">
        <v>-32.995032999999999</v>
      </c>
      <c r="D55" s="106">
        <v>137.740633</v>
      </c>
      <c r="E55" s="106" t="s">
        <v>1207</v>
      </c>
    </row>
    <row r="56" spans="1:5" s="106" customFormat="1">
      <c r="A56" s="106" t="s">
        <v>1242</v>
      </c>
      <c r="B56" s="106" t="s">
        <v>1243</v>
      </c>
      <c r="C56" s="106">
        <v>-35.268250000000002</v>
      </c>
      <c r="D56" s="106">
        <v>138.43201999999999</v>
      </c>
      <c r="E56" s="106" t="s">
        <v>1244</v>
      </c>
    </row>
    <row r="57" spans="1:5" s="106" customFormat="1">
      <c r="A57" s="106" t="s">
        <v>1245</v>
      </c>
      <c r="B57" s="106" t="s">
        <v>1246</v>
      </c>
      <c r="C57" s="106">
        <v>-35.519010000000002</v>
      </c>
      <c r="D57" s="106">
        <v>138.18451999999999</v>
      </c>
      <c r="E57" s="106" t="s">
        <v>1244</v>
      </c>
    </row>
    <row r="58" spans="1:5" s="106" customFormat="1">
      <c r="A58" s="106" t="s">
        <v>1247</v>
      </c>
      <c r="B58" s="106" t="s">
        <v>1248</v>
      </c>
      <c r="C58" s="106">
        <v>-35.509450000000001</v>
      </c>
      <c r="D58" s="106">
        <v>138.21449000000001</v>
      </c>
      <c r="E58" s="106" t="s">
        <v>1244</v>
      </c>
    </row>
    <row r="59" spans="1:5" s="106" customFormat="1">
      <c r="A59" s="106" t="s">
        <v>1249</v>
      </c>
      <c r="B59" s="106" t="s">
        <v>1250</v>
      </c>
      <c r="C59" s="106">
        <v>-35.508380000000002</v>
      </c>
      <c r="D59" s="106">
        <v>138.21872999999999</v>
      </c>
      <c r="E59" s="106" t="s">
        <v>1244</v>
      </c>
    </row>
    <row r="60" spans="1:5" s="106" customFormat="1">
      <c r="A60" s="106" t="s">
        <v>1251</v>
      </c>
      <c r="B60" s="106" t="s">
        <v>1252</v>
      </c>
      <c r="C60" s="106">
        <v>-35.520449999999997</v>
      </c>
      <c r="D60" s="106">
        <v>138.16443000000001</v>
      </c>
      <c r="E60" s="106" t="s">
        <v>1244</v>
      </c>
    </row>
    <row r="61" spans="1:5" s="106" customFormat="1">
      <c r="A61" s="106" t="s">
        <v>1253</v>
      </c>
      <c r="B61" s="106" t="s">
        <v>1254</v>
      </c>
      <c r="C61" s="106">
        <v>-35.418599999999998</v>
      </c>
      <c r="D61" s="106">
        <v>138.32300000000001</v>
      </c>
      <c r="E61" s="106" t="s">
        <v>1244</v>
      </c>
    </row>
    <row r="62" spans="1:5" s="106" customFormat="1">
      <c r="A62" s="106" t="s">
        <v>1255</v>
      </c>
      <c r="B62" s="106" t="s">
        <v>1256</v>
      </c>
      <c r="C62" s="106">
        <v>-35.399329999999999</v>
      </c>
      <c r="D62" s="106">
        <v>138.33456000000001</v>
      </c>
      <c r="E62" s="106" t="s">
        <v>1244</v>
      </c>
    </row>
    <row r="63" spans="1:5" s="106" customFormat="1">
      <c r="A63" s="106" t="s">
        <v>1257</v>
      </c>
      <c r="B63" s="106" t="s">
        <v>1258</v>
      </c>
      <c r="C63" s="106">
        <v>-35.424449000000003</v>
      </c>
      <c r="D63" s="106">
        <v>138.31901500000001</v>
      </c>
      <c r="E63" s="106" t="s">
        <v>1244</v>
      </c>
    </row>
    <row r="64" spans="1:5" s="106" customFormat="1">
      <c r="A64" s="106" t="s">
        <v>1259</v>
      </c>
      <c r="B64" s="106" t="s">
        <v>1260</v>
      </c>
      <c r="C64" s="106">
        <v>-35.27028</v>
      </c>
      <c r="D64" s="106">
        <v>138.43387000000001</v>
      </c>
      <c r="E64" s="106" t="s">
        <v>1244</v>
      </c>
    </row>
    <row r="65" spans="1:5" s="106" customFormat="1">
      <c r="A65" s="106" t="s">
        <v>1261</v>
      </c>
      <c r="B65" s="106" t="s">
        <v>1262</v>
      </c>
      <c r="C65" s="106">
        <v>-35.116861</v>
      </c>
      <c r="D65" s="106">
        <v>138.46846400000001</v>
      </c>
      <c r="E65" s="106" t="s">
        <v>1244</v>
      </c>
    </row>
    <row r="66" spans="1:5" s="106" customFormat="1">
      <c r="A66" s="106" t="s">
        <v>1263</v>
      </c>
      <c r="B66" s="106" t="s">
        <v>1264</v>
      </c>
      <c r="C66" s="106">
        <v>-35.519489999999998</v>
      </c>
      <c r="D66" s="106">
        <v>138.17717999999999</v>
      </c>
      <c r="E66" s="106" t="s">
        <v>1244</v>
      </c>
    </row>
    <row r="67" spans="1:5" s="106" customFormat="1">
      <c r="A67" s="106" t="s">
        <v>1265</v>
      </c>
      <c r="B67" s="106" t="s">
        <v>1266</v>
      </c>
      <c r="C67" s="106">
        <v>-35.149298000000002</v>
      </c>
      <c r="D67" s="106">
        <v>138.46429699999999</v>
      </c>
      <c r="E67" s="106" t="s">
        <v>1244</v>
      </c>
    </row>
    <row r="68" spans="1:5" s="106" customFormat="1">
      <c r="A68" s="106" t="s">
        <v>1267</v>
      </c>
      <c r="B68" s="106" t="s">
        <v>1268</v>
      </c>
      <c r="C68" s="106">
        <v>-35.415059999999997</v>
      </c>
      <c r="D68" s="106">
        <v>138.32131999999999</v>
      </c>
      <c r="E68" s="106" t="s">
        <v>1244</v>
      </c>
    </row>
    <row r="69" spans="1:5" s="106" customFormat="1">
      <c r="A69" s="106" t="s">
        <v>1269</v>
      </c>
      <c r="B69" s="106" t="s">
        <v>1270</v>
      </c>
      <c r="C69" s="106">
        <v>-35.107100000000003</v>
      </c>
      <c r="D69" s="106">
        <v>138.46950000000001</v>
      </c>
      <c r="E69" s="106" t="s">
        <v>1244</v>
      </c>
    </row>
    <row r="70" spans="1:5" s="106" customFormat="1">
      <c r="A70" s="106" t="s">
        <v>1271</v>
      </c>
      <c r="B70" s="106" t="s">
        <v>1272</v>
      </c>
      <c r="C70" s="106">
        <v>-35.109200000000001</v>
      </c>
      <c r="D70" s="106">
        <v>138.46899999999999</v>
      </c>
      <c r="E70" s="106" t="s">
        <v>1244</v>
      </c>
    </row>
    <row r="71" spans="1:5" s="106" customFormat="1">
      <c r="A71" s="106" t="s">
        <v>1273</v>
      </c>
      <c r="B71" s="106" t="s">
        <v>1274</v>
      </c>
      <c r="C71" s="106">
        <v>-35.531447999999997</v>
      </c>
      <c r="D71" s="106">
        <v>138.15190100000001</v>
      </c>
      <c r="E71" s="106" t="s">
        <v>1244</v>
      </c>
    </row>
    <row r="72" spans="1:5" s="106" customFormat="1">
      <c r="A72" s="106" t="s">
        <v>1275</v>
      </c>
      <c r="B72" s="106" t="s">
        <v>1276</v>
      </c>
      <c r="C72" s="106">
        <v>-35.588450999999999</v>
      </c>
      <c r="D72" s="106">
        <v>138.108383</v>
      </c>
      <c r="E72" s="106" t="s">
        <v>1244</v>
      </c>
    </row>
    <row r="73" spans="1:5" s="106" customFormat="1">
      <c r="A73" s="106" t="s">
        <v>1277</v>
      </c>
      <c r="B73" s="106" t="s">
        <v>1278</v>
      </c>
      <c r="C73" s="106">
        <v>-35.384099999999997</v>
      </c>
      <c r="D73" s="106">
        <v>138.35586699999999</v>
      </c>
      <c r="E73" s="106" t="s">
        <v>1244</v>
      </c>
    </row>
    <row r="74" spans="1:5" s="106" customFormat="1">
      <c r="A74" s="106" t="s">
        <v>1279</v>
      </c>
      <c r="B74" s="106" t="s">
        <v>1280</v>
      </c>
      <c r="C74" s="106">
        <v>-35.552601000000003</v>
      </c>
      <c r="D74" s="106">
        <v>138.12983700000001</v>
      </c>
      <c r="E74" s="106" t="s">
        <v>1244</v>
      </c>
    </row>
    <row r="75" spans="1:5" s="106" customFormat="1">
      <c r="A75" s="106" t="s">
        <v>1281</v>
      </c>
      <c r="B75" s="106" t="s">
        <v>1282</v>
      </c>
      <c r="C75" s="106">
        <v>-35.519460000000002</v>
      </c>
      <c r="D75" s="106">
        <v>138.177187</v>
      </c>
      <c r="E75" s="106" t="s">
        <v>1244</v>
      </c>
    </row>
    <row r="76" spans="1:5" s="106" customFormat="1">
      <c r="A76" s="106" t="s">
        <v>1283</v>
      </c>
      <c r="B76" s="106" t="s">
        <v>1284</v>
      </c>
      <c r="C76" s="106">
        <v>-35.518599999999999</v>
      </c>
      <c r="D76" s="106">
        <v>138.17102</v>
      </c>
      <c r="E76" s="106" t="s">
        <v>1244</v>
      </c>
    </row>
    <row r="77" spans="1:5" s="106" customFormat="1">
      <c r="A77" s="106" t="s">
        <v>1285</v>
      </c>
      <c r="B77" s="106" t="s">
        <v>1286</v>
      </c>
      <c r="C77" s="106">
        <v>-35.377699999999997</v>
      </c>
      <c r="D77" s="106">
        <v>138.36288300000001</v>
      </c>
      <c r="E77" s="106" t="s">
        <v>1244</v>
      </c>
    </row>
    <row r="78" spans="1:5" s="106" customFormat="1">
      <c r="A78" s="106" t="s">
        <v>1287</v>
      </c>
      <c r="B78" s="106" t="s">
        <v>1288</v>
      </c>
      <c r="C78" s="106">
        <v>-35.371189999999999</v>
      </c>
      <c r="D78" s="106">
        <v>138.37876</v>
      </c>
      <c r="E78" s="106" t="s">
        <v>1244</v>
      </c>
    </row>
    <row r="79" spans="1:5" s="106" customFormat="1">
      <c r="A79" s="106" t="s">
        <v>1289</v>
      </c>
      <c r="B79" s="106" t="s">
        <v>1290</v>
      </c>
      <c r="C79" s="106">
        <v>-35.404159</v>
      </c>
      <c r="D79" s="106">
        <v>138.33042900000001</v>
      </c>
      <c r="E79" s="106" t="s">
        <v>1244</v>
      </c>
    </row>
    <row r="80" spans="1:5" s="106" customFormat="1">
      <c r="A80" s="106" t="s">
        <v>1291</v>
      </c>
      <c r="B80" s="106" t="s">
        <v>1292</v>
      </c>
      <c r="C80" s="106">
        <v>-35.388199999999998</v>
      </c>
      <c r="D80" s="106">
        <v>138.3492</v>
      </c>
      <c r="E80" s="106" t="s">
        <v>1244</v>
      </c>
    </row>
    <row r="81" spans="1:5" s="106" customFormat="1">
      <c r="A81" s="106" t="s">
        <v>1293</v>
      </c>
      <c r="B81" s="106" t="s">
        <v>1294</v>
      </c>
      <c r="C81" s="106">
        <v>-35.37312</v>
      </c>
      <c r="D81" s="106">
        <v>138.37358</v>
      </c>
      <c r="E81" s="106" t="s">
        <v>1244</v>
      </c>
    </row>
    <row r="82" spans="1:5" s="106" customFormat="1">
      <c r="A82" s="106" t="s">
        <v>1295</v>
      </c>
      <c r="B82" s="106" t="s">
        <v>1296</v>
      </c>
      <c r="C82" s="106">
        <v>-35.719740999999999</v>
      </c>
      <c r="D82" s="106">
        <v>137.96447699999999</v>
      </c>
      <c r="E82" s="106" t="s">
        <v>1244</v>
      </c>
    </row>
    <row r="83" spans="1:5" s="106" customFormat="1">
      <c r="A83" s="106" t="s">
        <v>1297</v>
      </c>
      <c r="B83" s="106" t="s">
        <v>1298</v>
      </c>
      <c r="C83" s="106">
        <v>-35.522620000000003</v>
      </c>
      <c r="D83" s="106">
        <v>138.16309000000001</v>
      </c>
      <c r="E83" s="106" t="s">
        <v>1244</v>
      </c>
    </row>
    <row r="84" spans="1:5" s="106" customFormat="1">
      <c r="A84" s="106" t="s">
        <v>1299</v>
      </c>
      <c r="B84" s="106" t="s">
        <v>1300</v>
      </c>
      <c r="C84" s="106">
        <v>-35.721499999999999</v>
      </c>
      <c r="D84" s="106">
        <v>137.98051599999999</v>
      </c>
      <c r="E84" s="106" t="s">
        <v>1244</v>
      </c>
    </row>
    <row r="85" spans="1:5" s="106" customFormat="1">
      <c r="A85" s="106" t="s">
        <v>1301</v>
      </c>
      <c r="B85" s="106" t="s">
        <v>1302</v>
      </c>
      <c r="C85" s="106">
        <v>-35.732680999999999</v>
      </c>
      <c r="D85" s="106">
        <v>138.019104</v>
      </c>
      <c r="E85" s="106" t="s">
        <v>1244</v>
      </c>
    </row>
    <row r="86" spans="1:5" s="106" customFormat="1">
      <c r="A86" s="106" t="s">
        <v>1303</v>
      </c>
      <c r="B86" s="106" t="s">
        <v>1304</v>
      </c>
      <c r="C86" s="106">
        <v>-35.740833000000002</v>
      </c>
      <c r="D86" s="106">
        <v>138.03985</v>
      </c>
      <c r="E86" s="106" t="s">
        <v>1244</v>
      </c>
    </row>
    <row r="87" spans="1:5" s="106" customFormat="1">
      <c r="A87" s="106" t="s">
        <v>1305</v>
      </c>
      <c r="B87" s="106" t="s">
        <v>1306</v>
      </c>
      <c r="C87" s="106">
        <v>-35.723883000000001</v>
      </c>
      <c r="D87" s="106">
        <v>137.98821599999999</v>
      </c>
      <c r="E87" s="106" t="s">
        <v>1244</v>
      </c>
    </row>
    <row r="88" spans="1:5" s="106" customFormat="1">
      <c r="A88" s="106" t="s">
        <v>1307</v>
      </c>
      <c r="B88" s="106" t="s">
        <v>1308</v>
      </c>
      <c r="C88" s="106">
        <v>-35.749828000000001</v>
      </c>
      <c r="D88" s="106">
        <v>138.055374</v>
      </c>
      <c r="E88" s="106" t="s">
        <v>1244</v>
      </c>
    </row>
    <row r="89" spans="1:5" s="106" customFormat="1">
      <c r="A89" s="106" t="s">
        <v>1309</v>
      </c>
      <c r="B89" s="106" t="s">
        <v>1310</v>
      </c>
      <c r="C89" s="106">
        <v>-35.756749999999997</v>
      </c>
      <c r="D89" s="106">
        <v>138.06533300000001</v>
      </c>
      <c r="E89" s="106" t="s">
        <v>1244</v>
      </c>
    </row>
    <row r="90" spans="1:5" s="106" customFormat="1">
      <c r="A90" s="106" t="s">
        <v>1311</v>
      </c>
      <c r="B90" s="106" t="s">
        <v>1312</v>
      </c>
      <c r="C90" s="106">
        <v>-35.398000000000003</v>
      </c>
      <c r="D90" s="106">
        <v>138.33591000000001</v>
      </c>
      <c r="E90" s="106" t="s">
        <v>1244</v>
      </c>
    </row>
    <row r="91" spans="1:5" s="106" customFormat="1">
      <c r="A91" s="106" t="s">
        <v>1313</v>
      </c>
      <c r="B91" s="106" t="s">
        <v>1314</v>
      </c>
      <c r="C91" s="106">
        <v>-33.012070000000001</v>
      </c>
      <c r="D91" s="106">
        <v>134.18019000000001</v>
      </c>
      <c r="E91" s="106" t="s">
        <v>1315</v>
      </c>
    </row>
    <row r="92" spans="1:5" s="106" customFormat="1">
      <c r="A92" s="106" t="s">
        <v>1316</v>
      </c>
      <c r="B92" s="106" t="s">
        <v>1317</v>
      </c>
      <c r="C92" s="106">
        <v>-33.010730000000002</v>
      </c>
      <c r="D92" s="106">
        <v>134.17133000000001</v>
      </c>
      <c r="E92" s="106" t="s">
        <v>1315</v>
      </c>
    </row>
    <row r="93" spans="1:5" s="106" customFormat="1">
      <c r="A93" s="106" t="s">
        <v>1318</v>
      </c>
      <c r="B93" s="106" t="s">
        <v>1319</v>
      </c>
      <c r="C93" s="106">
        <v>-33.008310000000002</v>
      </c>
      <c r="D93" s="106">
        <v>134.16428999999999</v>
      </c>
      <c r="E93" s="106" t="s">
        <v>1315</v>
      </c>
    </row>
    <row r="94" spans="1:5" s="106" customFormat="1">
      <c r="A94" s="106" t="s">
        <v>1320</v>
      </c>
      <c r="B94" s="106" t="s">
        <v>1321</v>
      </c>
      <c r="C94" s="106">
        <v>-33.00658</v>
      </c>
      <c r="D94" s="106">
        <v>134.16564099999999</v>
      </c>
      <c r="E94" s="106" t="s">
        <v>1315</v>
      </c>
    </row>
    <row r="95" spans="1:5" s="106" customFormat="1">
      <c r="A95" s="106" t="s">
        <v>1322</v>
      </c>
      <c r="B95" s="106" t="s">
        <v>1323</v>
      </c>
      <c r="C95" s="106">
        <v>-32.925579999999997</v>
      </c>
      <c r="D95" s="106">
        <v>134.07834</v>
      </c>
      <c r="E95" s="106" t="s">
        <v>1315</v>
      </c>
    </row>
    <row r="96" spans="1:5" s="106" customFormat="1">
      <c r="A96" s="106" t="s">
        <v>1324</v>
      </c>
      <c r="B96" s="106" t="s">
        <v>1325</v>
      </c>
      <c r="C96" s="106">
        <v>-32.921329999999998</v>
      </c>
      <c r="D96" s="106">
        <v>134.07803000000001</v>
      </c>
      <c r="E96" s="106" t="s">
        <v>1315</v>
      </c>
    </row>
    <row r="97" spans="1:5" s="106" customFormat="1">
      <c r="A97" s="106" t="s">
        <v>1326</v>
      </c>
      <c r="B97" s="106" t="s">
        <v>1327</v>
      </c>
      <c r="C97" s="106">
        <v>-32.906689999999998</v>
      </c>
      <c r="D97" s="106">
        <v>134.06729999999999</v>
      </c>
      <c r="E97" s="106" t="s">
        <v>1315</v>
      </c>
    </row>
    <row r="98" spans="1:5" s="106" customFormat="1">
      <c r="A98" s="106" t="s">
        <v>1328</v>
      </c>
      <c r="B98" s="106" t="s">
        <v>1329</v>
      </c>
      <c r="C98" s="106">
        <v>-32.905859999999997</v>
      </c>
      <c r="D98" s="106">
        <v>134.07337000000001</v>
      </c>
      <c r="E98" s="106" t="s">
        <v>1315</v>
      </c>
    </row>
    <row r="99" spans="1:5" s="106" customFormat="1">
      <c r="A99" s="106" t="s">
        <v>1330</v>
      </c>
      <c r="B99" s="106" t="s">
        <v>1331</v>
      </c>
      <c r="C99" s="106">
        <v>-32.864980000000003</v>
      </c>
      <c r="D99" s="106">
        <v>134.10091</v>
      </c>
      <c r="E99" s="106" t="s">
        <v>1315</v>
      </c>
    </row>
    <row r="100" spans="1:5" s="106" customFormat="1">
      <c r="A100" s="106" t="s">
        <v>1332</v>
      </c>
      <c r="B100" s="106" t="s">
        <v>1333</v>
      </c>
      <c r="C100" s="106">
        <v>-33.186790000000002</v>
      </c>
      <c r="D100" s="106">
        <v>134.35290000000001</v>
      </c>
      <c r="E100" s="106" t="s">
        <v>1315</v>
      </c>
    </row>
    <row r="101" spans="1:5" s="106" customFormat="1">
      <c r="A101" s="106" t="s">
        <v>1334</v>
      </c>
      <c r="B101" s="106" t="s">
        <v>1335</v>
      </c>
      <c r="C101" s="106">
        <v>-33.185130000000001</v>
      </c>
      <c r="D101" s="106">
        <v>134.35915</v>
      </c>
      <c r="E101" s="106" t="s">
        <v>1315</v>
      </c>
    </row>
    <row r="102" spans="1:5" s="106" customFormat="1">
      <c r="A102" s="106" t="s">
        <v>1336</v>
      </c>
      <c r="B102" s="106" t="s">
        <v>1337</v>
      </c>
      <c r="C102" s="106">
        <v>-33.183959999999999</v>
      </c>
      <c r="D102" s="106">
        <v>134.377759</v>
      </c>
      <c r="E102" s="106" t="s">
        <v>1315</v>
      </c>
    </row>
    <row r="103" spans="1:5" s="106" customFormat="1">
      <c r="A103" s="106" t="s">
        <v>1338</v>
      </c>
      <c r="B103" s="106" t="s">
        <v>1339</v>
      </c>
      <c r="C103" s="106">
        <v>-33.095080000000003</v>
      </c>
      <c r="D103" s="106">
        <v>134.25700000000001</v>
      </c>
      <c r="E103" s="106" t="s">
        <v>1315</v>
      </c>
    </row>
    <row r="104" spans="1:5" s="106" customFormat="1">
      <c r="A104" s="106" t="s">
        <v>1340</v>
      </c>
      <c r="B104" s="106" t="s">
        <v>1341</v>
      </c>
      <c r="C104" s="106">
        <v>-35.270710000000001</v>
      </c>
      <c r="D104" s="106">
        <v>136.94596999999999</v>
      </c>
      <c r="E104" s="106" t="s">
        <v>1342</v>
      </c>
    </row>
    <row r="105" spans="1:5" s="106" customFormat="1">
      <c r="A105" s="106" t="s">
        <v>1343</v>
      </c>
      <c r="B105" s="106" t="s">
        <v>1344</v>
      </c>
      <c r="C105" s="106">
        <v>-35.084825000000002</v>
      </c>
      <c r="D105" s="106">
        <v>137.749572</v>
      </c>
      <c r="E105" s="106" t="s">
        <v>1342</v>
      </c>
    </row>
    <row r="106" spans="1:5" s="106" customFormat="1">
      <c r="A106" s="106" t="s">
        <v>1345</v>
      </c>
      <c r="B106" s="106" t="s">
        <v>1346</v>
      </c>
      <c r="C106" s="106">
        <v>-34.929264000000003</v>
      </c>
      <c r="D106" s="106">
        <v>137.345619</v>
      </c>
      <c r="E106" s="106" t="s">
        <v>1342</v>
      </c>
    </row>
    <row r="107" spans="1:5" s="106" customFormat="1">
      <c r="A107" s="106" t="s">
        <v>1347</v>
      </c>
      <c r="B107" s="106" t="s">
        <v>1348</v>
      </c>
      <c r="C107" s="106">
        <v>-34.509650000000001</v>
      </c>
      <c r="D107" s="106">
        <v>137.47345000000001</v>
      </c>
      <c r="E107" s="106" t="s">
        <v>1342</v>
      </c>
    </row>
    <row r="108" spans="1:5" s="106" customFormat="1">
      <c r="A108" s="106" t="s">
        <v>1349</v>
      </c>
      <c r="B108" s="106" t="s">
        <v>1350</v>
      </c>
      <c r="C108" s="106">
        <v>-34.212429999999998</v>
      </c>
      <c r="D108" s="106">
        <v>137.48164</v>
      </c>
      <c r="E108" s="106" t="s">
        <v>1342</v>
      </c>
    </row>
    <row r="109" spans="1:5" s="106" customFormat="1">
      <c r="A109" s="106" t="s">
        <v>1351</v>
      </c>
      <c r="B109" s="106" t="s">
        <v>1352</v>
      </c>
      <c r="C109" s="106">
        <v>-34.228682999999997</v>
      </c>
      <c r="D109" s="106">
        <v>137.48906700000001</v>
      </c>
      <c r="E109" s="106" t="s">
        <v>1342</v>
      </c>
    </row>
    <row r="110" spans="1:5" s="106" customFormat="1">
      <c r="A110" s="106" t="s">
        <v>1353</v>
      </c>
      <c r="B110" s="106" t="s">
        <v>1354</v>
      </c>
      <c r="C110" s="106">
        <v>-34.193669999999997</v>
      </c>
      <c r="D110" s="106">
        <v>137.47779</v>
      </c>
      <c r="E110" s="106" t="s">
        <v>1342</v>
      </c>
    </row>
    <row r="111" spans="1:5" s="106" customFormat="1">
      <c r="A111" s="106" t="s">
        <v>1355</v>
      </c>
      <c r="B111" s="106" t="s">
        <v>1356</v>
      </c>
      <c r="C111" s="106">
        <v>-34.194249999999997</v>
      </c>
      <c r="D111" s="106">
        <v>137.474783</v>
      </c>
      <c r="E111" s="106" t="s">
        <v>1342</v>
      </c>
    </row>
    <row r="112" spans="1:5" s="106" customFormat="1">
      <c r="A112" s="106" t="s">
        <v>1357</v>
      </c>
      <c r="B112" s="106" t="s">
        <v>1358</v>
      </c>
      <c r="C112" s="106">
        <v>-34.129283000000001</v>
      </c>
      <c r="D112" s="106">
        <v>137.43751700000001</v>
      </c>
      <c r="E112" s="106" t="s">
        <v>1342</v>
      </c>
    </row>
    <row r="113" spans="1:5" s="106" customFormat="1">
      <c r="A113" s="106" t="s">
        <v>1359</v>
      </c>
      <c r="B113" s="106" t="s">
        <v>1360</v>
      </c>
      <c r="C113" s="106">
        <v>-34.163533000000001</v>
      </c>
      <c r="D113" s="106">
        <v>137.451583</v>
      </c>
      <c r="E113" s="106" t="s">
        <v>1342</v>
      </c>
    </row>
    <row r="114" spans="1:5" s="106" customFormat="1">
      <c r="A114" s="106" t="s">
        <v>1361</v>
      </c>
      <c r="B114" s="106" t="s">
        <v>1362</v>
      </c>
      <c r="C114" s="106">
        <v>-34.180250000000001</v>
      </c>
      <c r="D114" s="106">
        <v>137.4615</v>
      </c>
      <c r="E114" s="106" t="s">
        <v>1342</v>
      </c>
    </row>
    <row r="115" spans="1:5" s="106" customFormat="1">
      <c r="A115" s="106" t="s">
        <v>1363</v>
      </c>
      <c r="B115" s="106" t="s">
        <v>1364</v>
      </c>
      <c r="C115" s="106">
        <v>-34.173267000000003</v>
      </c>
      <c r="D115" s="106">
        <v>137.45853299999999</v>
      </c>
      <c r="E115" s="106" t="s">
        <v>1342</v>
      </c>
    </row>
    <row r="116" spans="1:5" s="106" customFormat="1">
      <c r="A116" s="106" t="s">
        <v>1365</v>
      </c>
      <c r="B116" s="106" t="s">
        <v>1366</v>
      </c>
      <c r="C116" s="106">
        <v>-32.368575999999997</v>
      </c>
      <c r="D116" s="106">
        <v>133.48116999999999</v>
      </c>
      <c r="E116" s="106" t="s">
        <v>1367</v>
      </c>
    </row>
    <row r="117" spans="1:5" s="106" customFormat="1">
      <c r="A117" s="106" t="s">
        <v>1368</v>
      </c>
      <c r="B117" s="106" t="s">
        <v>1369</v>
      </c>
      <c r="C117" s="106">
        <v>-32.373489999999997</v>
      </c>
      <c r="D117" s="106">
        <v>133.48518000000001</v>
      </c>
      <c r="E117" s="106" t="s">
        <v>1367</v>
      </c>
    </row>
    <row r="118" spans="1:5" s="106" customFormat="1">
      <c r="A118" s="106" t="s">
        <v>1370</v>
      </c>
      <c r="B118" s="106" t="s">
        <v>1371</v>
      </c>
      <c r="C118" s="106">
        <v>-32.556556999999998</v>
      </c>
      <c r="D118" s="106">
        <v>133.29399000000001</v>
      </c>
      <c r="E118" s="106" t="s">
        <v>1367</v>
      </c>
    </row>
    <row r="119" spans="1:5" s="106" customFormat="1">
      <c r="A119" s="106" t="s">
        <v>1372</v>
      </c>
      <c r="B119" s="106" t="s">
        <v>1373</v>
      </c>
      <c r="C119" s="106">
        <v>-32.392643</v>
      </c>
      <c r="D119" s="106">
        <v>133.38030900000001</v>
      </c>
      <c r="E119" s="106" t="s">
        <v>1367</v>
      </c>
    </row>
    <row r="120" spans="1:5" s="106" customFormat="1">
      <c r="A120" s="106" t="s">
        <v>1374</v>
      </c>
      <c r="B120" s="106" t="s">
        <v>1375</v>
      </c>
      <c r="C120" s="106">
        <v>-32.393369999999997</v>
      </c>
      <c r="D120" s="106">
        <v>133.37686099999999</v>
      </c>
      <c r="E120" s="106" t="s">
        <v>1367</v>
      </c>
    </row>
    <row r="121" spans="1:5" s="106" customFormat="1">
      <c r="A121" s="106" t="s">
        <v>1376</v>
      </c>
      <c r="B121" s="106" t="s">
        <v>1377</v>
      </c>
      <c r="C121" s="106">
        <v>-32.502822999999999</v>
      </c>
      <c r="D121" s="106">
        <v>133.30885699999999</v>
      </c>
      <c r="E121" s="106" t="s">
        <v>1367</v>
      </c>
    </row>
    <row r="122" spans="1:5" s="106" customFormat="1">
      <c r="A122" s="106" t="s">
        <v>1378</v>
      </c>
      <c r="B122" s="106" t="s">
        <v>1379</v>
      </c>
      <c r="C122" s="106">
        <v>-32.519860000000001</v>
      </c>
      <c r="D122" s="106">
        <v>133.30354600000001</v>
      </c>
      <c r="E122" s="106" t="s">
        <v>1367</v>
      </c>
    </row>
    <row r="123" spans="1:5" s="106" customFormat="1">
      <c r="A123" s="106" t="s">
        <v>1380</v>
      </c>
      <c r="B123" s="106" t="s">
        <v>1381</v>
      </c>
      <c r="C123" s="106">
        <v>-32.501083000000001</v>
      </c>
      <c r="D123" s="106">
        <v>133.30275399999999</v>
      </c>
      <c r="E123" s="106" t="s">
        <v>1367</v>
      </c>
    </row>
    <row r="124" spans="1:5" s="106" customFormat="1">
      <c r="A124" s="106" t="s">
        <v>1382</v>
      </c>
      <c r="B124" s="106" t="s">
        <v>1383</v>
      </c>
      <c r="C124" s="106">
        <v>-32.493293999999999</v>
      </c>
      <c r="D124" s="106">
        <v>133.28846799999999</v>
      </c>
      <c r="E124" s="106" t="s">
        <v>1367</v>
      </c>
    </row>
    <row r="125" spans="1:5" s="106" customFormat="1">
      <c r="A125" s="106" t="s">
        <v>1384</v>
      </c>
      <c r="B125" s="106" t="s">
        <v>1385</v>
      </c>
      <c r="C125" s="106">
        <v>-32.470433999999997</v>
      </c>
      <c r="D125" s="106">
        <v>133.31919600000001</v>
      </c>
      <c r="E125" s="106" t="s">
        <v>1367</v>
      </c>
    </row>
    <row r="126" spans="1:5" s="106" customFormat="1">
      <c r="A126" s="106" t="s">
        <v>1386</v>
      </c>
      <c r="B126" s="106" t="s">
        <v>1387</v>
      </c>
      <c r="C126" s="106">
        <v>-34.115692000000003</v>
      </c>
      <c r="D126" s="106">
        <v>136.350989</v>
      </c>
      <c r="E126" s="106" t="s">
        <v>1388</v>
      </c>
    </row>
    <row r="127" spans="1:5" s="106" customFormat="1">
      <c r="A127" s="106" t="s">
        <v>1389</v>
      </c>
      <c r="B127" s="106" t="s">
        <v>1390</v>
      </c>
      <c r="C127" s="106">
        <v>-34.198900000000002</v>
      </c>
      <c r="D127" s="106">
        <v>136.3005</v>
      </c>
      <c r="E127" s="106" t="s">
        <v>1388</v>
      </c>
    </row>
    <row r="128" spans="1:5" s="106" customFormat="1">
      <c r="A128" s="106" t="s">
        <v>1391</v>
      </c>
      <c r="B128" s="106" t="s">
        <v>1392</v>
      </c>
      <c r="C128" s="106">
        <v>-34.187449999999998</v>
      </c>
      <c r="D128" s="106">
        <v>137.467567</v>
      </c>
      <c r="E128" s="106" t="s">
        <v>1388</v>
      </c>
    </row>
    <row r="129" spans="1:5" s="106" customFormat="1">
      <c r="A129" s="106" t="s">
        <v>1393</v>
      </c>
      <c r="B129" s="106" t="s">
        <v>1394</v>
      </c>
      <c r="C129" s="106">
        <v>-33.675530000000002</v>
      </c>
      <c r="D129" s="106">
        <v>134.51647</v>
      </c>
      <c r="E129" s="106" t="s">
        <v>1388</v>
      </c>
    </row>
    <row r="130" spans="1:5" s="106" customFormat="1">
      <c r="A130" s="106" t="s">
        <v>1395</v>
      </c>
      <c r="B130" s="106" t="s">
        <v>1396</v>
      </c>
      <c r="C130" s="106">
        <v>-35.446652</v>
      </c>
      <c r="D130" s="106">
        <v>138.30496600000001</v>
      </c>
      <c r="E130" s="106" t="s">
        <v>1397</v>
      </c>
    </row>
    <row r="131" spans="1:5" s="106" customFormat="1">
      <c r="A131" s="106" t="s">
        <v>1398</v>
      </c>
      <c r="B131" s="106" t="s">
        <v>1399</v>
      </c>
      <c r="C131" s="106">
        <v>-35.547150000000002</v>
      </c>
      <c r="D131" s="106">
        <v>138.63820999999999</v>
      </c>
      <c r="E131" s="106" t="s">
        <v>1397</v>
      </c>
    </row>
    <row r="132" spans="1:5" s="106" customFormat="1">
      <c r="A132" s="106" t="s">
        <v>1400</v>
      </c>
      <c r="B132" s="106" t="s">
        <v>1401</v>
      </c>
      <c r="C132" s="106">
        <v>-35.537779</v>
      </c>
      <c r="D132" s="106">
        <v>138.69255000000001</v>
      </c>
      <c r="E132" s="106" t="s">
        <v>1397</v>
      </c>
    </row>
    <row r="133" spans="1:5" s="106" customFormat="1">
      <c r="A133" s="106" t="s">
        <v>1402</v>
      </c>
      <c r="B133" s="106" t="s">
        <v>1403</v>
      </c>
      <c r="C133" s="106">
        <v>-35.588870999999997</v>
      </c>
      <c r="D133" s="106">
        <v>138.60552999999999</v>
      </c>
      <c r="E133" s="106" t="s">
        <v>1397</v>
      </c>
    </row>
    <row r="134" spans="1:5" s="106" customFormat="1">
      <c r="A134" s="106" t="s">
        <v>1404</v>
      </c>
      <c r="B134" s="106" t="s">
        <v>1405</v>
      </c>
      <c r="C134" s="106">
        <v>-35.571399999999997</v>
      </c>
      <c r="D134" s="106">
        <v>138.61166</v>
      </c>
      <c r="E134" s="106" t="s">
        <v>1397</v>
      </c>
    </row>
    <row r="135" spans="1:5" s="106" customFormat="1">
      <c r="A135" s="106" t="s">
        <v>1406</v>
      </c>
      <c r="B135" s="106" t="s">
        <v>1407</v>
      </c>
      <c r="C135" s="106">
        <v>-35.566040000000001</v>
      </c>
      <c r="D135" s="106">
        <v>138.62732</v>
      </c>
      <c r="E135" s="106" t="s">
        <v>1397</v>
      </c>
    </row>
    <row r="136" spans="1:5" s="106" customFormat="1">
      <c r="A136" s="106" t="s">
        <v>1408</v>
      </c>
      <c r="B136" s="106" t="s">
        <v>1409</v>
      </c>
      <c r="C136" s="106">
        <v>-34.788513999999999</v>
      </c>
      <c r="D136" s="106">
        <v>138.46726000000001</v>
      </c>
      <c r="E136" s="106" t="s">
        <v>1410</v>
      </c>
    </row>
    <row r="137" spans="1:5" s="106" customFormat="1">
      <c r="A137" s="106" t="s">
        <v>1411</v>
      </c>
      <c r="B137" s="106" t="s">
        <v>1412</v>
      </c>
      <c r="C137" s="106">
        <v>-35.473559999999999</v>
      </c>
      <c r="D137" s="106">
        <v>138.281158</v>
      </c>
      <c r="E137" s="106" t="s">
        <v>1410</v>
      </c>
    </row>
    <row r="138" spans="1:5" s="106" customFormat="1">
      <c r="A138" s="106" t="s">
        <v>1413</v>
      </c>
      <c r="B138" s="106" t="s">
        <v>1414</v>
      </c>
      <c r="C138" s="106">
        <v>-35.370818999999997</v>
      </c>
      <c r="D138" s="106">
        <v>138.38177400000001</v>
      </c>
      <c r="E138" s="106" t="s">
        <v>1410</v>
      </c>
    </row>
    <row r="139" spans="1:5" s="106" customFormat="1">
      <c r="A139" s="106" t="s">
        <v>1415</v>
      </c>
      <c r="B139" s="106" t="s">
        <v>1416</v>
      </c>
      <c r="C139" s="106">
        <v>-34.963348000000003</v>
      </c>
      <c r="D139" s="106">
        <v>138.48028500000001</v>
      </c>
      <c r="E139" s="106" t="s">
        <v>1410</v>
      </c>
    </row>
    <row r="140" spans="1:5" s="106" customFormat="1">
      <c r="A140" s="106" t="s">
        <v>1417</v>
      </c>
      <c r="B140" s="106" t="s">
        <v>1418</v>
      </c>
      <c r="C140" s="106">
        <v>-34.847099</v>
      </c>
      <c r="D140" s="106">
        <v>138.445953</v>
      </c>
      <c r="E140" s="106" t="s">
        <v>1410</v>
      </c>
    </row>
    <row r="141" spans="1:5" s="106" customFormat="1">
      <c r="A141" s="106" t="s">
        <v>1419</v>
      </c>
      <c r="B141" s="106" t="s">
        <v>1420</v>
      </c>
      <c r="C141" s="106">
        <v>-35.039969999999997</v>
      </c>
      <c r="D141" s="106">
        <v>138.49151599999999</v>
      </c>
      <c r="E141" s="106" t="s">
        <v>1410</v>
      </c>
    </row>
    <row r="142" spans="1:5" s="106" customFormat="1">
      <c r="A142" s="106" t="s">
        <v>1421</v>
      </c>
      <c r="B142" s="106" t="s">
        <v>1422</v>
      </c>
      <c r="C142" s="106">
        <v>-35.147480000000002</v>
      </c>
      <c r="D142" s="106">
        <v>138.46302800000001</v>
      </c>
      <c r="E142" s="106" t="s">
        <v>1410</v>
      </c>
    </row>
    <row r="143" spans="1:5" s="106" customFormat="1">
      <c r="A143" s="106" t="s">
        <v>1423</v>
      </c>
      <c r="B143" s="106" t="s">
        <v>1424</v>
      </c>
      <c r="C143" s="106">
        <v>-35.137931000000002</v>
      </c>
      <c r="D143" s="106">
        <v>138.46292099999999</v>
      </c>
      <c r="E143" s="106" t="s">
        <v>1410</v>
      </c>
    </row>
    <row r="144" spans="1:5" s="106" customFormat="1">
      <c r="A144" s="106" t="s">
        <v>1425</v>
      </c>
      <c r="B144" s="106" t="s">
        <v>1426</v>
      </c>
      <c r="C144" s="106">
        <v>-35.156920999999997</v>
      </c>
      <c r="D144" s="106">
        <v>138.46545399999999</v>
      </c>
      <c r="E144" s="106" t="s">
        <v>1410</v>
      </c>
    </row>
    <row r="145" spans="1:5" s="106" customFormat="1">
      <c r="A145" s="106" t="s">
        <v>1427</v>
      </c>
      <c r="B145" s="106" t="s">
        <v>1428</v>
      </c>
      <c r="C145" s="106">
        <v>-35.465499000000001</v>
      </c>
      <c r="D145" s="106">
        <v>138.294647</v>
      </c>
      <c r="E145" s="106" t="s">
        <v>1410</v>
      </c>
    </row>
    <row r="146" spans="1:5" s="106" customFormat="1">
      <c r="A146" s="106" t="s">
        <v>1429</v>
      </c>
      <c r="B146" s="106" t="s">
        <v>1430</v>
      </c>
      <c r="C146" s="106">
        <v>-35.456088999999999</v>
      </c>
      <c r="D146" s="106">
        <v>138.29939200000001</v>
      </c>
      <c r="E146" s="106" t="s">
        <v>1410</v>
      </c>
    </row>
    <row r="147" spans="1:5" s="106" customFormat="1">
      <c r="A147" s="106" t="s">
        <v>1431</v>
      </c>
      <c r="B147" s="106" t="s">
        <v>1432</v>
      </c>
      <c r="C147" s="106">
        <v>-35.530849000000003</v>
      </c>
      <c r="D147" s="106">
        <v>138.15289300000001</v>
      </c>
      <c r="E147" s="106" t="s">
        <v>1410</v>
      </c>
    </row>
    <row r="148" spans="1:5" s="106" customFormat="1">
      <c r="A148" s="106" t="s">
        <v>1433</v>
      </c>
      <c r="B148" s="106" t="s">
        <v>1434</v>
      </c>
      <c r="C148" s="106">
        <v>-34.444488</v>
      </c>
      <c r="D148" s="106">
        <v>138.19702100000001</v>
      </c>
      <c r="E148" s="106" t="s">
        <v>1410</v>
      </c>
    </row>
    <row r="149" spans="1:5" s="106" customFormat="1">
      <c r="A149" s="106" t="s">
        <v>1435</v>
      </c>
      <c r="B149" s="106" t="s">
        <v>1436</v>
      </c>
      <c r="C149" s="106">
        <v>-34.619419000000001</v>
      </c>
      <c r="D149" s="106">
        <v>138.31051600000001</v>
      </c>
      <c r="E149" s="106" t="s">
        <v>1410</v>
      </c>
    </row>
    <row r="150" spans="1:5" s="106" customFormat="1">
      <c r="A150" s="106" t="s">
        <v>1437</v>
      </c>
      <c r="B150" s="106" t="s">
        <v>1438</v>
      </c>
      <c r="C150" s="106">
        <v>-34.98648</v>
      </c>
      <c r="D150" s="106">
        <v>138.45401000000001</v>
      </c>
      <c r="E150" s="106" t="s">
        <v>1410</v>
      </c>
    </row>
    <row r="151" spans="1:5" s="106" customFormat="1">
      <c r="A151" s="106" t="s">
        <v>1439</v>
      </c>
      <c r="B151" s="106" t="s">
        <v>1440</v>
      </c>
      <c r="C151" s="106">
        <v>-35.256659999999997</v>
      </c>
      <c r="D151" s="106">
        <v>138.458496</v>
      </c>
      <c r="E151" s="106" t="s">
        <v>1410</v>
      </c>
    </row>
    <row r="152" spans="1:5" s="106" customFormat="1">
      <c r="A152" s="106" t="s">
        <v>1441</v>
      </c>
      <c r="B152" s="106" t="s">
        <v>1442</v>
      </c>
      <c r="C152" s="106">
        <v>-35.139400000000002</v>
      </c>
      <c r="D152" s="106">
        <v>138.45799199999999</v>
      </c>
      <c r="E152" s="106" t="s">
        <v>1410</v>
      </c>
    </row>
    <row r="153" spans="1:5" s="106" customFormat="1">
      <c r="A153" s="106" t="s">
        <v>1443</v>
      </c>
      <c r="B153" s="106" t="s">
        <v>1444</v>
      </c>
      <c r="C153" s="106">
        <v>-35.271597999999997</v>
      </c>
      <c r="D153" s="106">
        <v>138.430984</v>
      </c>
      <c r="E153" s="106" t="s">
        <v>1410</v>
      </c>
    </row>
    <row r="154" spans="1:5" s="106" customFormat="1">
      <c r="A154" s="106" t="s">
        <v>1445</v>
      </c>
      <c r="B154" s="106" t="s">
        <v>1446</v>
      </c>
      <c r="C154" s="106">
        <v>-34.975830000000002</v>
      </c>
      <c r="D154" s="106">
        <v>138.45140000000001</v>
      </c>
      <c r="E154" s="106" t="s">
        <v>1410</v>
      </c>
    </row>
    <row r="155" spans="1:5" s="106" customFormat="1">
      <c r="A155" s="106" t="s">
        <v>1447</v>
      </c>
      <c r="B155" s="106" t="s">
        <v>1448</v>
      </c>
      <c r="C155" s="106">
        <v>-35.147410000000001</v>
      </c>
      <c r="D155" s="106">
        <v>138.46365</v>
      </c>
      <c r="E155" s="106" t="s">
        <v>1410</v>
      </c>
    </row>
    <row r="156" spans="1:5" s="106" customFormat="1">
      <c r="A156" s="106" t="s">
        <v>1449</v>
      </c>
      <c r="B156" s="106" t="s">
        <v>1450</v>
      </c>
      <c r="C156" s="106">
        <v>-35.167751000000003</v>
      </c>
      <c r="D156" s="106">
        <v>138.462265</v>
      </c>
      <c r="E156" s="106" t="s">
        <v>1410</v>
      </c>
    </row>
    <row r="157" spans="1:5" s="106" customFormat="1">
      <c r="A157" s="106" t="s">
        <v>1451</v>
      </c>
      <c r="B157" s="106" t="s">
        <v>1452</v>
      </c>
      <c r="C157" s="106">
        <v>-35.097599000000002</v>
      </c>
      <c r="D157" s="106">
        <v>138.47749300000001</v>
      </c>
      <c r="E157" s="106" t="s">
        <v>1410</v>
      </c>
    </row>
    <row r="158" spans="1:5" s="106" customFormat="1">
      <c r="A158" s="106" t="s">
        <v>1453</v>
      </c>
      <c r="B158" s="106" t="s">
        <v>1454</v>
      </c>
      <c r="C158" s="106">
        <v>-35.206501000000003</v>
      </c>
      <c r="D158" s="106">
        <v>138.46220400000001</v>
      </c>
      <c r="E158" s="106" t="s">
        <v>1410</v>
      </c>
    </row>
    <row r="159" spans="1:5" s="106" customFormat="1">
      <c r="A159" s="106" t="s">
        <v>1455</v>
      </c>
      <c r="B159" s="106" t="s">
        <v>1456</v>
      </c>
      <c r="C159" s="106">
        <v>-35.209097999999997</v>
      </c>
      <c r="D159" s="106">
        <v>138.464294</v>
      </c>
      <c r="E159" s="106" t="s">
        <v>1410</v>
      </c>
    </row>
    <row r="160" spans="1:5" s="106" customFormat="1">
      <c r="A160" s="106" t="s">
        <v>1457</v>
      </c>
      <c r="B160" s="106" t="s">
        <v>1458</v>
      </c>
      <c r="C160" s="106">
        <v>-35.103400999999998</v>
      </c>
      <c r="D160" s="106">
        <v>138.474197</v>
      </c>
      <c r="E160" s="106" t="s">
        <v>1410</v>
      </c>
    </row>
    <row r="161" spans="1:5" s="106" customFormat="1">
      <c r="A161" s="106" t="s">
        <v>1459</v>
      </c>
      <c r="B161" s="106" t="s">
        <v>1460</v>
      </c>
      <c r="C161" s="106">
        <v>-35.073599999999999</v>
      </c>
      <c r="D161" s="106">
        <v>138.494293</v>
      </c>
      <c r="E161" s="106" t="s">
        <v>1410</v>
      </c>
    </row>
    <row r="162" spans="1:5" s="106" customFormat="1">
      <c r="A162" s="106" t="s">
        <v>1461</v>
      </c>
      <c r="B162" s="106" t="s">
        <v>1462</v>
      </c>
      <c r="C162" s="106">
        <v>-35.052500999999999</v>
      </c>
      <c r="D162" s="106">
        <v>138.5027</v>
      </c>
      <c r="E162" s="106" t="s">
        <v>1410</v>
      </c>
    </row>
    <row r="163" spans="1:5" s="106" customFormat="1">
      <c r="A163" s="106" t="s">
        <v>1463</v>
      </c>
      <c r="B163" s="106" t="s">
        <v>1464</v>
      </c>
      <c r="C163" s="106">
        <v>-35.26681</v>
      </c>
      <c r="D163" s="106">
        <v>138.43364</v>
      </c>
      <c r="E163" s="106" t="s">
        <v>1410</v>
      </c>
    </row>
    <row r="164" spans="1:5" s="106" customFormat="1">
      <c r="A164" s="106" t="s">
        <v>1465</v>
      </c>
      <c r="B164" s="106" t="s">
        <v>1466</v>
      </c>
      <c r="C164" s="106">
        <v>-35.604469000000002</v>
      </c>
      <c r="D164" s="106">
        <v>138.0933</v>
      </c>
      <c r="E164" s="106" t="s">
        <v>1410</v>
      </c>
    </row>
    <row r="165" spans="1:5" s="106" customFormat="1">
      <c r="A165" s="106" t="s">
        <v>1467</v>
      </c>
      <c r="B165" s="106" t="s">
        <v>1468</v>
      </c>
      <c r="C165" s="106">
        <v>-35.647815000000001</v>
      </c>
      <c r="D165" s="106">
        <v>138.25917000000001</v>
      </c>
      <c r="E165" s="106" t="s">
        <v>1410</v>
      </c>
    </row>
    <row r="166" spans="1:5" s="106" customFormat="1">
      <c r="A166" s="106" t="s">
        <v>1469</v>
      </c>
      <c r="B166" s="106" t="s">
        <v>1470</v>
      </c>
      <c r="C166" s="106">
        <v>-35.654690000000002</v>
      </c>
      <c r="D166" s="106">
        <v>138.24448000000001</v>
      </c>
      <c r="E166" s="106" t="s">
        <v>1410</v>
      </c>
    </row>
    <row r="167" spans="1:5" s="106" customFormat="1">
      <c r="A167" s="106" t="s">
        <v>1471</v>
      </c>
      <c r="B167" s="106" t="s">
        <v>1472</v>
      </c>
      <c r="C167" s="106">
        <v>-35.634109000000002</v>
      </c>
      <c r="D167" s="106">
        <v>138.111831</v>
      </c>
      <c r="E167" s="106" t="s">
        <v>1410</v>
      </c>
    </row>
    <row r="168" spans="1:5" s="106" customFormat="1">
      <c r="A168" s="106" t="s">
        <v>1473</v>
      </c>
      <c r="B168" s="106" t="s">
        <v>1474</v>
      </c>
      <c r="C168" s="106">
        <v>-35.567540000000001</v>
      </c>
      <c r="D168" s="106">
        <v>138.63158000000001</v>
      </c>
      <c r="E168" s="106" t="s">
        <v>1410</v>
      </c>
    </row>
    <row r="169" spans="1:5" s="106" customFormat="1">
      <c r="A169" s="106" t="s">
        <v>1475</v>
      </c>
      <c r="B169" s="106" t="s">
        <v>1476</v>
      </c>
      <c r="C169" s="106">
        <v>-35.540503999999999</v>
      </c>
      <c r="D169" s="106">
        <v>138.65402</v>
      </c>
      <c r="E169" s="106" t="s">
        <v>1410</v>
      </c>
    </row>
    <row r="170" spans="1:5" s="106" customFormat="1">
      <c r="A170" s="106" t="s">
        <v>1477</v>
      </c>
      <c r="B170" s="106" t="s">
        <v>1478</v>
      </c>
      <c r="C170" s="106">
        <v>-35.610289999999999</v>
      </c>
      <c r="D170" s="106">
        <v>138.592896</v>
      </c>
      <c r="E170" s="106" t="s">
        <v>1410</v>
      </c>
    </row>
    <row r="171" spans="1:5" s="106" customFormat="1">
      <c r="A171" s="106" t="s">
        <v>1479</v>
      </c>
      <c r="B171" s="106" t="s">
        <v>1480</v>
      </c>
      <c r="C171" s="106">
        <v>-35.640940999999998</v>
      </c>
      <c r="D171" s="106">
        <v>138.52662000000001</v>
      </c>
      <c r="E171" s="106" t="s">
        <v>1410</v>
      </c>
    </row>
    <row r="172" spans="1:5" s="106" customFormat="1">
      <c r="A172" s="106" t="s">
        <v>1481</v>
      </c>
      <c r="B172" s="106" t="s">
        <v>1482</v>
      </c>
      <c r="C172" s="106">
        <v>-35.577289999999998</v>
      </c>
      <c r="D172" s="106">
        <v>138.61845</v>
      </c>
      <c r="E172" s="106" t="s">
        <v>1410</v>
      </c>
    </row>
    <row r="173" spans="1:5" s="106" customFormat="1">
      <c r="A173" s="106" t="s">
        <v>1483</v>
      </c>
      <c r="B173" s="106" t="s">
        <v>1484</v>
      </c>
      <c r="C173" s="106">
        <v>-35.617809999999999</v>
      </c>
      <c r="D173" s="106">
        <v>138.55721</v>
      </c>
      <c r="E173" s="106" t="s">
        <v>1410</v>
      </c>
    </row>
    <row r="174" spans="1:5" s="106" customFormat="1">
      <c r="A174" s="106" t="s">
        <v>1485</v>
      </c>
      <c r="B174" s="106" t="s">
        <v>1486</v>
      </c>
      <c r="C174" s="106">
        <v>-35.661929999999998</v>
      </c>
      <c r="D174" s="106">
        <v>138.21450999999999</v>
      </c>
      <c r="E174" s="106" t="s">
        <v>1410</v>
      </c>
    </row>
    <row r="175" spans="1:5" s="106" customFormat="1">
      <c r="A175" s="106" t="s">
        <v>1487</v>
      </c>
      <c r="B175" s="106" t="s">
        <v>1488</v>
      </c>
      <c r="C175" s="106">
        <v>-35.539326000000003</v>
      </c>
      <c r="D175" s="106">
        <v>138.68851000000001</v>
      </c>
      <c r="E175" s="106" t="s">
        <v>1410</v>
      </c>
    </row>
    <row r="176" spans="1:5" s="106" customFormat="1">
      <c r="A176" s="106" t="s">
        <v>1489</v>
      </c>
      <c r="B176" s="106" t="s">
        <v>1490</v>
      </c>
      <c r="C176" s="106">
        <v>-35.524608000000001</v>
      </c>
      <c r="D176" s="106">
        <v>138.69991999999999</v>
      </c>
      <c r="E176" s="106" t="s">
        <v>1410</v>
      </c>
    </row>
    <row r="177" spans="1:6" s="106" customFormat="1" ht="15">
      <c r="A177" s="107" t="s">
        <v>12</v>
      </c>
      <c r="B177" s="108" t="s">
        <v>95</v>
      </c>
      <c r="C177" s="109">
        <v>-43.139209999999999</v>
      </c>
      <c r="D177" s="109">
        <v>147.96787</v>
      </c>
      <c r="E177" s="110">
        <v>43811</v>
      </c>
      <c r="F177" s="109">
        <v>6</v>
      </c>
    </row>
    <row r="178" spans="1:6" s="106" customFormat="1" ht="15">
      <c r="A178" s="111" t="s">
        <v>1491</v>
      </c>
      <c r="B178" s="108" t="s">
        <v>1492</v>
      </c>
      <c r="C178" s="109">
        <v>-33.990718999999999</v>
      </c>
      <c r="D178" s="109">
        <v>151.23244399999999</v>
      </c>
      <c r="E178" s="110">
        <v>43266</v>
      </c>
      <c r="F178" s="109">
        <v>3</v>
      </c>
    </row>
    <row r="179" spans="1:6" s="106" customFormat="1" ht="15">
      <c r="A179" s="107" t="s">
        <v>11</v>
      </c>
      <c r="B179" s="108" t="s">
        <v>142</v>
      </c>
      <c r="C179" s="109">
        <v>-41.343375000000002</v>
      </c>
      <c r="D179" s="109">
        <v>148.34296900000001</v>
      </c>
      <c r="E179" s="110">
        <v>43564</v>
      </c>
      <c r="F179" s="109">
        <v>18</v>
      </c>
    </row>
    <row r="180" spans="1:6" s="106" customFormat="1" ht="15">
      <c r="A180" s="107" t="s">
        <v>6</v>
      </c>
      <c r="B180" s="108" t="s">
        <v>120</v>
      </c>
      <c r="C180" s="109">
        <v>-41.253796000000001</v>
      </c>
      <c r="D180" s="109">
        <v>148.33874900000001</v>
      </c>
      <c r="E180" s="110">
        <v>43536</v>
      </c>
      <c r="F180" s="109">
        <v>10</v>
      </c>
    </row>
    <row r="181" spans="1:6" s="106" customFormat="1" ht="15">
      <c r="A181" s="107" t="s">
        <v>7</v>
      </c>
      <c r="B181" s="108" t="s">
        <v>105</v>
      </c>
      <c r="C181" s="109">
        <v>-41.253706000000001</v>
      </c>
      <c r="D181" s="109">
        <v>148.33974900000001</v>
      </c>
      <c r="E181" s="110">
        <v>43536</v>
      </c>
      <c r="F181" s="109">
        <v>15</v>
      </c>
    </row>
    <row r="182" spans="1:6" s="106" customFormat="1" ht="15">
      <c r="A182" s="107" t="s">
        <v>8</v>
      </c>
      <c r="B182" s="108" t="s">
        <v>135</v>
      </c>
      <c r="C182" s="109">
        <v>-41.210276</v>
      </c>
      <c r="D182" s="109">
        <v>148.29422700000001</v>
      </c>
      <c r="E182" s="110">
        <v>43537</v>
      </c>
      <c r="F182" s="109">
        <v>10</v>
      </c>
    </row>
    <row r="183" spans="1:6" s="106" customFormat="1" ht="15">
      <c r="A183" s="107" t="s">
        <v>9</v>
      </c>
      <c r="B183" s="108" t="s">
        <v>129</v>
      </c>
      <c r="C183" s="109">
        <v>-41.210315000000001</v>
      </c>
      <c r="D183" s="109">
        <v>148.29338799999999</v>
      </c>
      <c r="E183" s="110">
        <v>43537</v>
      </c>
      <c r="F183" s="109">
        <v>18</v>
      </c>
    </row>
    <row r="184" spans="1:6" s="106" customFormat="1" ht="15">
      <c r="A184" s="107" t="s">
        <v>1493</v>
      </c>
      <c r="B184" s="108" t="s">
        <v>173</v>
      </c>
      <c r="C184" s="109">
        <v>-41.343859999999999</v>
      </c>
      <c r="D184" s="109">
        <v>148.34277</v>
      </c>
      <c r="E184" s="110">
        <v>43564</v>
      </c>
      <c r="F184" s="109">
        <v>10</v>
      </c>
    </row>
    <row r="185" spans="1:6" s="106" customFormat="1" ht="15">
      <c r="B185" s="112" t="s">
        <v>1494</v>
      </c>
      <c r="F185" s="113"/>
    </row>
    <row r="186" spans="1:6" s="106" customFormat="1" ht="15">
      <c r="A186" s="111" t="s">
        <v>1495</v>
      </c>
      <c r="B186" s="108" t="s">
        <v>1496</v>
      </c>
    </row>
  </sheetData>
  <autoFilter ref="A1:E1" xr:uid="{00000000-0009-0000-0000-000004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6"/>
  <sheetViews>
    <sheetView topLeftCell="A78" zoomScaleNormal="100" workbookViewId="0">
      <selection activeCell="C92" sqref="C92"/>
    </sheetView>
  </sheetViews>
  <sheetFormatPr defaultRowHeight="12.75"/>
  <cols>
    <col min="1" max="256" width="18" customWidth="1"/>
    <col min="257" max="1025" width="8.7109375" customWidth="1"/>
  </cols>
  <sheetData>
    <row r="1" spans="1:3" ht="14.65" customHeight="1">
      <c r="A1" s="92" t="s">
        <v>1497</v>
      </c>
      <c r="B1" s="92" t="s">
        <v>1498</v>
      </c>
      <c r="C1" s="92" t="s">
        <v>1499</v>
      </c>
    </row>
    <row r="2" spans="1:3" ht="14.65" customHeight="1">
      <c r="A2" s="114" t="s">
        <v>1500</v>
      </c>
      <c r="B2" s="114" t="s">
        <v>1501</v>
      </c>
      <c r="C2" s="114" t="s">
        <v>1502</v>
      </c>
    </row>
    <row r="3" spans="1:3" ht="14.65" customHeight="1">
      <c r="A3" s="114" t="s">
        <v>1503</v>
      </c>
      <c r="B3" s="114" t="s">
        <v>1504</v>
      </c>
      <c r="C3" s="114" t="s">
        <v>1505</v>
      </c>
    </row>
    <row r="4" spans="1:3" ht="14.65" customHeight="1">
      <c r="A4" s="114" t="s">
        <v>1506</v>
      </c>
      <c r="B4" s="114" t="s">
        <v>1507</v>
      </c>
      <c r="C4" s="114" t="s">
        <v>1508</v>
      </c>
    </row>
    <row r="5" spans="1:3" ht="14.65" customHeight="1">
      <c r="A5" s="114" t="s">
        <v>1509</v>
      </c>
      <c r="B5" s="114" t="s">
        <v>1510</v>
      </c>
      <c r="C5" s="114" t="s">
        <v>1511</v>
      </c>
    </row>
    <row r="6" spans="1:3" ht="14.65" customHeight="1">
      <c r="A6" s="114" t="s">
        <v>1512</v>
      </c>
      <c r="B6" s="114" t="s">
        <v>1504</v>
      </c>
      <c r="C6" s="114" t="s">
        <v>1513</v>
      </c>
    </row>
    <row r="7" spans="1:3" ht="14.65" customHeight="1">
      <c r="A7" s="114" t="s">
        <v>1514</v>
      </c>
      <c r="B7" s="114" t="s">
        <v>1515</v>
      </c>
      <c r="C7" s="114" t="s">
        <v>1516</v>
      </c>
    </row>
    <row r="8" spans="1:3" ht="14.65" customHeight="1">
      <c r="A8" s="114" t="s">
        <v>1517</v>
      </c>
      <c r="B8" s="114" t="s">
        <v>1518</v>
      </c>
      <c r="C8" s="114" t="s">
        <v>1519</v>
      </c>
    </row>
    <row r="9" spans="1:3" ht="14.65" customHeight="1">
      <c r="A9" s="114" t="s">
        <v>1520</v>
      </c>
      <c r="B9" s="114" t="s">
        <v>1521</v>
      </c>
      <c r="C9" s="114" t="s">
        <v>1522</v>
      </c>
    </row>
    <row r="10" spans="1:3" ht="14.65" customHeight="1">
      <c r="A10" s="114" t="s">
        <v>1523</v>
      </c>
      <c r="B10" s="114" t="s">
        <v>1524</v>
      </c>
      <c r="C10" s="114" t="s">
        <v>1525</v>
      </c>
    </row>
    <row r="11" spans="1:3" ht="14.65" customHeight="1">
      <c r="A11" s="114" t="s">
        <v>1526</v>
      </c>
      <c r="B11" s="114" t="s">
        <v>1527</v>
      </c>
      <c r="C11" s="114" t="s">
        <v>1528</v>
      </c>
    </row>
    <row r="12" spans="1:3" ht="14.65" customHeight="1">
      <c r="A12" s="114" t="s">
        <v>1529</v>
      </c>
      <c r="B12" s="114" t="s">
        <v>1530</v>
      </c>
      <c r="C12" s="114" t="s">
        <v>1531</v>
      </c>
    </row>
    <row r="13" spans="1:3" ht="14.65" customHeight="1">
      <c r="A13" s="114" t="s">
        <v>1532</v>
      </c>
      <c r="B13" s="114" t="s">
        <v>1533</v>
      </c>
      <c r="C13" s="114" t="s">
        <v>1534</v>
      </c>
    </row>
    <row r="14" spans="1:3" ht="14.65" customHeight="1">
      <c r="A14" s="114" t="s">
        <v>1535</v>
      </c>
      <c r="B14" s="114" t="s">
        <v>1515</v>
      </c>
      <c r="C14" s="114" t="s">
        <v>1536</v>
      </c>
    </row>
    <row r="15" spans="1:3" ht="14.65" customHeight="1">
      <c r="A15" s="114" t="s">
        <v>1537</v>
      </c>
      <c r="B15" s="114" t="s">
        <v>1538</v>
      </c>
      <c r="C15" s="114" t="s">
        <v>1539</v>
      </c>
    </row>
    <row r="16" spans="1:3" ht="14.65" customHeight="1">
      <c r="A16" s="114" t="s">
        <v>1540</v>
      </c>
      <c r="B16" s="114" t="s">
        <v>1541</v>
      </c>
      <c r="C16" s="114" t="s">
        <v>1542</v>
      </c>
    </row>
    <row r="17" spans="1:3" ht="14.65" customHeight="1">
      <c r="A17" s="114" t="s">
        <v>1543</v>
      </c>
      <c r="B17" s="114" t="s">
        <v>1544</v>
      </c>
      <c r="C17" s="114" t="s">
        <v>1545</v>
      </c>
    </row>
    <row r="18" spans="1:3" ht="14.65" customHeight="1">
      <c r="A18" s="114" t="s">
        <v>1546</v>
      </c>
      <c r="B18" s="114" t="s">
        <v>1501</v>
      </c>
      <c r="C18" s="114" t="s">
        <v>1547</v>
      </c>
    </row>
    <row r="19" spans="1:3" ht="14.65" customHeight="1">
      <c r="A19" s="114" t="s">
        <v>1548</v>
      </c>
      <c r="B19" s="114" t="s">
        <v>1549</v>
      </c>
      <c r="C19" s="114" t="s">
        <v>1550</v>
      </c>
    </row>
    <row r="20" spans="1:3" ht="14.65" customHeight="1">
      <c r="A20" s="114" t="s">
        <v>1551</v>
      </c>
      <c r="B20" s="114" t="s">
        <v>1515</v>
      </c>
      <c r="C20" s="114" t="s">
        <v>1552</v>
      </c>
    </row>
    <row r="21" spans="1:3" ht="14.65" customHeight="1">
      <c r="A21" s="114" t="s">
        <v>1553</v>
      </c>
      <c r="B21" s="114" t="s">
        <v>1515</v>
      </c>
      <c r="C21" s="114" t="s">
        <v>1554</v>
      </c>
    </row>
    <row r="22" spans="1:3" ht="14.65" customHeight="1">
      <c r="A22" s="114" t="s">
        <v>1555</v>
      </c>
      <c r="B22" s="114" t="s">
        <v>1510</v>
      </c>
      <c r="C22" s="114" t="s">
        <v>1556</v>
      </c>
    </row>
    <row r="23" spans="1:3" ht="14.65" customHeight="1">
      <c r="A23" s="114" t="s">
        <v>1557</v>
      </c>
      <c r="B23" s="114" t="s">
        <v>1518</v>
      </c>
      <c r="C23" s="114" t="s">
        <v>1558</v>
      </c>
    </row>
    <row r="24" spans="1:3" ht="14.65" customHeight="1">
      <c r="A24" s="114" t="s">
        <v>1559</v>
      </c>
      <c r="B24" s="114" t="s">
        <v>1560</v>
      </c>
      <c r="C24" s="114" t="s">
        <v>1561</v>
      </c>
    </row>
    <row r="25" spans="1:3" ht="14.65" customHeight="1">
      <c r="A25" s="114" t="s">
        <v>1562</v>
      </c>
      <c r="B25" s="114" t="s">
        <v>1563</v>
      </c>
      <c r="C25" s="114" t="s">
        <v>1564</v>
      </c>
    </row>
    <row r="26" spans="1:3" ht="14.65" customHeight="1">
      <c r="A26" s="114" t="s">
        <v>1565</v>
      </c>
      <c r="B26" s="114" t="s">
        <v>1566</v>
      </c>
      <c r="C26" s="114" t="s">
        <v>1567</v>
      </c>
    </row>
    <row r="27" spans="1:3" ht="14.65" customHeight="1">
      <c r="A27" s="114" t="s">
        <v>1568</v>
      </c>
      <c r="B27" s="114" t="s">
        <v>1544</v>
      </c>
      <c r="C27" s="114" t="s">
        <v>1569</v>
      </c>
    </row>
    <row r="28" spans="1:3" ht="14.65" customHeight="1">
      <c r="A28" s="114" t="s">
        <v>1570</v>
      </c>
      <c r="B28" s="114" t="s">
        <v>1571</v>
      </c>
      <c r="C28" s="114" t="s">
        <v>1572</v>
      </c>
    </row>
    <row r="29" spans="1:3" ht="14.65" customHeight="1">
      <c r="A29" s="114" t="s">
        <v>1573</v>
      </c>
      <c r="B29" s="114" t="s">
        <v>1574</v>
      </c>
      <c r="C29" s="114" t="s">
        <v>1575</v>
      </c>
    </row>
    <row r="30" spans="1:3" ht="14.65" customHeight="1">
      <c r="A30" s="114" t="s">
        <v>1576</v>
      </c>
      <c r="B30" s="114" t="s">
        <v>1577</v>
      </c>
      <c r="C30" s="114" t="s">
        <v>1542</v>
      </c>
    </row>
    <row r="31" spans="1:3" ht="14.65" customHeight="1">
      <c r="A31" s="114" t="s">
        <v>1578</v>
      </c>
      <c r="B31" s="114" t="s">
        <v>1579</v>
      </c>
      <c r="C31" s="114" t="s">
        <v>1580</v>
      </c>
    </row>
    <row r="32" spans="1:3" ht="14.65" customHeight="1">
      <c r="A32" s="114" t="s">
        <v>1581</v>
      </c>
      <c r="B32" s="114" t="s">
        <v>1582</v>
      </c>
      <c r="C32" s="114" t="s">
        <v>1583</v>
      </c>
    </row>
    <row r="33" spans="1:3" ht="14.65" customHeight="1">
      <c r="A33" s="114" t="s">
        <v>1584</v>
      </c>
      <c r="B33" s="114" t="s">
        <v>1585</v>
      </c>
      <c r="C33" s="114" t="s">
        <v>1586</v>
      </c>
    </row>
    <row r="34" spans="1:3" ht="14.65" customHeight="1">
      <c r="A34" s="114" t="s">
        <v>1587</v>
      </c>
      <c r="B34" s="114" t="s">
        <v>1588</v>
      </c>
      <c r="C34" s="114" t="s">
        <v>1589</v>
      </c>
    </row>
    <row r="35" spans="1:3" ht="14.65" customHeight="1">
      <c r="A35" s="114" t="s">
        <v>1590</v>
      </c>
      <c r="B35" s="114" t="s">
        <v>1591</v>
      </c>
      <c r="C35" s="114" t="s">
        <v>1592</v>
      </c>
    </row>
    <row r="36" spans="1:3" ht="14.65" customHeight="1">
      <c r="A36" s="114" t="s">
        <v>1593</v>
      </c>
      <c r="B36" s="114" t="s">
        <v>1594</v>
      </c>
      <c r="C36" s="114" t="s">
        <v>1595</v>
      </c>
    </row>
    <row r="37" spans="1:3" ht="14.65" customHeight="1">
      <c r="A37" s="114" t="s">
        <v>1596</v>
      </c>
      <c r="B37" s="114" t="s">
        <v>1588</v>
      </c>
      <c r="C37" s="114" t="s">
        <v>1597</v>
      </c>
    </row>
    <row r="38" spans="1:3" ht="14.65" customHeight="1">
      <c r="A38" s="114" t="s">
        <v>1598</v>
      </c>
      <c r="B38" s="114" t="s">
        <v>1591</v>
      </c>
      <c r="C38" s="114" t="s">
        <v>1599</v>
      </c>
    </row>
    <row r="39" spans="1:3" ht="14.65" customHeight="1">
      <c r="A39" s="114" t="s">
        <v>1600</v>
      </c>
      <c r="B39" s="114" t="s">
        <v>1601</v>
      </c>
      <c r="C39" s="114" t="s">
        <v>1602</v>
      </c>
    </row>
    <row r="40" spans="1:3" ht="14.65" customHeight="1">
      <c r="A40" s="114" t="s">
        <v>1603</v>
      </c>
      <c r="B40" s="114" t="s">
        <v>1588</v>
      </c>
      <c r="C40" s="114" t="s">
        <v>1604</v>
      </c>
    </row>
    <row r="41" spans="1:3" ht="14.65" customHeight="1">
      <c r="A41" s="114" t="s">
        <v>1605</v>
      </c>
      <c r="B41" s="114" t="s">
        <v>1606</v>
      </c>
      <c r="C41" s="114" t="s">
        <v>1607</v>
      </c>
    </row>
    <row r="42" spans="1:3" ht="14.65" customHeight="1">
      <c r="A42" s="114" t="s">
        <v>1608</v>
      </c>
      <c r="B42" s="114" t="s">
        <v>1609</v>
      </c>
      <c r="C42" s="114" t="s">
        <v>1610</v>
      </c>
    </row>
    <row r="43" spans="1:3" ht="14.65" customHeight="1">
      <c r="A43" s="114" t="s">
        <v>1611</v>
      </c>
      <c r="B43" s="114" t="s">
        <v>1609</v>
      </c>
      <c r="C43" s="114" t="s">
        <v>1612</v>
      </c>
    </row>
    <row r="44" spans="1:3" ht="14.65" customHeight="1">
      <c r="A44" s="114" t="s">
        <v>1613</v>
      </c>
      <c r="B44" s="114" t="s">
        <v>1614</v>
      </c>
      <c r="C44" s="114" t="s">
        <v>1615</v>
      </c>
    </row>
    <row r="45" spans="1:3" ht="14.65" customHeight="1">
      <c r="A45" s="114" t="s">
        <v>1616</v>
      </c>
      <c r="B45" s="114" t="s">
        <v>1617</v>
      </c>
      <c r="C45" s="114" t="s">
        <v>1618</v>
      </c>
    </row>
    <row r="46" spans="1:3" ht="14.65" customHeight="1">
      <c r="A46" s="114" t="s">
        <v>1619</v>
      </c>
      <c r="B46" s="114" t="s">
        <v>1620</v>
      </c>
      <c r="C46" s="114" t="s">
        <v>1621</v>
      </c>
    </row>
    <row r="47" spans="1:3" ht="14.65" customHeight="1">
      <c r="A47" s="114" t="s">
        <v>1622</v>
      </c>
      <c r="B47" s="114" t="s">
        <v>1623</v>
      </c>
      <c r="C47" s="114" t="s">
        <v>1624</v>
      </c>
    </row>
    <row r="48" spans="1:3" ht="14.65" customHeight="1">
      <c r="A48" s="114" t="s">
        <v>1625</v>
      </c>
      <c r="B48" s="114" t="s">
        <v>1626</v>
      </c>
      <c r="C48" s="114" t="s">
        <v>1627</v>
      </c>
    </row>
    <row r="49" spans="1:3" ht="14.65" customHeight="1">
      <c r="A49" s="114" t="s">
        <v>1628</v>
      </c>
      <c r="B49" s="114" t="s">
        <v>1629</v>
      </c>
      <c r="C49" s="114" t="s">
        <v>1630</v>
      </c>
    </row>
    <row r="50" spans="1:3" ht="14.65" customHeight="1">
      <c r="A50" s="114" t="s">
        <v>1631</v>
      </c>
      <c r="B50" s="114" t="s">
        <v>1632</v>
      </c>
      <c r="C50" s="114" t="s">
        <v>1633</v>
      </c>
    </row>
    <row r="51" spans="1:3" ht="14.65" customHeight="1">
      <c r="A51" s="114" t="s">
        <v>1634</v>
      </c>
      <c r="B51" s="114" t="s">
        <v>1635</v>
      </c>
      <c r="C51" s="114" t="s">
        <v>1636</v>
      </c>
    </row>
    <row r="52" spans="1:3" ht="14.65" customHeight="1">
      <c r="A52" s="114" t="s">
        <v>1637</v>
      </c>
      <c r="B52" s="114" t="s">
        <v>1623</v>
      </c>
      <c r="C52" s="114" t="s">
        <v>1638</v>
      </c>
    </row>
    <row r="53" spans="1:3" ht="14.65" customHeight="1">
      <c r="A53" s="114" t="s">
        <v>1639</v>
      </c>
      <c r="B53" s="114" t="s">
        <v>1640</v>
      </c>
      <c r="C53" s="114" t="s">
        <v>1641</v>
      </c>
    </row>
    <row r="54" spans="1:3" ht="14.65" customHeight="1">
      <c r="A54" s="114" t="s">
        <v>1642</v>
      </c>
      <c r="B54" s="114" t="s">
        <v>1643</v>
      </c>
      <c r="C54" s="114" t="s">
        <v>1644</v>
      </c>
    </row>
    <row r="55" spans="1:3" ht="14.65" customHeight="1">
      <c r="A55" s="114" t="s">
        <v>1645</v>
      </c>
      <c r="B55" s="114" t="s">
        <v>1646</v>
      </c>
      <c r="C55" s="114" t="s">
        <v>1647</v>
      </c>
    </row>
    <row r="56" spans="1:3" ht="14.65" customHeight="1">
      <c r="A56" s="114" t="s">
        <v>1648</v>
      </c>
      <c r="B56" s="114" t="s">
        <v>1649</v>
      </c>
      <c r="C56" s="114" t="s">
        <v>1650</v>
      </c>
    </row>
    <row r="57" spans="1:3" ht="14.65" customHeight="1">
      <c r="A57" s="114" t="s">
        <v>1651</v>
      </c>
      <c r="B57" s="114" t="s">
        <v>1652</v>
      </c>
      <c r="C57" s="114" t="s">
        <v>1653</v>
      </c>
    </row>
    <row r="58" spans="1:3" ht="14.65" customHeight="1">
      <c r="A58" s="114" t="s">
        <v>1654</v>
      </c>
      <c r="B58" s="114" t="s">
        <v>1646</v>
      </c>
      <c r="C58" s="114" t="s">
        <v>1655</v>
      </c>
    </row>
    <row r="59" spans="1:3" ht="14.65" customHeight="1">
      <c r="A59" s="114" t="s">
        <v>1656</v>
      </c>
      <c r="B59" s="114" t="s">
        <v>1646</v>
      </c>
      <c r="C59" s="114" t="s">
        <v>1657</v>
      </c>
    </row>
    <row r="60" spans="1:3" ht="14.65" customHeight="1">
      <c r="A60" s="114" t="s">
        <v>1658</v>
      </c>
      <c r="B60" s="114" t="s">
        <v>1646</v>
      </c>
      <c r="C60" s="114" t="s">
        <v>1659</v>
      </c>
    </row>
    <row r="61" spans="1:3" ht="14.65" customHeight="1">
      <c r="A61" s="114" t="s">
        <v>1660</v>
      </c>
      <c r="B61" s="114" t="s">
        <v>1661</v>
      </c>
      <c r="C61" s="114" t="s">
        <v>1662</v>
      </c>
    </row>
    <row r="62" spans="1:3" ht="14.65" customHeight="1">
      <c r="A62" s="114" t="s">
        <v>1663</v>
      </c>
      <c r="B62" s="114" t="s">
        <v>1664</v>
      </c>
      <c r="C62" s="114" t="s">
        <v>1665</v>
      </c>
    </row>
    <row r="63" spans="1:3" ht="14.65" customHeight="1">
      <c r="A63" s="114" t="s">
        <v>1666</v>
      </c>
      <c r="B63" s="114" t="s">
        <v>1667</v>
      </c>
      <c r="C63" s="114" t="s">
        <v>1668</v>
      </c>
    </row>
    <row r="64" spans="1:3" ht="14.65" customHeight="1">
      <c r="A64" s="114" t="s">
        <v>1669</v>
      </c>
      <c r="B64" s="114" t="s">
        <v>1670</v>
      </c>
      <c r="C64" s="114" t="s">
        <v>1671</v>
      </c>
    </row>
    <row r="65" spans="1:3" ht="14.65" customHeight="1">
      <c r="A65" s="114" t="s">
        <v>1672</v>
      </c>
      <c r="B65" s="114" t="s">
        <v>1673</v>
      </c>
      <c r="C65" s="114" t="s">
        <v>1674</v>
      </c>
    </row>
    <row r="66" spans="1:3" ht="14.65" customHeight="1">
      <c r="A66" s="114" t="s">
        <v>1675</v>
      </c>
      <c r="B66" s="114" t="s">
        <v>1676</v>
      </c>
      <c r="C66" s="114" t="s">
        <v>1677</v>
      </c>
    </row>
    <row r="67" spans="1:3" ht="14.65" customHeight="1">
      <c r="A67" s="114" t="s">
        <v>1678</v>
      </c>
      <c r="B67" s="114" t="s">
        <v>1679</v>
      </c>
      <c r="C67" s="114" t="s">
        <v>1680</v>
      </c>
    </row>
    <row r="68" spans="1:3" ht="14.65" customHeight="1">
      <c r="A68" s="114" t="s">
        <v>1681</v>
      </c>
      <c r="B68" s="114" t="s">
        <v>1682</v>
      </c>
      <c r="C68" s="114" t="s">
        <v>1683</v>
      </c>
    </row>
    <row r="69" spans="1:3" ht="14.65" customHeight="1">
      <c r="A69" s="114" t="s">
        <v>1684</v>
      </c>
      <c r="B69" s="114" t="s">
        <v>1685</v>
      </c>
      <c r="C69" s="114" t="s">
        <v>1686</v>
      </c>
    </row>
    <row r="70" spans="1:3" ht="14.65" customHeight="1">
      <c r="A70" s="114" t="s">
        <v>1687</v>
      </c>
      <c r="B70" s="114" t="s">
        <v>1688</v>
      </c>
      <c r="C70" s="114" t="s">
        <v>1597</v>
      </c>
    </row>
    <row r="71" spans="1:3" ht="14.65" customHeight="1">
      <c r="A71" s="114" t="s">
        <v>1689</v>
      </c>
      <c r="B71" s="114" t="s">
        <v>1690</v>
      </c>
      <c r="C71" s="114" t="s">
        <v>1574</v>
      </c>
    </row>
    <row r="72" spans="1:3" ht="14.65" customHeight="1">
      <c r="A72" s="114" t="s">
        <v>1691</v>
      </c>
      <c r="B72" s="114" t="s">
        <v>1685</v>
      </c>
      <c r="C72" s="114" t="s">
        <v>1692</v>
      </c>
    </row>
    <row r="73" spans="1:3" ht="14.65" customHeight="1">
      <c r="A73" s="114" t="s">
        <v>1693</v>
      </c>
      <c r="B73" s="114" t="s">
        <v>1679</v>
      </c>
      <c r="C73" s="114" t="s">
        <v>1694</v>
      </c>
    </row>
    <row r="74" spans="1:3" ht="14.65" customHeight="1">
      <c r="A74" s="114" t="s">
        <v>1695</v>
      </c>
      <c r="B74" s="114" t="s">
        <v>1679</v>
      </c>
      <c r="C74" s="114" t="s">
        <v>1696</v>
      </c>
    </row>
    <row r="75" spans="1:3" ht="14.65" customHeight="1">
      <c r="A75" s="114" t="s">
        <v>1697</v>
      </c>
      <c r="B75" s="114" t="s">
        <v>1698</v>
      </c>
      <c r="C75" s="114" t="s">
        <v>1699</v>
      </c>
    </row>
    <row r="76" spans="1:3" ht="14.65" customHeight="1">
      <c r="A76" s="114" t="s">
        <v>1700</v>
      </c>
      <c r="B76" s="114" t="s">
        <v>1679</v>
      </c>
      <c r="C76" s="114" t="s">
        <v>1701</v>
      </c>
    </row>
    <row r="77" spans="1:3" ht="14.65" customHeight="1">
      <c r="A77" s="114" t="s">
        <v>1702</v>
      </c>
      <c r="B77" s="114" t="s">
        <v>1703</v>
      </c>
      <c r="C77" s="114" t="s">
        <v>1704</v>
      </c>
    </row>
    <row r="78" spans="1:3" ht="14.65" customHeight="1">
      <c r="A78" s="114" t="s">
        <v>1705</v>
      </c>
      <c r="B78" s="114" t="s">
        <v>1706</v>
      </c>
      <c r="C78" s="114" t="s">
        <v>1707</v>
      </c>
    </row>
    <row r="79" spans="1:3" ht="14.65" customHeight="1">
      <c r="A79" s="114" t="s">
        <v>1708</v>
      </c>
      <c r="B79" s="114" t="s">
        <v>1690</v>
      </c>
      <c r="C79" s="114" t="s">
        <v>1709</v>
      </c>
    </row>
    <row r="80" spans="1:3" ht="14.65" customHeight="1">
      <c r="A80" s="114" t="s">
        <v>1710</v>
      </c>
      <c r="B80" s="114" t="s">
        <v>1711</v>
      </c>
      <c r="C80" s="114" t="s">
        <v>1712</v>
      </c>
    </row>
    <row r="81" spans="1:3" ht="14.65" customHeight="1">
      <c r="A81" s="114" t="s">
        <v>1713</v>
      </c>
      <c r="B81" s="114" t="s">
        <v>1714</v>
      </c>
      <c r="C81" s="114" t="s">
        <v>1715</v>
      </c>
    </row>
    <row r="82" spans="1:3" ht="14.65" customHeight="1">
      <c r="A82" s="114" t="s">
        <v>1716</v>
      </c>
      <c r="B82" s="114" t="s">
        <v>1516</v>
      </c>
      <c r="C82" s="114" t="s">
        <v>1717</v>
      </c>
    </row>
    <row r="83" spans="1:3" ht="14.65" customHeight="1">
      <c r="A83" s="114" t="s">
        <v>1718</v>
      </c>
      <c r="B83" s="114" t="s">
        <v>1719</v>
      </c>
      <c r="C83" s="114" t="s">
        <v>1720</v>
      </c>
    </row>
    <row r="84" spans="1:3" ht="14.65" customHeight="1">
      <c r="A84" s="114" t="s">
        <v>1721</v>
      </c>
      <c r="B84" s="114" t="s">
        <v>1516</v>
      </c>
      <c r="C84" s="114" t="s">
        <v>1722</v>
      </c>
    </row>
    <row r="85" spans="1:3" ht="14.65" customHeight="1">
      <c r="A85" s="114" t="s">
        <v>1723</v>
      </c>
      <c r="B85" s="114" t="s">
        <v>1714</v>
      </c>
      <c r="C85" s="114" t="s">
        <v>1724</v>
      </c>
    </row>
    <row r="86" spans="1:3" ht="14.65" customHeight="1">
      <c r="A86" s="114" t="s">
        <v>1725</v>
      </c>
      <c r="B86" s="114" t="s">
        <v>1726</v>
      </c>
      <c r="C86" s="114" t="s">
        <v>1727</v>
      </c>
    </row>
    <row r="87" spans="1:3" ht="14.65" customHeight="1">
      <c r="A87" s="114" t="s">
        <v>1728</v>
      </c>
      <c r="B87" s="114" t="s">
        <v>1714</v>
      </c>
      <c r="C87" s="114" t="s">
        <v>1729</v>
      </c>
    </row>
    <row r="88" spans="1:3" ht="14.65" customHeight="1">
      <c r="A88" s="114" t="s">
        <v>1730</v>
      </c>
      <c r="B88" s="114" t="s">
        <v>1731</v>
      </c>
      <c r="C88" s="114" t="s">
        <v>1732</v>
      </c>
    </row>
    <row r="89" spans="1:3" ht="14.65" customHeight="1">
      <c r="A89" s="114" t="s">
        <v>1733</v>
      </c>
      <c r="B89" s="114" t="s">
        <v>1734</v>
      </c>
      <c r="C89" s="114" t="s">
        <v>1735</v>
      </c>
    </row>
    <row r="90" spans="1:3" ht="14.65" customHeight="1">
      <c r="A90" s="114" t="s">
        <v>1736</v>
      </c>
      <c r="B90" s="114" t="s">
        <v>1737</v>
      </c>
      <c r="C90" s="114" t="s">
        <v>1738</v>
      </c>
    </row>
    <row r="91" spans="1:3" ht="14.65" customHeight="1">
      <c r="A91" s="114" t="s">
        <v>1739</v>
      </c>
      <c r="B91" s="114" t="s">
        <v>1740</v>
      </c>
      <c r="C91" s="114" t="s">
        <v>1741</v>
      </c>
    </row>
    <row r="92" spans="1:3" ht="14.65" customHeight="1">
      <c r="A92" s="114" t="s">
        <v>1742</v>
      </c>
      <c r="B92" s="114" t="s">
        <v>1743</v>
      </c>
      <c r="C92" s="114" t="s">
        <v>1744</v>
      </c>
    </row>
    <row r="93" spans="1:3" ht="14.65" customHeight="1">
      <c r="A93" s="114" t="s">
        <v>1745</v>
      </c>
      <c r="B93" s="114" t="s">
        <v>1746</v>
      </c>
      <c r="C93" s="114" t="s">
        <v>1747</v>
      </c>
    </row>
    <row r="94" spans="1:3" ht="14.65" customHeight="1">
      <c r="A94" s="114" t="s">
        <v>1748</v>
      </c>
      <c r="B94" s="114" t="s">
        <v>1749</v>
      </c>
      <c r="C94" s="114" t="s">
        <v>1750</v>
      </c>
    </row>
    <row r="95" spans="1:3" ht="14.65" customHeight="1">
      <c r="A95" s="114" t="s">
        <v>1751</v>
      </c>
      <c r="B95" s="114" t="s">
        <v>1752</v>
      </c>
      <c r="C95" s="114" t="s">
        <v>1753</v>
      </c>
    </row>
    <row r="96" spans="1:3" ht="14.65" customHeight="1">
      <c r="A96" s="114" t="s">
        <v>1754</v>
      </c>
      <c r="B96" s="114" t="s">
        <v>1755</v>
      </c>
      <c r="C96" s="114" t="s">
        <v>1756</v>
      </c>
    </row>
    <row r="97" spans="1:3" ht="14.65" customHeight="1">
      <c r="A97" s="114" t="s">
        <v>1757</v>
      </c>
      <c r="B97" s="114" t="s">
        <v>1758</v>
      </c>
      <c r="C97" s="114" t="s">
        <v>1759</v>
      </c>
    </row>
    <row r="98" spans="1:3" ht="14.65" customHeight="1">
      <c r="A98" s="114" t="s">
        <v>141</v>
      </c>
      <c r="B98" s="114" t="s">
        <v>1760</v>
      </c>
      <c r="C98" s="114" t="s">
        <v>1761</v>
      </c>
    </row>
    <row r="99" spans="1:3" ht="14.65" customHeight="1">
      <c r="A99" s="114" t="s">
        <v>1762</v>
      </c>
      <c r="B99" s="114" t="s">
        <v>1763</v>
      </c>
      <c r="C99" s="114" t="s">
        <v>1516</v>
      </c>
    </row>
    <row r="100" spans="1:3" ht="14.65" customHeight="1">
      <c r="A100" s="114" t="s">
        <v>1764</v>
      </c>
      <c r="B100" s="114" t="s">
        <v>1765</v>
      </c>
      <c r="C100" s="114" t="s">
        <v>1766</v>
      </c>
    </row>
    <row r="101" spans="1:3" ht="14.65" customHeight="1">
      <c r="A101" s="114" t="s">
        <v>1767</v>
      </c>
      <c r="B101" s="114" t="s">
        <v>1768</v>
      </c>
      <c r="C101" s="114" t="s">
        <v>1580</v>
      </c>
    </row>
    <row r="102" spans="1:3" ht="14.65" customHeight="1">
      <c r="A102" s="114" t="s">
        <v>1769</v>
      </c>
      <c r="B102" s="114" t="s">
        <v>1765</v>
      </c>
      <c r="C102" s="114" t="s">
        <v>1770</v>
      </c>
    </row>
    <row r="103" spans="1:3" ht="14.65" customHeight="1">
      <c r="A103" s="114" t="s">
        <v>1771</v>
      </c>
      <c r="B103" s="114" t="s">
        <v>1772</v>
      </c>
      <c r="C103" s="114" t="s">
        <v>1773</v>
      </c>
    </row>
    <row r="104" spans="1:3" ht="14.65" customHeight="1">
      <c r="A104" s="114" t="s">
        <v>1774</v>
      </c>
      <c r="B104" s="114" t="s">
        <v>1682</v>
      </c>
      <c r="C104" s="114" t="s">
        <v>1775</v>
      </c>
    </row>
    <row r="105" spans="1:3" ht="14.65" customHeight="1">
      <c r="A105" s="114" t="s">
        <v>1776</v>
      </c>
      <c r="B105" s="114" t="s">
        <v>1777</v>
      </c>
      <c r="C105" s="114" t="s">
        <v>1778</v>
      </c>
    </row>
    <row r="106" spans="1:3" ht="14.65" customHeight="1">
      <c r="A106" s="114" t="s">
        <v>1779</v>
      </c>
      <c r="B106" s="114" t="s">
        <v>1780</v>
      </c>
      <c r="C106" s="114" t="s">
        <v>1781</v>
      </c>
    </row>
    <row r="107" spans="1:3" ht="14.65" customHeight="1">
      <c r="A107" s="114" t="s">
        <v>1782</v>
      </c>
      <c r="B107" s="114" t="s">
        <v>1783</v>
      </c>
      <c r="C107" s="114" t="s">
        <v>1784</v>
      </c>
    </row>
    <row r="108" spans="1:3" ht="14.65" customHeight="1">
      <c r="A108" s="114" t="s">
        <v>1785</v>
      </c>
      <c r="B108" s="114" t="s">
        <v>1786</v>
      </c>
      <c r="C108" s="114" t="s">
        <v>1787</v>
      </c>
    </row>
    <row r="109" spans="1:3" ht="14.65" customHeight="1">
      <c r="A109" s="114" t="s">
        <v>1788</v>
      </c>
      <c r="B109" s="114" t="s">
        <v>1789</v>
      </c>
      <c r="C109" s="114" t="s">
        <v>1790</v>
      </c>
    </row>
    <row r="110" spans="1:3" ht="14.65" customHeight="1">
      <c r="A110" s="114" t="s">
        <v>1791</v>
      </c>
      <c r="B110" s="114" t="s">
        <v>1789</v>
      </c>
      <c r="C110" s="114" t="s">
        <v>1792</v>
      </c>
    </row>
    <row r="111" spans="1:3" ht="14.65" customHeight="1">
      <c r="A111" s="114" t="s">
        <v>1793</v>
      </c>
      <c r="B111" s="114" t="s">
        <v>1794</v>
      </c>
      <c r="C111" s="114" t="s">
        <v>1795</v>
      </c>
    </row>
    <row r="112" spans="1:3" ht="14.65" customHeight="1">
      <c r="A112" s="114" t="s">
        <v>1796</v>
      </c>
      <c r="B112" s="114" t="s">
        <v>1797</v>
      </c>
      <c r="C112" s="114" t="s">
        <v>1798</v>
      </c>
    </row>
    <row r="113" spans="1:3" ht="14.65" customHeight="1">
      <c r="A113" s="114" t="s">
        <v>1799</v>
      </c>
      <c r="B113" s="114" t="s">
        <v>1794</v>
      </c>
      <c r="C113" s="114" t="s">
        <v>1800</v>
      </c>
    </row>
    <row r="114" spans="1:3" ht="14.65" customHeight="1">
      <c r="A114" s="114" t="s">
        <v>1801</v>
      </c>
      <c r="B114" s="114" t="s">
        <v>1789</v>
      </c>
      <c r="C114" s="114" t="s">
        <v>1802</v>
      </c>
    </row>
    <row r="115" spans="1:3" ht="14.65" customHeight="1">
      <c r="A115" s="114" t="s">
        <v>1803</v>
      </c>
      <c r="B115" s="114" t="s">
        <v>1789</v>
      </c>
      <c r="C115" s="114" t="s">
        <v>1804</v>
      </c>
    </row>
    <row r="116" spans="1:3" ht="14.65" customHeight="1">
      <c r="A116" s="114" t="s">
        <v>1805</v>
      </c>
      <c r="B116" s="114" t="s">
        <v>1806</v>
      </c>
      <c r="C116" s="114" t="s">
        <v>1807</v>
      </c>
    </row>
    <row r="117" spans="1:3" ht="14.65" customHeight="1">
      <c r="A117" s="114" t="s">
        <v>1808</v>
      </c>
      <c r="B117" s="114" t="s">
        <v>1809</v>
      </c>
      <c r="C117" s="114" t="s">
        <v>1810</v>
      </c>
    </row>
    <row r="118" spans="1:3" ht="14.65" customHeight="1">
      <c r="A118" s="114" t="s">
        <v>1811</v>
      </c>
      <c r="B118" s="114" t="s">
        <v>1809</v>
      </c>
      <c r="C118" s="114" t="s">
        <v>1812</v>
      </c>
    </row>
    <row r="119" spans="1:3" ht="14.65" customHeight="1">
      <c r="A119" s="114" t="s">
        <v>1813</v>
      </c>
      <c r="B119" s="114" t="s">
        <v>1814</v>
      </c>
      <c r="C119" s="114" t="s">
        <v>1815</v>
      </c>
    </row>
    <row r="120" spans="1:3" ht="14.65" customHeight="1">
      <c r="A120" s="114" t="s">
        <v>1816</v>
      </c>
      <c r="B120" s="114" t="s">
        <v>1817</v>
      </c>
      <c r="C120" s="114" t="s">
        <v>1818</v>
      </c>
    </row>
    <row r="121" spans="1:3" ht="14.65" customHeight="1">
      <c r="A121" s="114" t="s">
        <v>1819</v>
      </c>
      <c r="B121" s="114" t="s">
        <v>1820</v>
      </c>
      <c r="C121" s="114" t="s">
        <v>1821</v>
      </c>
    </row>
    <row r="122" spans="1:3" ht="14.65" customHeight="1">
      <c r="A122" s="114" t="s">
        <v>1822</v>
      </c>
      <c r="B122" s="114" t="s">
        <v>1823</v>
      </c>
      <c r="C122" s="114" t="s">
        <v>1824</v>
      </c>
    </row>
    <row r="123" spans="1:3" ht="14.65" customHeight="1">
      <c r="A123" s="114" t="s">
        <v>1825</v>
      </c>
      <c r="B123" s="114" t="s">
        <v>1826</v>
      </c>
      <c r="C123" s="114" t="s">
        <v>1827</v>
      </c>
    </row>
    <row r="124" spans="1:3" ht="14.65" customHeight="1">
      <c r="A124" s="114" t="s">
        <v>1828</v>
      </c>
      <c r="B124" s="114" t="s">
        <v>1829</v>
      </c>
      <c r="C124" s="114" t="s">
        <v>1830</v>
      </c>
    </row>
    <row r="125" spans="1:3" ht="14.65" customHeight="1">
      <c r="A125" s="114" t="s">
        <v>1831</v>
      </c>
      <c r="B125" s="114" t="s">
        <v>1832</v>
      </c>
      <c r="C125" s="114" t="s">
        <v>1630</v>
      </c>
    </row>
    <row r="126" spans="1:3" ht="14.65" customHeight="1">
      <c r="A126" s="114" t="s">
        <v>1833</v>
      </c>
      <c r="B126" s="114" t="s">
        <v>1834</v>
      </c>
      <c r="C126" s="114" t="s">
        <v>1835</v>
      </c>
    </row>
    <row r="127" spans="1:3" ht="14.65" customHeight="1">
      <c r="A127" s="114" t="s">
        <v>1836</v>
      </c>
      <c r="B127" s="114" t="s">
        <v>1826</v>
      </c>
      <c r="C127" s="114" t="s">
        <v>1837</v>
      </c>
    </row>
    <row r="128" spans="1:3" ht="14.65" customHeight="1">
      <c r="A128" s="114" t="s">
        <v>1838</v>
      </c>
      <c r="B128" s="114" t="s">
        <v>1839</v>
      </c>
      <c r="C128" s="114" t="s">
        <v>1840</v>
      </c>
    </row>
    <row r="129" spans="1:3" ht="14.65" customHeight="1">
      <c r="A129" s="114" t="s">
        <v>1841</v>
      </c>
      <c r="B129" s="114" t="s">
        <v>1842</v>
      </c>
      <c r="C129" s="114" t="s">
        <v>1843</v>
      </c>
    </row>
    <row r="130" spans="1:3" ht="14.65" customHeight="1">
      <c r="A130" s="114" t="s">
        <v>1844</v>
      </c>
      <c r="B130" s="114" t="s">
        <v>1845</v>
      </c>
      <c r="C130" s="114" t="s">
        <v>1846</v>
      </c>
    </row>
    <row r="131" spans="1:3" ht="14.65" customHeight="1">
      <c r="A131" s="114" t="s">
        <v>1847</v>
      </c>
      <c r="B131" s="114" t="s">
        <v>1848</v>
      </c>
      <c r="C131" s="114" t="s">
        <v>1849</v>
      </c>
    </row>
    <row r="132" spans="1:3" ht="14.65" customHeight="1">
      <c r="A132" s="114" t="s">
        <v>1850</v>
      </c>
      <c r="B132" s="114" t="s">
        <v>1851</v>
      </c>
      <c r="C132" s="114" t="s">
        <v>1852</v>
      </c>
    </row>
    <row r="133" spans="1:3" ht="14.65" customHeight="1">
      <c r="A133" s="114" t="s">
        <v>1853</v>
      </c>
      <c r="B133" s="114" t="s">
        <v>1814</v>
      </c>
      <c r="C133" s="114" t="s">
        <v>1854</v>
      </c>
    </row>
    <row r="134" spans="1:3" ht="14.65" customHeight="1">
      <c r="A134" s="114" t="s">
        <v>1855</v>
      </c>
      <c r="B134" s="114" t="s">
        <v>1856</v>
      </c>
      <c r="C134" s="114" t="s">
        <v>1857</v>
      </c>
    </row>
    <row r="135" spans="1:3" ht="14.65" customHeight="1">
      <c r="A135" s="114" t="s">
        <v>1858</v>
      </c>
      <c r="B135" s="114" t="s">
        <v>1859</v>
      </c>
      <c r="C135" s="114" t="s">
        <v>1860</v>
      </c>
    </row>
    <row r="136" spans="1:3" ht="14.65" customHeight="1">
      <c r="A136" s="114" t="s">
        <v>1861</v>
      </c>
      <c r="B136" s="114" t="s">
        <v>1826</v>
      </c>
      <c r="C136" s="114" t="s">
        <v>1862</v>
      </c>
    </row>
    <row r="137" spans="1:3" ht="14.65" customHeight="1">
      <c r="A137" s="114" t="s">
        <v>1863</v>
      </c>
      <c r="B137" s="114" t="s">
        <v>1859</v>
      </c>
      <c r="C137" s="114" t="s">
        <v>1864</v>
      </c>
    </row>
    <row r="138" spans="1:3" ht="14.65" customHeight="1">
      <c r="A138" s="114" t="s">
        <v>1865</v>
      </c>
      <c r="B138" s="114" t="s">
        <v>1866</v>
      </c>
      <c r="C138" s="114" t="s">
        <v>1867</v>
      </c>
    </row>
    <row r="139" spans="1:3" ht="14.65" customHeight="1">
      <c r="A139" s="114" t="s">
        <v>1868</v>
      </c>
      <c r="B139" s="114" t="s">
        <v>1869</v>
      </c>
      <c r="C139" s="114" t="s">
        <v>1870</v>
      </c>
    </row>
    <row r="140" spans="1:3" ht="14.65" customHeight="1">
      <c r="A140" s="114" t="s">
        <v>1871</v>
      </c>
      <c r="B140" s="114" t="s">
        <v>1820</v>
      </c>
      <c r="C140" s="114" t="s">
        <v>1872</v>
      </c>
    </row>
    <row r="141" spans="1:3" ht="14.65" customHeight="1">
      <c r="A141" s="114" t="s">
        <v>1873</v>
      </c>
      <c r="B141" s="114" t="s">
        <v>1874</v>
      </c>
      <c r="C141" s="114" t="s">
        <v>1875</v>
      </c>
    </row>
    <row r="142" spans="1:3" ht="14.65" customHeight="1">
      <c r="A142" s="114" t="s">
        <v>1876</v>
      </c>
      <c r="B142" s="114" t="s">
        <v>1814</v>
      </c>
      <c r="C142" s="114" t="s">
        <v>1877</v>
      </c>
    </row>
    <row r="143" spans="1:3" ht="14.65" customHeight="1">
      <c r="A143" s="114" t="s">
        <v>1878</v>
      </c>
      <c r="B143" s="114" t="s">
        <v>1879</v>
      </c>
      <c r="C143" s="114" t="s">
        <v>1880</v>
      </c>
    </row>
    <row r="144" spans="1:3" ht="14.65" customHeight="1">
      <c r="A144" s="114" t="s">
        <v>1881</v>
      </c>
      <c r="B144" s="114" t="s">
        <v>1882</v>
      </c>
      <c r="C144" s="114" t="s">
        <v>1883</v>
      </c>
    </row>
    <row r="145" spans="1:3" ht="14.65" customHeight="1">
      <c r="A145" s="114" t="s">
        <v>1884</v>
      </c>
      <c r="B145" s="114" t="s">
        <v>1885</v>
      </c>
      <c r="C145" s="114" t="s">
        <v>1886</v>
      </c>
    </row>
    <row r="146" spans="1:3" ht="14.65" customHeight="1">
      <c r="A146" s="114" t="s">
        <v>1887</v>
      </c>
      <c r="B146" s="114" t="s">
        <v>1814</v>
      </c>
      <c r="C146" s="114" t="s">
        <v>1888</v>
      </c>
    </row>
    <row r="147" spans="1:3" ht="14.65" customHeight="1">
      <c r="A147" s="114" t="s">
        <v>1889</v>
      </c>
      <c r="B147" s="114" t="s">
        <v>1879</v>
      </c>
      <c r="C147" s="114" t="s">
        <v>1890</v>
      </c>
    </row>
    <row r="148" spans="1:3" ht="14.65" customHeight="1">
      <c r="A148" s="114" t="s">
        <v>1891</v>
      </c>
      <c r="B148" s="114" t="s">
        <v>1892</v>
      </c>
      <c r="C148" s="114" t="s">
        <v>1893</v>
      </c>
    </row>
    <row r="149" spans="1:3" ht="14.65" customHeight="1">
      <c r="A149" s="114" t="s">
        <v>1894</v>
      </c>
      <c r="B149" s="114" t="s">
        <v>1874</v>
      </c>
      <c r="C149" s="114" t="s">
        <v>1895</v>
      </c>
    </row>
    <row r="150" spans="1:3" ht="14.65" customHeight="1">
      <c r="A150" s="114" t="s">
        <v>1896</v>
      </c>
      <c r="B150" s="114" t="s">
        <v>1897</v>
      </c>
      <c r="C150" s="114" t="s">
        <v>1898</v>
      </c>
    </row>
    <row r="151" spans="1:3" ht="14.65" customHeight="1">
      <c r="A151" s="114" t="s">
        <v>1899</v>
      </c>
      <c r="B151" s="114" t="s">
        <v>1900</v>
      </c>
      <c r="C151" s="114" t="s">
        <v>1901</v>
      </c>
    </row>
    <row r="152" spans="1:3" ht="14.65" customHeight="1">
      <c r="A152" s="114" t="s">
        <v>1902</v>
      </c>
      <c r="B152" s="114" t="s">
        <v>1903</v>
      </c>
      <c r="C152" s="114" t="s">
        <v>1904</v>
      </c>
    </row>
    <row r="153" spans="1:3" ht="14.65" customHeight="1">
      <c r="A153" s="114" t="s">
        <v>1905</v>
      </c>
      <c r="B153" s="114" t="s">
        <v>1906</v>
      </c>
      <c r="C153" s="114" t="s">
        <v>1907</v>
      </c>
    </row>
    <row r="154" spans="1:3" ht="14.65" customHeight="1">
      <c r="A154" s="114" t="s">
        <v>1908</v>
      </c>
      <c r="B154" s="114" t="s">
        <v>1909</v>
      </c>
      <c r="C154" s="114" t="s">
        <v>1910</v>
      </c>
    </row>
    <row r="155" spans="1:3" ht="14.65" customHeight="1">
      <c r="A155" s="114" t="s">
        <v>1911</v>
      </c>
      <c r="B155" s="114" t="s">
        <v>1906</v>
      </c>
      <c r="C155" s="114" t="s">
        <v>1912</v>
      </c>
    </row>
    <row r="156" spans="1:3" ht="14.65" customHeight="1">
      <c r="A156" s="114" t="s">
        <v>1913</v>
      </c>
      <c r="B156" s="114" t="s">
        <v>1914</v>
      </c>
      <c r="C156" s="114" t="s">
        <v>1915</v>
      </c>
    </row>
    <row r="157" spans="1:3" ht="14.65" customHeight="1">
      <c r="A157" s="114" t="s">
        <v>1916</v>
      </c>
      <c r="B157" s="114" t="s">
        <v>1906</v>
      </c>
      <c r="C157" s="114" t="s">
        <v>1917</v>
      </c>
    </row>
    <row r="158" spans="1:3" ht="14.65" customHeight="1">
      <c r="A158" s="114" t="s">
        <v>1918</v>
      </c>
      <c r="B158" s="114" t="s">
        <v>1919</v>
      </c>
      <c r="C158" s="114" t="s">
        <v>1920</v>
      </c>
    </row>
    <row r="159" spans="1:3" ht="14.65" customHeight="1">
      <c r="A159" s="114" t="s">
        <v>1921</v>
      </c>
      <c r="B159" s="114" t="s">
        <v>1922</v>
      </c>
      <c r="C159" s="114" t="s">
        <v>1923</v>
      </c>
    </row>
    <row r="160" spans="1:3" ht="14.65" customHeight="1">
      <c r="A160" s="114" t="s">
        <v>1924</v>
      </c>
      <c r="B160" s="114" t="s">
        <v>1900</v>
      </c>
      <c r="C160" s="114" t="s">
        <v>1925</v>
      </c>
    </row>
    <row r="161" spans="1:3" ht="14.65" customHeight="1">
      <c r="A161" s="114" t="s">
        <v>1926</v>
      </c>
      <c r="B161" s="114" t="s">
        <v>1927</v>
      </c>
      <c r="C161" s="114" t="s">
        <v>1928</v>
      </c>
    </row>
    <row r="162" spans="1:3" ht="14.65" customHeight="1">
      <c r="A162" s="114" t="s">
        <v>1929</v>
      </c>
      <c r="B162" s="114" t="s">
        <v>1930</v>
      </c>
      <c r="C162" s="114" t="s">
        <v>1931</v>
      </c>
    </row>
    <row r="163" spans="1:3" ht="14.65" customHeight="1">
      <c r="A163" s="114" t="s">
        <v>1932</v>
      </c>
      <c r="B163" s="114" t="s">
        <v>1933</v>
      </c>
      <c r="C163" s="114" t="s">
        <v>1934</v>
      </c>
    </row>
    <row r="164" spans="1:3" ht="14.65" customHeight="1">
      <c r="A164" s="114" t="s">
        <v>1935</v>
      </c>
      <c r="B164" s="114" t="s">
        <v>1933</v>
      </c>
      <c r="C164" s="114" t="s">
        <v>1936</v>
      </c>
    </row>
    <row r="165" spans="1:3" ht="14.65" customHeight="1">
      <c r="A165" s="114" t="s">
        <v>1937</v>
      </c>
      <c r="B165" s="114" t="s">
        <v>1903</v>
      </c>
      <c r="C165" s="114" t="s">
        <v>1580</v>
      </c>
    </row>
    <row r="166" spans="1:3" ht="14.65" customHeight="1">
      <c r="A166" s="114" t="s">
        <v>1938</v>
      </c>
      <c r="B166" s="114" t="s">
        <v>1939</v>
      </c>
      <c r="C166" s="114" t="s">
        <v>1940</v>
      </c>
    </row>
    <row r="167" spans="1:3" ht="14.65" customHeight="1">
      <c r="A167" s="114" t="s">
        <v>1941</v>
      </c>
      <c r="B167" s="114" t="s">
        <v>1942</v>
      </c>
      <c r="C167" s="114" t="s">
        <v>1943</v>
      </c>
    </row>
    <row r="168" spans="1:3" ht="14.65" customHeight="1">
      <c r="A168" s="114" t="s">
        <v>1944</v>
      </c>
      <c r="B168" s="114" t="s">
        <v>1945</v>
      </c>
      <c r="C168" s="114" t="s">
        <v>1946</v>
      </c>
    </row>
    <row r="169" spans="1:3" ht="14.65" customHeight="1">
      <c r="A169" s="114" t="s">
        <v>1947</v>
      </c>
      <c r="B169" s="114" t="s">
        <v>1948</v>
      </c>
      <c r="C169" s="114" t="s">
        <v>1910</v>
      </c>
    </row>
    <row r="170" spans="1:3" ht="14.65" customHeight="1">
      <c r="A170" s="114" t="s">
        <v>1949</v>
      </c>
      <c r="B170" s="114" t="s">
        <v>1950</v>
      </c>
      <c r="C170" s="114" t="s">
        <v>1951</v>
      </c>
    </row>
    <row r="171" spans="1:3" ht="14.65" customHeight="1">
      <c r="A171" s="114" t="s">
        <v>1952</v>
      </c>
      <c r="B171" s="114" t="s">
        <v>1953</v>
      </c>
      <c r="C171" s="114" t="s">
        <v>1954</v>
      </c>
    </row>
    <row r="172" spans="1:3" ht="14.65" customHeight="1">
      <c r="A172" s="114" t="s">
        <v>1955</v>
      </c>
      <c r="B172" s="114" t="s">
        <v>1956</v>
      </c>
      <c r="C172" s="114" t="s">
        <v>1957</v>
      </c>
    </row>
    <row r="173" spans="1:3" ht="14.65" customHeight="1">
      <c r="A173" s="114" t="s">
        <v>1958</v>
      </c>
      <c r="B173" s="114" t="s">
        <v>1959</v>
      </c>
      <c r="C173" s="114" t="s">
        <v>1960</v>
      </c>
    </row>
    <row r="174" spans="1:3" ht="14.65" customHeight="1">
      <c r="A174" s="114" t="s">
        <v>1961</v>
      </c>
      <c r="B174" s="114" t="s">
        <v>1892</v>
      </c>
      <c r="C174" s="114" t="s">
        <v>1962</v>
      </c>
    </row>
    <row r="175" spans="1:3" ht="14.65" customHeight="1">
      <c r="A175" s="114" t="s">
        <v>1963</v>
      </c>
      <c r="B175" s="114" t="s">
        <v>1964</v>
      </c>
      <c r="C175" s="114" t="s">
        <v>1965</v>
      </c>
    </row>
    <row r="176" spans="1:3" ht="14.65" customHeight="1">
      <c r="A176" s="114" t="s">
        <v>1966</v>
      </c>
      <c r="B176" s="114" t="s">
        <v>1945</v>
      </c>
      <c r="C176" s="114" t="s">
        <v>1967</v>
      </c>
    </row>
    <row r="177" spans="1:3" ht="14.65" customHeight="1">
      <c r="A177" s="114" t="s">
        <v>1968</v>
      </c>
      <c r="B177" s="114" t="s">
        <v>1945</v>
      </c>
      <c r="C177" s="114" t="s">
        <v>1580</v>
      </c>
    </row>
    <row r="178" spans="1:3" ht="14.65" customHeight="1">
      <c r="A178" s="114" t="s">
        <v>1969</v>
      </c>
      <c r="B178" s="114" t="s">
        <v>1970</v>
      </c>
      <c r="C178" s="114" t="s">
        <v>1807</v>
      </c>
    </row>
    <row r="179" spans="1:3" ht="14.65" customHeight="1">
      <c r="A179" s="114" t="s">
        <v>1971</v>
      </c>
      <c r="B179" s="114" t="s">
        <v>1972</v>
      </c>
      <c r="C179" s="114" t="s">
        <v>1973</v>
      </c>
    </row>
    <row r="180" spans="1:3" ht="14.65" customHeight="1">
      <c r="A180" s="114" t="s">
        <v>1974</v>
      </c>
      <c r="B180" s="114" t="s">
        <v>1975</v>
      </c>
      <c r="C180" s="114" t="s">
        <v>1976</v>
      </c>
    </row>
    <row r="181" spans="1:3" ht="14.65" customHeight="1">
      <c r="A181" s="114" t="s">
        <v>1977</v>
      </c>
      <c r="B181" s="114" t="s">
        <v>1970</v>
      </c>
      <c r="C181" s="114" t="s">
        <v>1978</v>
      </c>
    </row>
    <row r="182" spans="1:3" ht="14.65" customHeight="1">
      <c r="A182" s="114" t="s">
        <v>1979</v>
      </c>
      <c r="B182" s="114" t="s">
        <v>1980</v>
      </c>
      <c r="C182" s="114" t="s">
        <v>1981</v>
      </c>
    </row>
    <row r="183" spans="1:3" ht="14.65" customHeight="1">
      <c r="A183" s="114" t="s">
        <v>1982</v>
      </c>
      <c r="B183" s="114" t="s">
        <v>1972</v>
      </c>
      <c r="C183" s="114" t="s">
        <v>1983</v>
      </c>
    </row>
    <row r="184" spans="1:3" ht="14.65" customHeight="1">
      <c r="A184" s="114" t="s">
        <v>1984</v>
      </c>
      <c r="B184" s="114" t="s">
        <v>1985</v>
      </c>
      <c r="C184" s="114" t="s">
        <v>1986</v>
      </c>
    </row>
    <row r="185" spans="1:3" ht="14.65" customHeight="1">
      <c r="A185" s="114" t="s">
        <v>1987</v>
      </c>
      <c r="B185" s="114" t="s">
        <v>1795</v>
      </c>
      <c r="C185" s="114" t="s">
        <v>1988</v>
      </c>
    </row>
    <row r="186" spans="1:3" ht="14.65" customHeight="1">
      <c r="A186" s="114" t="s">
        <v>1989</v>
      </c>
      <c r="B186" s="114" t="s">
        <v>1990</v>
      </c>
      <c r="C186" s="114" t="s">
        <v>1991</v>
      </c>
    </row>
    <row r="187" spans="1:3" ht="14.65" customHeight="1">
      <c r="A187" s="114" t="s">
        <v>1992</v>
      </c>
      <c r="B187" s="114" t="s">
        <v>1795</v>
      </c>
      <c r="C187" s="114" t="s">
        <v>1993</v>
      </c>
    </row>
    <row r="188" spans="1:3" ht="14.65" customHeight="1">
      <c r="A188" s="114" t="s">
        <v>1994</v>
      </c>
      <c r="B188" s="114" t="s">
        <v>1970</v>
      </c>
      <c r="C188" s="114" t="s">
        <v>1995</v>
      </c>
    </row>
    <row r="189" spans="1:3" ht="14.65" customHeight="1">
      <c r="A189" s="114" t="s">
        <v>1996</v>
      </c>
      <c r="B189" s="114" t="s">
        <v>1795</v>
      </c>
      <c r="C189" s="114" t="s">
        <v>1997</v>
      </c>
    </row>
    <row r="190" spans="1:3" ht="14.65" customHeight="1">
      <c r="A190" s="114" t="s">
        <v>1998</v>
      </c>
      <c r="B190" s="114" t="s">
        <v>1999</v>
      </c>
      <c r="C190" s="114" t="s">
        <v>2000</v>
      </c>
    </row>
    <row r="191" spans="1:3" ht="14.65" customHeight="1">
      <c r="A191" s="114" t="s">
        <v>2001</v>
      </c>
      <c r="B191" s="114" t="s">
        <v>2002</v>
      </c>
      <c r="C191" s="114" t="s">
        <v>2003</v>
      </c>
    </row>
    <row r="192" spans="1:3" ht="14.65" customHeight="1">
      <c r="A192" s="114" t="s">
        <v>2004</v>
      </c>
      <c r="B192" s="114" t="s">
        <v>1970</v>
      </c>
      <c r="C192" s="114" t="s">
        <v>2005</v>
      </c>
    </row>
    <row r="193" spans="1:3" ht="14.65" customHeight="1">
      <c r="A193" s="114" t="s">
        <v>2006</v>
      </c>
      <c r="B193" s="114" t="s">
        <v>2002</v>
      </c>
      <c r="C193" s="114" t="s">
        <v>2007</v>
      </c>
    </row>
    <row r="194" spans="1:3" ht="14.65" customHeight="1">
      <c r="A194" s="114" t="s">
        <v>2008</v>
      </c>
      <c r="B194" s="114" t="s">
        <v>1990</v>
      </c>
      <c r="C194" s="114" t="s">
        <v>2009</v>
      </c>
    </row>
    <row r="195" spans="1:3" ht="14.65" customHeight="1">
      <c r="A195" s="114" t="s">
        <v>2010</v>
      </c>
      <c r="B195" s="114" t="s">
        <v>1795</v>
      </c>
      <c r="C195" s="114" t="s">
        <v>2011</v>
      </c>
    </row>
    <row r="196" spans="1:3" ht="14.65" customHeight="1">
      <c r="A196" s="114" t="s">
        <v>2012</v>
      </c>
      <c r="B196" s="114" t="s">
        <v>2013</v>
      </c>
      <c r="C196" s="114" t="s">
        <v>2014</v>
      </c>
    </row>
    <row r="197" spans="1:3" ht="14.65" customHeight="1">
      <c r="A197" s="114" t="s">
        <v>2015</v>
      </c>
      <c r="B197" s="114" t="s">
        <v>2016</v>
      </c>
      <c r="C197" s="114" t="s">
        <v>2017</v>
      </c>
    </row>
    <row r="198" spans="1:3" ht="14.65" customHeight="1">
      <c r="A198" s="114" t="s">
        <v>2018</v>
      </c>
      <c r="B198" s="114" t="s">
        <v>2019</v>
      </c>
      <c r="C198" s="114" t="s">
        <v>2020</v>
      </c>
    </row>
    <row r="199" spans="1:3" ht="14.65" customHeight="1">
      <c r="A199" s="114" t="s">
        <v>2021</v>
      </c>
      <c r="B199" s="114" t="s">
        <v>2022</v>
      </c>
      <c r="C199" s="114" t="s">
        <v>2023</v>
      </c>
    </row>
    <row r="200" spans="1:3" ht="14.65" customHeight="1">
      <c r="A200" s="114" t="s">
        <v>2024</v>
      </c>
      <c r="B200" s="114" t="s">
        <v>2025</v>
      </c>
      <c r="C200" s="114" t="s">
        <v>2026</v>
      </c>
    </row>
    <row r="201" spans="1:3" ht="14.65" customHeight="1">
      <c r="A201" s="114" t="s">
        <v>2027</v>
      </c>
      <c r="B201" s="114" t="s">
        <v>2028</v>
      </c>
      <c r="C201" s="114" t="s">
        <v>2029</v>
      </c>
    </row>
    <row r="202" spans="1:3" ht="14.65" customHeight="1">
      <c r="A202" s="114" t="s">
        <v>2030</v>
      </c>
      <c r="B202" s="114" t="s">
        <v>2031</v>
      </c>
      <c r="C202" s="114" t="s">
        <v>1580</v>
      </c>
    </row>
    <row r="203" spans="1:3" ht="14.65" customHeight="1">
      <c r="A203" s="114" t="s">
        <v>2032</v>
      </c>
      <c r="B203" s="114" t="s">
        <v>2033</v>
      </c>
      <c r="C203" s="114" t="s">
        <v>2034</v>
      </c>
    </row>
    <row r="204" spans="1:3" ht="14.65" customHeight="1">
      <c r="A204" s="114" t="s">
        <v>2035</v>
      </c>
      <c r="B204" s="114" t="s">
        <v>2036</v>
      </c>
      <c r="C204" s="114" t="s">
        <v>2037</v>
      </c>
    </row>
    <row r="205" spans="1:3" ht="14.65" customHeight="1">
      <c r="A205" s="114" t="s">
        <v>2038</v>
      </c>
      <c r="B205" s="114" t="s">
        <v>2039</v>
      </c>
      <c r="C205" s="114" t="s">
        <v>2040</v>
      </c>
    </row>
    <row r="206" spans="1:3" ht="14.65" customHeight="1">
      <c r="A206" s="114" t="s">
        <v>2041</v>
      </c>
      <c r="B206" s="114" t="s">
        <v>2042</v>
      </c>
      <c r="C206" s="114" t="s">
        <v>2043</v>
      </c>
    </row>
    <row r="207" spans="1:3" ht="14.65" customHeight="1">
      <c r="A207" s="114" t="s">
        <v>2044</v>
      </c>
      <c r="B207" s="114" t="s">
        <v>2045</v>
      </c>
      <c r="C207" s="114" t="s">
        <v>2046</v>
      </c>
    </row>
    <row r="208" spans="1:3" ht="14.65" customHeight="1">
      <c r="A208" s="114" t="s">
        <v>2047</v>
      </c>
      <c r="B208" s="114" t="s">
        <v>2036</v>
      </c>
      <c r="C208" s="114" t="s">
        <v>1912</v>
      </c>
    </row>
    <row r="209" spans="1:3" ht="14.65" customHeight="1">
      <c r="A209" s="114" t="s">
        <v>2048</v>
      </c>
      <c r="B209" s="114" t="s">
        <v>2049</v>
      </c>
      <c r="C209" s="114" t="s">
        <v>2050</v>
      </c>
    </row>
    <row r="210" spans="1:3" ht="14.65" customHeight="1">
      <c r="A210" s="114" t="s">
        <v>2051</v>
      </c>
      <c r="B210" s="114" t="s">
        <v>2042</v>
      </c>
      <c r="C210" s="114" t="s">
        <v>1738</v>
      </c>
    </row>
    <row r="211" spans="1:3" ht="14.65" customHeight="1">
      <c r="A211" s="114" t="s">
        <v>2052</v>
      </c>
      <c r="B211" s="114" t="s">
        <v>2053</v>
      </c>
      <c r="C211" s="114" t="s">
        <v>2054</v>
      </c>
    </row>
    <row r="212" spans="1:3" ht="14.65" customHeight="1">
      <c r="A212" s="114" t="s">
        <v>2055</v>
      </c>
      <c r="B212" s="114" t="s">
        <v>2056</v>
      </c>
      <c r="C212" s="114" t="s">
        <v>2057</v>
      </c>
    </row>
    <row r="213" spans="1:3" ht="14.65" customHeight="1">
      <c r="A213" s="114" t="s">
        <v>2058</v>
      </c>
      <c r="B213" s="114" t="s">
        <v>2059</v>
      </c>
      <c r="C213" s="114" t="s">
        <v>2060</v>
      </c>
    </row>
    <row r="214" spans="1:3" ht="14.65" customHeight="1">
      <c r="A214" s="114" t="s">
        <v>2061</v>
      </c>
      <c r="B214" s="114" t="s">
        <v>2062</v>
      </c>
      <c r="C214" s="114" t="s">
        <v>2063</v>
      </c>
    </row>
    <row r="215" spans="1:3" ht="14.65" customHeight="1">
      <c r="A215" s="114" t="s">
        <v>2064</v>
      </c>
      <c r="B215" s="114" t="s">
        <v>2065</v>
      </c>
      <c r="C215" s="114" t="s">
        <v>2066</v>
      </c>
    </row>
    <row r="216" spans="1:3" ht="14.65" customHeight="1">
      <c r="A216" s="114" t="s">
        <v>2067</v>
      </c>
      <c r="B216" s="114" t="s">
        <v>2068</v>
      </c>
      <c r="C216" s="114" t="s">
        <v>2069</v>
      </c>
    </row>
    <row r="217" spans="1:3" ht="14.65" customHeight="1">
      <c r="A217" s="114" t="s">
        <v>2070</v>
      </c>
      <c r="B217" s="114" t="s">
        <v>2071</v>
      </c>
      <c r="C217" s="114" t="s">
        <v>2072</v>
      </c>
    </row>
    <row r="218" spans="1:3" ht="14.65" customHeight="1">
      <c r="A218" s="114" t="s">
        <v>2073</v>
      </c>
      <c r="B218" s="114" t="s">
        <v>2074</v>
      </c>
      <c r="C218" s="114" t="s">
        <v>2075</v>
      </c>
    </row>
    <row r="219" spans="1:3" ht="14.65" customHeight="1">
      <c r="A219" s="114" t="s">
        <v>2076</v>
      </c>
      <c r="B219" s="114" t="s">
        <v>2077</v>
      </c>
      <c r="C219" s="114" t="s">
        <v>2078</v>
      </c>
    </row>
    <row r="220" spans="1:3" ht="14.65" customHeight="1">
      <c r="A220" s="114" t="s">
        <v>2079</v>
      </c>
      <c r="B220" s="114" t="s">
        <v>2080</v>
      </c>
      <c r="C220" s="114" t="s">
        <v>2081</v>
      </c>
    </row>
    <row r="221" spans="1:3" ht="14.65" customHeight="1">
      <c r="A221" s="114" t="s">
        <v>2082</v>
      </c>
      <c r="B221" s="114" t="s">
        <v>2083</v>
      </c>
      <c r="C221" s="114" t="s">
        <v>2084</v>
      </c>
    </row>
    <row r="222" spans="1:3" ht="14.65" customHeight="1">
      <c r="A222" s="114" t="s">
        <v>2085</v>
      </c>
      <c r="B222" s="114" t="s">
        <v>2080</v>
      </c>
      <c r="C222" s="114" t="s">
        <v>2086</v>
      </c>
    </row>
    <row r="223" spans="1:3" ht="14.65" customHeight="1">
      <c r="A223" s="114" t="s">
        <v>2087</v>
      </c>
      <c r="B223" s="114" t="s">
        <v>2080</v>
      </c>
      <c r="C223" s="114" t="s">
        <v>2088</v>
      </c>
    </row>
    <row r="224" spans="1:3" ht="14.65" customHeight="1">
      <c r="A224" s="114" t="s">
        <v>2089</v>
      </c>
      <c r="B224" s="114" t="s">
        <v>2090</v>
      </c>
      <c r="C224" s="114" t="s">
        <v>2000</v>
      </c>
    </row>
    <row r="225" spans="1:3" ht="14.65" customHeight="1">
      <c r="A225" s="114" t="s">
        <v>2091</v>
      </c>
      <c r="B225" s="114" t="s">
        <v>2080</v>
      </c>
      <c r="C225" s="114" t="s">
        <v>2092</v>
      </c>
    </row>
    <row r="226" spans="1:3" ht="14.65" customHeight="1">
      <c r="A226" s="114" t="s">
        <v>2093</v>
      </c>
      <c r="B226" s="114" t="s">
        <v>2094</v>
      </c>
      <c r="C226" s="114" t="s">
        <v>2095</v>
      </c>
    </row>
    <row r="227" spans="1:3" ht="14.65" customHeight="1">
      <c r="A227" s="114" t="s">
        <v>2096</v>
      </c>
      <c r="B227" s="114" t="s">
        <v>2097</v>
      </c>
      <c r="C227" s="114" t="s">
        <v>2098</v>
      </c>
    </row>
    <row r="228" spans="1:3" ht="14.65" customHeight="1">
      <c r="A228" s="114" t="s">
        <v>2099</v>
      </c>
      <c r="B228" s="114" t="s">
        <v>2100</v>
      </c>
      <c r="C228" s="114" t="s">
        <v>1790</v>
      </c>
    </row>
    <row r="229" spans="1:3" ht="14.65" customHeight="1">
      <c r="A229" s="114" t="s">
        <v>2101</v>
      </c>
      <c r="B229" s="114" t="s">
        <v>2094</v>
      </c>
      <c r="C229" s="114" t="s">
        <v>1738</v>
      </c>
    </row>
    <row r="230" spans="1:3" ht="14.65" customHeight="1">
      <c r="A230" s="114" t="s">
        <v>2102</v>
      </c>
      <c r="B230" s="114" t="s">
        <v>2094</v>
      </c>
      <c r="C230" s="114" t="s">
        <v>2103</v>
      </c>
    </row>
    <row r="231" spans="1:3" ht="14.65" customHeight="1">
      <c r="A231" s="114" t="s">
        <v>2104</v>
      </c>
      <c r="B231" s="114" t="s">
        <v>2080</v>
      </c>
      <c r="C231" s="114" t="s">
        <v>2105</v>
      </c>
    </row>
    <row r="232" spans="1:3" ht="14.65" customHeight="1">
      <c r="A232" s="114" t="s">
        <v>2106</v>
      </c>
      <c r="B232" s="114" t="s">
        <v>2107</v>
      </c>
      <c r="C232" s="114" t="s">
        <v>2108</v>
      </c>
    </row>
    <row r="233" spans="1:3" ht="14.65" customHeight="1">
      <c r="A233" s="114" t="s">
        <v>2109</v>
      </c>
      <c r="B233" s="114" t="s">
        <v>2080</v>
      </c>
      <c r="C233" s="114" t="s">
        <v>2110</v>
      </c>
    </row>
    <row r="234" spans="1:3" ht="14.65" customHeight="1">
      <c r="A234" s="114" t="s">
        <v>2111</v>
      </c>
      <c r="B234" s="114" t="s">
        <v>2094</v>
      </c>
      <c r="C234" s="114" t="s">
        <v>2112</v>
      </c>
    </row>
    <row r="235" spans="1:3" ht="14.65" customHeight="1">
      <c r="A235" s="114" t="s">
        <v>2113</v>
      </c>
      <c r="B235" s="114" t="s">
        <v>2080</v>
      </c>
      <c r="C235" s="114" t="s">
        <v>2114</v>
      </c>
    </row>
    <row r="236" spans="1:3" ht="14.65" customHeight="1">
      <c r="A236" s="114" t="s">
        <v>2115</v>
      </c>
      <c r="B236" s="114" t="s">
        <v>2116</v>
      </c>
      <c r="C236" s="114" t="s">
        <v>2117</v>
      </c>
    </row>
    <row r="237" spans="1:3" ht="14.65" customHeight="1">
      <c r="A237" s="114" t="s">
        <v>2118</v>
      </c>
      <c r="B237" s="114" t="s">
        <v>1588</v>
      </c>
      <c r="C237" s="114" t="s">
        <v>2119</v>
      </c>
    </row>
    <row r="238" spans="1:3" ht="14.65" customHeight="1">
      <c r="A238" s="114" t="s">
        <v>2120</v>
      </c>
      <c r="B238" s="114" t="s">
        <v>2121</v>
      </c>
      <c r="C238" s="114" t="s">
        <v>2122</v>
      </c>
    </row>
    <row r="239" spans="1:3" ht="14.65" customHeight="1">
      <c r="A239" s="114" t="s">
        <v>2123</v>
      </c>
      <c r="B239" s="114" t="s">
        <v>2124</v>
      </c>
      <c r="C239" s="114" t="s">
        <v>2125</v>
      </c>
    </row>
    <row r="240" spans="1:3" ht="14.65" customHeight="1">
      <c r="A240" s="114" t="s">
        <v>2126</v>
      </c>
      <c r="B240" s="114" t="s">
        <v>2127</v>
      </c>
      <c r="C240" s="114" t="s">
        <v>2128</v>
      </c>
    </row>
    <row r="241" spans="1:3" ht="14.65" customHeight="1">
      <c r="A241" s="114" t="s">
        <v>2129</v>
      </c>
      <c r="B241" s="114" t="s">
        <v>2130</v>
      </c>
      <c r="C241" s="114" t="s">
        <v>1592</v>
      </c>
    </row>
    <row r="242" spans="1:3" ht="14.65" customHeight="1">
      <c r="A242" s="114" t="s">
        <v>2131</v>
      </c>
      <c r="B242" s="114" t="s">
        <v>2132</v>
      </c>
      <c r="C242" s="114" t="s">
        <v>1516</v>
      </c>
    </row>
    <row r="243" spans="1:3" ht="14.65" customHeight="1">
      <c r="A243" s="114" t="s">
        <v>2133</v>
      </c>
      <c r="B243" s="114" t="s">
        <v>2134</v>
      </c>
      <c r="C243" s="114" t="s">
        <v>2135</v>
      </c>
    </row>
    <row r="244" spans="1:3" ht="14.65" customHeight="1">
      <c r="A244" s="114" t="s">
        <v>2136</v>
      </c>
      <c r="B244" s="114" t="s">
        <v>2137</v>
      </c>
      <c r="C244" s="114" t="s">
        <v>2138</v>
      </c>
    </row>
    <row r="245" spans="1:3" ht="14.65" customHeight="1">
      <c r="A245" s="114" t="s">
        <v>2139</v>
      </c>
      <c r="B245" s="114" t="s">
        <v>2140</v>
      </c>
      <c r="C245" s="114" t="s">
        <v>2141</v>
      </c>
    </row>
    <row r="246" spans="1:3" ht="14.65" customHeight="1">
      <c r="A246" s="114" t="s">
        <v>2142</v>
      </c>
      <c r="B246" s="114" t="s">
        <v>2143</v>
      </c>
      <c r="C246" s="114" t="s">
        <v>2144</v>
      </c>
    </row>
    <row r="247" spans="1:3" ht="14.65" customHeight="1">
      <c r="A247" s="114" t="s">
        <v>2145</v>
      </c>
      <c r="B247" s="114" t="s">
        <v>2146</v>
      </c>
      <c r="C247" s="114" t="s">
        <v>2147</v>
      </c>
    </row>
    <row r="248" spans="1:3" ht="14.65" customHeight="1">
      <c r="A248" s="114" t="s">
        <v>1800</v>
      </c>
      <c r="B248" s="114" t="s">
        <v>2148</v>
      </c>
      <c r="C248" s="114" t="s">
        <v>2149</v>
      </c>
    </row>
    <row r="249" spans="1:3" ht="14.65" customHeight="1">
      <c r="A249" s="114" t="s">
        <v>2150</v>
      </c>
      <c r="B249" s="114" t="s">
        <v>2151</v>
      </c>
      <c r="C249" s="114" t="s">
        <v>1886</v>
      </c>
    </row>
    <row r="250" spans="1:3" ht="14.65" customHeight="1">
      <c r="A250" s="114" t="s">
        <v>2152</v>
      </c>
      <c r="B250" s="114" t="s">
        <v>2153</v>
      </c>
      <c r="C250" s="114" t="s">
        <v>1951</v>
      </c>
    </row>
    <row r="251" spans="1:3" ht="14.65" customHeight="1">
      <c r="A251" s="114" t="s">
        <v>2154</v>
      </c>
      <c r="B251" s="114" t="s">
        <v>2155</v>
      </c>
      <c r="C251" s="114" t="s">
        <v>2156</v>
      </c>
    </row>
    <row r="252" spans="1:3" ht="14.65" customHeight="1">
      <c r="A252" s="114" t="s">
        <v>2157</v>
      </c>
      <c r="B252" s="114" t="s">
        <v>2158</v>
      </c>
      <c r="C252" s="114" t="s">
        <v>2159</v>
      </c>
    </row>
    <row r="253" spans="1:3" ht="14.65" customHeight="1">
      <c r="A253" s="114" t="s">
        <v>2160</v>
      </c>
      <c r="B253" s="114" t="s">
        <v>2161</v>
      </c>
      <c r="C253" s="114" t="s">
        <v>2162</v>
      </c>
    </row>
    <row r="254" spans="1:3" ht="14.65" customHeight="1">
      <c r="A254" s="114" t="s">
        <v>2163</v>
      </c>
      <c r="B254" s="114" t="s">
        <v>2164</v>
      </c>
      <c r="C254" s="114" t="s">
        <v>2165</v>
      </c>
    </row>
    <row r="255" spans="1:3" ht="14.65" customHeight="1">
      <c r="A255" s="114" t="s">
        <v>2166</v>
      </c>
      <c r="B255" s="114" t="s">
        <v>2167</v>
      </c>
      <c r="C255" s="114" t="s">
        <v>2168</v>
      </c>
    </row>
    <row r="256" spans="1:3" ht="14.65" customHeight="1">
      <c r="A256" s="114" t="s">
        <v>2169</v>
      </c>
      <c r="B256" s="114" t="s">
        <v>2170</v>
      </c>
      <c r="C256" s="114" t="s">
        <v>2171</v>
      </c>
    </row>
    <row r="257" spans="1:3" ht="14.65" customHeight="1">
      <c r="A257" s="114" t="s">
        <v>2172</v>
      </c>
      <c r="B257" s="114" t="s">
        <v>2173</v>
      </c>
      <c r="C257" s="114" t="s">
        <v>2174</v>
      </c>
    </row>
    <row r="258" spans="1:3" ht="14.65" customHeight="1">
      <c r="A258" s="114" t="s">
        <v>2175</v>
      </c>
      <c r="B258" s="114" t="s">
        <v>2176</v>
      </c>
      <c r="C258" s="114" t="s">
        <v>1852</v>
      </c>
    </row>
    <row r="259" spans="1:3" ht="14.65" customHeight="1">
      <c r="A259" s="114" t="s">
        <v>2177</v>
      </c>
      <c r="B259" s="114" t="s">
        <v>2178</v>
      </c>
      <c r="C259" s="114" t="s">
        <v>1516</v>
      </c>
    </row>
    <row r="260" spans="1:3" ht="14.65" customHeight="1">
      <c r="A260" s="114" t="s">
        <v>93</v>
      </c>
      <c r="B260" s="114" t="s">
        <v>2179</v>
      </c>
      <c r="C260" s="114" t="s">
        <v>2180</v>
      </c>
    </row>
    <row r="261" spans="1:3" ht="14.65" customHeight="1">
      <c r="A261" s="114" t="s">
        <v>2181</v>
      </c>
      <c r="B261" s="114" t="s">
        <v>2182</v>
      </c>
      <c r="C261" s="114" t="s">
        <v>1804</v>
      </c>
    </row>
    <row r="262" spans="1:3" ht="14.65" customHeight="1">
      <c r="A262" s="114" t="s">
        <v>2183</v>
      </c>
      <c r="B262" s="114" t="s">
        <v>2184</v>
      </c>
      <c r="C262" s="114" t="s">
        <v>2185</v>
      </c>
    </row>
    <row r="263" spans="1:3" ht="14.65" customHeight="1">
      <c r="A263" s="114" t="s">
        <v>2186</v>
      </c>
      <c r="B263" s="114" t="s">
        <v>2187</v>
      </c>
      <c r="C263" s="114" t="s">
        <v>2188</v>
      </c>
    </row>
    <row r="264" spans="1:3" ht="14.65" customHeight="1">
      <c r="A264" s="114" t="s">
        <v>2189</v>
      </c>
      <c r="B264" s="114" t="s">
        <v>2190</v>
      </c>
      <c r="C264" s="114" t="s">
        <v>2191</v>
      </c>
    </row>
    <row r="265" spans="1:3" ht="14.65" customHeight="1">
      <c r="A265" s="114" t="s">
        <v>2192</v>
      </c>
      <c r="B265" s="114" t="s">
        <v>2187</v>
      </c>
      <c r="C265" s="114" t="s">
        <v>2193</v>
      </c>
    </row>
    <row r="266" spans="1:3" ht="14.65" customHeight="1">
      <c r="A266" s="114" t="s">
        <v>2194</v>
      </c>
      <c r="B266" s="114" t="s">
        <v>2179</v>
      </c>
      <c r="C266" s="114" t="s">
        <v>1597</v>
      </c>
    </row>
    <row r="267" spans="1:3" ht="14.65" customHeight="1">
      <c r="A267" s="114" t="s">
        <v>2195</v>
      </c>
      <c r="B267" s="114" t="s">
        <v>2196</v>
      </c>
      <c r="C267" s="114" t="s">
        <v>2197</v>
      </c>
    </row>
    <row r="268" spans="1:3" ht="14.65" customHeight="1">
      <c r="A268" s="114" t="s">
        <v>2198</v>
      </c>
      <c r="B268" s="114" t="s">
        <v>2182</v>
      </c>
      <c r="C268" s="114" t="s">
        <v>2199</v>
      </c>
    </row>
    <row r="269" spans="1:3" ht="14.65" customHeight="1">
      <c r="A269" s="114" t="s">
        <v>2200</v>
      </c>
      <c r="B269" s="114" t="s">
        <v>2184</v>
      </c>
      <c r="C269" s="114" t="s">
        <v>2201</v>
      </c>
    </row>
    <row r="270" spans="1:3" ht="14.65" customHeight="1">
      <c r="A270" s="114" t="s">
        <v>2202</v>
      </c>
      <c r="B270" s="114" t="s">
        <v>2203</v>
      </c>
      <c r="C270" s="114" t="s">
        <v>2204</v>
      </c>
    </row>
    <row r="271" spans="1:3" ht="14.65" customHeight="1">
      <c r="A271" s="114" t="s">
        <v>2205</v>
      </c>
      <c r="B271" s="114" t="s">
        <v>2206</v>
      </c>
      <c r="C271" s="114" t="s">
        <v>2207</v>
      </c>
    </row>
    <row r="272" spans="1:3" ht="14.65" customHeight="1">
      <c r="A272" s="114" t="s">
        <v>2208</v>
      </c>
      <c r="B272" s="114" t="s">
        <v>2176</v>
      </c>
      <c r="C272" s="114" t="s">
        <v>2209</v>
      </c>
    </row>
    <row r="273" spans="1:3" ht="14.65" customHeight="1">
      <c r="A273" s="114" t="s">
        <v>2210</v>
      </c>
      <c r="B273" s="114" t="s">
        <v>2211</v>
      </c>
      <c r="C273" s="114" t="s">
        <v>2212</v>
      </c>
    </row>
    <row r="274" spans="1:3" ht="14.65" customHeight="1">
      <c r="A274" s="114" t="s">
        <v>2213</v>
      </c>
      <c r="B274" s="114" t="s">
        <v>2214</v>
      </c>
      <c r="C274" s="114" t="s">
        <v>1547</v>
      </c>
    </row>
    <row r="275" spans="1:3" ht="14.65" customHeight="1">
      <c r="A275" s="114" t="s">
        <v>2215</v>
      </c>
      <c r="B275" s="114" t="s">
        <v>2216</v>
      </c>
      <c r="C275" s="114" t="s">
        <v>2217</v>
      </c>
    </row>
    <row r="276" spans="1:3" ht="14.65" customHeight="1">
      <c r="A276" s="114" t="s">
        <v>2218</v>
      </c>
      <c r="B276" s="114" t="s">
        <v>2219</v>
      </c>
      <c r="C276" s="114" t="s">
        <v>2220</v>
      </c>
    </row>
    <row r="277" spans="1:3" ht="14.65" customHeight="1">
      <c r="A277" s="114" t="s">
        <v>2221</v>
      </c>
      <c r="B277" s="114" t="s">
        <v>2206</v>
      </c>
      <c r="C277" s="114" t="s">
        <v>2222</v>
      </c>
    </row>
    <row r="278" spans="1:3" ht="14.65" customHeight="1">
      <c r="A278" s="114" t="s">
        <v>2223</v>
      </c>
      <c r="B278" s="114" t="s">
        <v>2178</v>
      </c>
      <c r="C278" s="114" t="s">
        <v>2224</v>
      </c>
    </row>
    <row r="279" spans="1:3" ht="14.65" customHeight="1">
      <c r="A279" s="114" t="s">
        <v>2225</v>
      </c>
      <c r="B279" s="114" t="s">
        <v>2226</v>
      </c>
      <c r="C279" s="114" t="s">
        <v>2227</v>
      </c>
    </row>
    <row r="280" spans="1:3" ht="14.65" customHeight="1">
      <c r="A280" s="114" t="s">
        <v>2228</v>
      </c>
      <c r="B280" s="114" t="s">
        <v>2229</v>
      </c>
      <c r="C280" s="114" t="s">
        <v>2230</v>
      </c>
    </row>
    <row r="281" spans="1:3" ht="14.65" customHeight="1">
      <c r="A281" s="114" t="s">
        <v>2231</v>
      </c>
      <c r="B281" s="114" t="s">
        <v>2232</v>
      </c>
      <c r="C281" s="114" t="s">
        <v>1802</v>
      </c>
    </row>
    <row r="282" spans="1:3" ht="14.65" customHeight="1">
      <c r="A282" s="114" t="s">
        <v>2233</v>
      </c>
      <c r="B282" s="114" t="s">
        <v>2206</v>
      </c>
      <c r="C282" s="114" t="s">
        <v>2234</v>
      </c>
    </row>
    <row r="283" spans="1:3" ht="14.65" customHeight="1">
      <c r="A283" s="114" t="s">
        <v>2235</v>
      </c>
      <c r="B283" s="114" t="s">
        <v>2206</v>
      </c>
      <c r="C283" s="114" t="s">
        <v>2236</v>
      </c>
    </row>
    <row r="284" spans="1:3" ht="14.65" customHeight="1">
      <c r="A284" s="114" t="s">
        <v>2237</v>
      </c>
      <c r="B284" s="114" t="s">
        <v>2206</v>
      </c>
      <c r="C284" s="114" t="s">
        <v>2238</v>
      </c>
    </row>
    <row r="285" spans="1:3" ht="14.65" customHeight="1">
      <c r="A285" s="114" t="s">
        <v>2239</v>
      </c>
      <c r="B285" s="114" t="s">
        <v>2184</v>
      </c>
      <c r="C285" s="114" t="s">
        <v>2240</v>
      </c>
    </row>
    <row r="286" spans="1:3" ht="14.65" customHeight="1">
      <c r="A286" s="114" t="s">
        <v>2241</v>
      </c>
      <c r="B286" s="114" t="s">
        <v>2206</v>
      </c>
      <c r="C286" s="114" t="s">
        <v>2242</v>
      </c>
    </row>
    <row r="287" spans="1:3" ht="14.65" customHeight="1">
      <c r="A287" s="114" t="s">
        <v>2243</v>
      </c>
      <c r="B287" s="114" t="s">
        <v>2244</v>
      </c>
      <c r="C287" s="114" t="s">
        <v>2245</v>
      </c>
    </row>
    <row r="288" spans="1:3" ht="14.65" customHeight="1">
      <c r="A288" s="114" t="s">
        <v>2246</v>
      </c>
      <c r="B288" s="114" t="s">
        <v>2247</v>
      </c>
      <c r="C288" s="114" t="s">
        <v>2066</v>
      </c>
    </row>
    <row r="289" spans="1:3" ht="14.65" customHeight="1">
      <c r="A289" s="114" t="s">
        <v>2248</v>
      </c>
      <c r="B289" s="114" t="s">
        <v>2211</v>
      </c>
      <c r="C289" s="114" t="s">
        <v>2249</v>
      </c>
    </row>
    <row r="290" spans="1:3" ht="14.65" customHeight="1">
      <c r="A290" s="114" t="s">
        <v>2250</v>
      </c>
      <c r="B290" s="114" t="s">
        <v>2176</v>
      </c>
      <c r="C290" s="114" t="s">
        <v>2251</v>
      </c>
    </row>
    <row r="291" spans="1:3" ht="14.65" customHeight="1">
      <c r="A291" s="114" t="s">
        <v>2252</v>
      </c>
      <c r="B291" s="114" t="s">
        <v>2253</v>
      </c>
      <c r="C291" s="114" t="s">
        <v>1790</v>
      </c>
    </row>
    <row r="292" spans="1:3" ht="14.65" customHeight="1">
      <c r="A292" s="114" t="s">
        <v>2254</v>
      </c>
      <c r="B292" s="114" t="s">
        <v>2255</v>
      </c>
      <c r="C292" s="114" t="s">
        <v>1910</v>
      </c>
    </row>
    <row r="293" spans="1:3" ht="14.65" customHeight="1">
      <c r="A293" s="114" t="s">
        <v>2256</v>
      </c>
      <c r="B293" s="114" t="s">
        <v>2257</v>
      </c>
      <c r="C293" s="114" t="s">
        <v>2258</v>
      </c>
    </row>
    <row r="294" spans="1:3" ht="14.65" customHeight="1">
      <c r="A294" s="114" t="s">
        <v>2259</v>
      </c>
      <c r="B294" s="114" t="s">
        <v>2260</v>
      </c>
      <c r="C294" s="114" t="s">
        <v>2261</v>
      </c>
    </row>
    <row r="295" spans="1:3" ht="14.65" customHeight="1">
      <c r="A295" s="114" t="s">
        <v>2262</v>
      </c>
      <c r="B295" s="114" t="s">
        <v>2260</v>
      </c>
      <c r="C295" s="114" t="s">
        <v>2263</v>
      </c>
    </row>
    <row r="296" spans="1:3" ht="14.65" customHeight="1">
      <c r="A296" s="114" t="s">
        <v>2264</v>
      </c>
      <c r="B296" s="114" t="s">
        <v>2260</v>
      </c>
      <c r="C296" s="114" t="s">
        <v>1784</v>
      </c>
    </row>
    <row r="297" spans="1:3" ht="14.65" customHeight="1">
      <c r="A297" s="114" t="s">
        <v>2265</v>
      </c>
      <c r="B297" s="114" t="s">
        <v>2266</v>
      </c>
      <c r="C297" s="114" t="s">
        <v>2267</v>
      </c>
    </row>
    <row r="298" spans="1:3" ht="14.65" customHeight="1">
      <c r="A298" s="114" t="s">
        <v>2268</v>
      </c>
      <c r="B298" s="114" t="s">
        <v>2269</v>
      </c>
      <c r="C298" s="114" t="s">
        <v>2037</v>
      </c>
    </row>
    <row r="299" spans="1:3" ht="14.65" customHeight="1">
      <c r="A299" s="114" t="s">
        <v>2270</v>
      </c>
      <c r="B299" s="114" t="s">
        <v>2271</v>
      </c>
      <c r="C299" s="114" t="s">
        <v>2272</v>
      </c>
    </row>
    <row r="300" spans="1:3" ht="14.65" customHeight="1">
      <c r="A300" s="114" t="s">
        <v>2273</v>
      </c>
      <c r="B300" s="114" t="s">
        <v>2274</v>
      </c>
      <c r="C300" s="114" t="s">
        <v>2275</v>
      </c>
    </row>
    <row r="301" spans="1:3" ht="14.65" customHeight="1">
      <c r="A301" s="114" t="s">
        <v>2276</v>
      </c>
      <c r="B301" s="114" t="s">
        <v>2277</v>
      </c>
      <c r="C301" s="114" t="s">
        <v>2278</v>
      </c>
    </row>
    <row r="302" spans="1:3" ht="14.65" customHeight="1">
      <c r="A302" s="114" t="s">
        <v>2279</v>
      </c>
      <c r="B302" s="114" t="s">
        <v>2280</v>
      </c>
      <c r="C302" s="114" t="s">
        <v>2281</v>
      </c>
    </row>
    <row r="303" spans="1:3" ht="14.65" customHeight="1">
      <c r="A303" s="114" t="s">
        <v>2282</v>
      </c>
      <c r="B303" s="114" t="s">
        <v>2283</v>
      </c>
      <c r="C303" s="114" t="s">
        <v>2284</v>
      </c>
    </row>
    <row r="304" spans="1:3" ht="14.65" customHeight="1">
      <c r="A304" s="114" t="s">
        <v>2285</v>
      </c>
      <c r="B304" s="114" t="s">
        <v>2286</v>
      </c>
      <c r="C304" s="114" t="s">
        <v>2287</v>
      </c>
    </row>
    <row r="305" spans="1:3" ht="14.65" customHeight="1">
      <c r="A305" s="114" t="s">
        <v>2288</v>
      </c>
      <c r="B305" s="114" t="s">
        <v>2289</v>
      </c>
      <c r="C305" s="114" t="s">
        <v>2290</v>
      </c>
    </row>
    <row r="306" spans="1:3" ht="14.65" customHeight="1">
      <c r="A306" s="114" t="s">
        <v>2291</v>
      </c>
      <c r="B306" s="114" t="s">
        <v>2292</v>
      </c>
      <c r="C306" s="114" t="s">
        <v>2293</v>
      </c>
    </row>
  </sheetData>
  <autoFilter ref="A1:C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K1"/>
  <sheetViews>
    <sheetView topLeftCell="A22" zoomScaleNormal="100" workbookViewId="0">
      <selection activeCell="A22" sqref="A22"/>
    </sheetView>
  </sheetViews>
  <sheetFormatPr defaultRowHeight="12.75"/>
  <cols>
    <col min="1" max="1025" width="8.7109375" customWidth="1"/>
  </cols>
  <sheetData>
    <row r="1" spans="11:11">
      <c r="K1" t="s">
        <v>2294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38"/>
  <sheetViews>
    <sheetView zoomScale="125" zoomScaleNormal="125" workbookViewId="0">
      <selection activeCell="H4" sqref="H4"/>
    </sheetView>
  </sheetViews>
  <sheetFormatPr defaultRowHeight="12.75"/>
  <cols>
    <col min="1" max="1" width="10.28515625" customWidth="1"/>
    <col min="2" max="2" width="31.140625" customWidth="1"/>
    <col min="3" max="3" width="13.28515625" customWidth="1"/>
    <col min="4" max="4" width="8" customWidth="1"/>
    <col min="5" max="5" width="9.140625" customWidth="1"/>
    <col min="6" max="10" width="7.7109375" customWidth="1"/>
    <col min="11" max="11" width="9.7109375" customWidth="1"/>
    <col min="12" max="1025" width="8.7109375" customWidth="1"/>
  </cols>
  <sheetData>
    <row r="3" spans="1:11">
      <c r="A3" s="1" t="s">
        <v>0</v>
      </c>
      <c r="B3" s="4"/>
      <c r="C3" s="4"/>
      <c r="D3" s="4"/>
      <c r="E3" s="4"/>
      <c r="F3" s="2"/>
      <c r="G3" s="3" t="s">
        <v>74</v>
      </c>
      <c r="H3" s="115"/>
      <c r="I3" s="115"/>
      <c r="J3" s="115"/>
      <c r="K3" s="116"/>
    </row>
    <row r="4" spans="1:11">
      <c r="A4" s="16" t="s">
        <v>2</v>
      </c>
      <c r="B4" s="17" t="s">
        <v>76</v>
      </c>
      <c r="C4" s="17" t="s">
        <v>1</v>
      </c>
      <c r="D4" s="17" t="s">
        <v>3</v>
      </c>
      <c r="E4" s="17" t="s">
        <v>13</v>
      </c>
      <c r="F4" s="17" t="s">
        <v>83</v>
      </c>
      <c r="G4" s="18" t="s">
        <v>4</v>
      </c>
      <c r="H4" s="19" t="s">
        <v>93</v>
      </c>
      <c r="I4" s="19" t="s">
        <v>141</v>
      </c>
      <c r="J4" s="19" t="s">
        <v>184</v>
      </c>
      <c r="K4" s="117" t="s">
        <v>5</v>
      </c>
    </row>
    <row r="5" spans="1:11">
      <c r="A5" s="36" t="s">
        <v>4</v>
      </c>
      <c r="B5" s="37" t="s">
        <v>4</v>
      </c>
      <c r="C5" s="8" t="s">
        <v>4</v>
      </c>
      <c r="D5" s="37" t="s">
        <v>4</v>
      </c>
      <c r="E5" s="37" t="s">
        <v>72</v>
      </c>
      <c r="F5" s="37" t="s">
        <v>72</v>
      </c>
      <c r="G5" s="118">
        <v>3655</v>
      </c>
      <c r="H5" s="39"/>
      <c r="I5" s="39"/>
      <c r="J5" s="119"/>
      <c r="K5" s="40">
        <v>3655</v>
      </c>
    </row>
    <row r="6" spans="1:11">
      <c r="A6" s="21" t="s">
        <v>12</v>
      </c>
      <c r="B6" s="22" t="s">
        <v>95</v>
      </c>
      <c r="C6" s="120">
        <v>43811</v>
      </c>
      <c r="D6" s="22">
        <v>6</v>
      </c>
      <c r="E6" s="22">
        <v>1</v>
      </c>
      <c r="F6" s="22">
        <v>1</v>
      </c>
      <c r="G6" s="24"/>
      <c r="H6" s="24">
        <v>14</v>
      </c>
      <c r="I6" s="24"/>
      <c r="J6" s="24"/>
      <c r="K6" s="25">
        <v>14</v>
      </c>
    </row>
    <row r="7" spans="1:11">
      <c r="A7" s="26"/>
      <c r="B7" s="27"/>
      <c r="C7" s="121"/>
      <c r="D7" s="27"/>
      <c r="E7" s="32"/>
      <c r="F7" s="32">
        <v>2</v>
      </c>
      <c r="G7" s="29"/>
      <c r="H7" s="29">
        <v>1</v>
      </c>
      <c r="I7" s="29"/>
      <c r="J7" s="29"/>
      <c r="K7" s="35">
        <v>1</v>
      </c>
    </row>
    <row r="8" spans="1:11">
      <c r="A8" s="26"/>
      <c r="B8" s="27"/>
      <c r="C8" s="121"/>
      <c r="D8" s="27"/>
      <c r="E8" s="22">
        <v>2</v>
      </c>
      <c r="F8" s="22">
        <v>1</v>
      </c>
      <c r="G8" s="122"/>
      <c r="H8" s="24">
        <v>64</v>
      </c>
      <c r="I8" s="24"/>
      <c r="J8" s="123"/>
      <c r="K8" s="25">
        <v>64</v>
      </c>
    </row>
    <row r="9" spans="1:11">
      <c r="A9" s="31"/>
      <c r="B9" s="32"/>
      <c r="C9" s="124"/>
      <c r="D9" s="32"/>
      <c r="E9" s="32"/>
      <c r="F9" s="32">
        <v>2</v>
      </c>
      <c r="G9" s="125"/>
      <c r="H9" s="34">
        <v>62</v>
      </c>
      <c r="I9" s="34"/>
      <c r="J9" s="126"/>
      <c r="K9" s="35">
        <v>62</v>
      </c>
    </row>
    <row r="10" spans="1:11">
      <c r="A10" s="21" t="s">
        <v>7</v>
      </c>
      <c r="B10" s="22" t="s">
        <v>105</v>
      </c>
      <c r="C10" s="120">
        <v>43538</v>
      </c>
      <c r="D10" s="22">
        <v>15</v>
      </c>
      <c r="E10" s="22">
        <v>1</v>
      </c>
      <c r="F10" s="22">
        <v>1</v>
      </c>
      <c r="G10" s="24"/>
      <c r="H10" s="24">
        <v>54</v>
      </c>
      <c r="I10" s="24"/>
      <c r="J10" s="24"/>
      <c r="K10" s="25">
        <v>54</v>
      </c>
    </row>
    <row r="11" spans="1:11">
      <c r="A11" s="26"/>
      <c r="B11" s="27"/>
      <c r="C11" s="121"/>
      <c r="D11" s="27"/>
      <c r="E11" s="32"/>
      <c r="F11" s="32">
        <v>2</v>
      </c>
      <c r="G11" s="29"/>
      <c r="H11" s="29">
        <v>55</v>
      </c>
      <c r="I11" s="29"/>
      <c r="J11" s="29"/>
      <c r="K11" s="35">
        <v>55</v>
      </c>
    </row>
    <row r="12" spans="1:11">
      <c r="A12" s="26"/>
      <c r="B12" s="27"/>
      <c r="C12" s="121"/>
      <c r="D12" s="27"/>
      <c r="E12" s="22">
        <v>2</v>
      </c>
      <c r="F12" s="22">
        <v>1</v>
      </c>
      <c r="G12" s="122"/>
      <c r="H12" s="24">
        <v>128</v>
      </c>
      <c r="I12" s="24"/>
      <c r="J12" s="123"/>
      <c r="K12" s="25">
        <v>128</v>
      </c>
    </row>
    <row r="13" spans="1:11">
      <c r="A13" s="31"/>
      <c r="B13" s="32"/>
      <c r="C13" s="124"/>
      <c r="D13" s="32"/>
      <c r="E13" s="32"/>
      <c r="F13" s="32">
        <v>2</v>
      </c>
      <c r="G13" s="125"/>
      <c r="H13" s="34">
        <v>146</v>
      </c>
      <c r="I13" s="34"/>
      <c r="J13" s="126"/>
      <c r="K13" s="35">
        <v>146</v>
      </c>
    </row>
    <row r="14" spans="1:11">
      <c r="A14" s="21" t="s">
        <v>6</v>
      </c>
      <c r="B14" s="22" t="s">
        <v>120</v>
      </c>
      <c r="C14" s="120">
        <v>43538</v>
      </c>
      <c r="D14" s="22">
        <v>10</v>
      </c>
      <c r="E14" s="22">
        <v>1</v>
      </c>
      <c r="F14" s="22">
        <v>1</v>
      </c>
      <c r="G14" s="24"/>
      <c r="H14" s="24">
        <v>11</v>
      </c>
      <c r="I14" s="24"/>
      <c r="J14" s="24"/>
      <c r="K14" s="25">
        <v>11</v>
      </c>
    </row>
    <row r="15" spans="1:11">
      <c r="A15" s="26"/>
      <c r="B15" s="27"/>
      <c r="C15" s="121"/>
      <c r="D15" s="27"/>
      <c r="E15" s="32"/>
      <c r="F15" s="32">
        <v>2</v>
      </c>
      <c r="G15" s="29"/>
      <c r="H15" s="29">
        <v>18</v>
      </c>
      <c r="I15" s="29"/>
      <c r="J15" s="29"/>
      <c r="K15" s="35">
        <v>18</v>
      </c>
    </row>
    <row r="16" spans="1:11">
      <c r="A16" s="26"/>
      <c r="B16" s="27"/>
      <c r="C16" s="121"/>
      <c r="D16" s="27"/>
      <c r="E16" s="22">
        <v>2</v>
      </c>
      <c r="F16" s="22">
        <v>1</v>
      </c>
      <c r="G16" s="122"/>
      <c r="H16" s="24">
        <v>29</v>
      </c>
      <c r="I16" s="24"/>
      <c r="J16" s="123"/>
      <c r="K16" s="25">
        <v>29</v>
      </c>
    </row>
    <row r="17" spans="1:11">
      <c r="A17" s="31"/>
      <c r="B17" s="32"/>
      <c r="C17" s="124"/>
      <c r="D17" s="32"/>
      <c r="E17" s="32"/>
      <c r="F17" s="32">
        <v>2</v>
      </c>
      <c r="G17" s="125"/>
      <c r="H17" s="34">
        <v>9</v>
      </c>
      <c r="I17" s="34"/>
      <c r="J17" s="126"/>
      <c r="K17" s="35">
        <v>9</v>
      </c>
    </row>
    <row r="18" spans="1:11">
      <c r="A18" s="21" t="s">
        <v>9</v>
      </c>
      <c r="B18" s="22" t="s">
        <v>129</v>
      </c>
      <c r="C18" s="120">
        <v>43538</v>
      </c>
      <c r="D18" s="22">
        <v>15</v>
      </c>
      <c r="E18" s="22">
        <v>1</v>
      </c>
      <c r="F18" s="22">
        <v>1</v>
      </c>
      <c r="G18" s="24"/>
      <c r="H18" s="24">
        <v>85</v>
      </c>
      <c r="I18" s="24"/>
      <c r="J18" s="24"/>
      <c r="K18" s="25">
        <v>85</v>
      </c>
    </row>
    <row r="19" spans="1:11">
      <c r="A19" s="26"/>
      <c r="B19" s="27"/>
      <c r="C19" s="121"/>
      <c r="D19" s="27"/>
      <c r="E19" s="32"/>
      <c r="F19" s="32">
        <v>2</v>
      </c>
      <c r="G19" s="29"/>
      <c r="H19" s="29">
        <v>74</v>
      </c>
      <c r="I19" s="29"/>
      <c r="J19" s="29"/>
      <c r="K19" s="35">
        <v>74</v>
      </c>
    </row>
    <row r="20" spans="1:11">
      <c r="A20" s="26"/>
      <c r="B20" s="27"/>
      <c r="C20" s="121"/>
      <c r="D20" s="27"/>
      <c r="E20" s="22">
        <v>2</v>
      </c>
      <c r="F20" s="22">
        <v>1</v>
      </c>
      <c r="G20" s="122"/>
      <c r="H20" s="24">
        <v>106</v>
      </c>
      <c r="I20" s="24"/>
      <c r="J20" s="123"/>
      <c r="K20" s="25">
        <v>106</v>
      </c>
    </row>
    <row r="21" spans="1:11">
      <c r="A21" s="31"/>
      <c r="B21" s="32"/>
      <c r="C21" s="124"/>
      <c r="D21" s="32"/>
      <c r="E21" s="32"/>
      <c r="F21" s="32">
        <v>2</v>
      </c>
      <c r="G21" s="125"/>
      <c r="H21" s="34">
        <v>13</v>
      </c>
      <c r="I21" s="34"/>
      <c r="J21" s="126"/>
      <c r="K21" s="35">
        <v>13</v>
      </c>
    </row>
    <row r="22" spans="1:11">
      <c r="A22" s="21" t="s">
        <v>8</v>
      </c>
      <c r="B22" s="22" t="s">
        <v>135</v>
      </c>
      <c r="C22" s="120">
        <v>43538</v>
      </c>
      <c r="D22" s="22">
        <v>10</v>
      </c>
      <c r="E22" s="22">
        <v>1</v>
      </c>
      <c r="F22" s="22">
        <v>1</v>
      </c>
      <c r="G22" s="24"/>
      <c r="H22" s="24">
        <v>21</v>
      </c>
      <c r="I22" s="24"/>
      <c r="J22" s="24"/>
      <c r="K22" s="25">
        <v>21</v>
      </c>
    </row>
    <row r="23" spans="1:11">
      <c r="A23" s="26"/>
      <c r="B23" s="27"/>
      <c r="C23" s="121"/>
      <c r="D23" s="27"/>
      <c r="E23" s="32"/>
      <c r="F23" s="32">
        <v>2</v>
      </c>
      <c r="G23" s="29"/>
      <c r="H23" s="29">
        <v>13</v>
      </c>
      <c r="I23" s="29"/>
      <c r="J23" s="29"/>
      <c r="K23" s="35">
        <v>13</v>
      </c>
    </row>
    <row r="24" spans="1:11">
      <c r="A24" s="26"/>
      <c r="B24" s="27"/>
      <c r="C24" s="121"/>
      <c r="D24" s="27"/>
      <c r="E24" s="22">
        <v>2</v>
      </c>
      <c r="F24" s="22">
        <v>1</v>
      </c>
      <c r="G24" s="122"/>
      <c r="H24" s="24">
        <v>13</v>
      </c>
      <c r="I24" s="24"/>
      <c r="J24" s="123"/>
      <c r="K24" s="25">
        <v>13</v>
      </c>
    </row>
    <row r="25" spans="1:11">
      <c r="A25" s="31"/>
      <c r="B25" s="32"/>
      <c r="C25" s="124"/>
      <c r="D25" s="32"/>
      <c r="E25" s="32"/>
      <c r="F25" s="32">
        <v>2</v>
      </c>
      <c r="G25" s="125"/>
      <c r="H25" s="34">
        <v>11</v>
      </c>
      <c r="I25" s="34"/>
      <c r="J25" s="126"/>
      <c r="K25" s="35">
        <v>11</v>
      </c>
    </row>
    <row r="26" spans="1:11">
      <c r="A26" s="21" t="s">
        <v>11</v>
      </c>
      <c r="B26" s="22" t="s">
        <v>142</v>
      </c>
      <c r="C26" s="120">
        <v>43565</v>
      </c>
      <c r="D26" s="22">
        <v>18</v>
      </c>
      <c r="E26" s="22">
        <v>1</v>
      </c>
      <c r="F26" s="22">
        <v>1</v>
      </c>
      <c r="G26" s="24"/>
      <c r="H26" s="24">
        <v>152</v>
      </c>
      <c r="I26" s="24">
        <v>1042</v>
      </c>
      <c r="J26" s="24"/>
      <c r="K26" s="25">
        <v>1194</v>
      </c>
    </row>
    <row r="27" spans="1:11">
      <c r="A27" s="26"/>
      <c r="B27" s="27"/>
      <c r="C27" s="121"/>
      <c r="D27" s="27"/>
      <c r="E27" s="32"/>
      <c r="F27" s="32">
        <v>2</v>
      </c>
      <c r="G27" s="29"/>
      <c r="H27" s="29">
        <v>448</v>
      </c>
      <c r="I27" s="29"/>
      <c r="J27" s="29"/>
      <c r="K27" s="35">
        <v>448</v>
      </c>
    </row>
    <row r="28" spans="1:11">
      <c r="A28" s="26"/>
      <c r="B28" s="27"/>
      <c r="C28" s="121"/>
      <c r="D28" s="27"/>
      <c r="E28" s="22">
        <v>2</v>
      </c>
      <c r="F28" s="22">
        <v>1</v>
      </c>
      <c r="G28" s="122"/>
      <c r="H28" s="24"/>
      <c r="I28" s="24">
        <v>113</v>
      </c>
      <c r="J28" s="123"/>
      <c r="K28" s="25">
        <v>113</v>
      </c>
    </row>
    <row r="29" spans="1:11">
      <c r="A29" s="31"/>
      <c r="B29" s="32"/>
      <c r="C29" s="124"/>
      <c r="D29" s="32"/>
      <c r="E29" s="32"/>
      <c r="F29" s="32">
        <v>2</v>
      </c>
      <c r="G29" s="125"/>
      <c r="H29" s="34">
        <v>109</v>
      </c>
      <c r="I29" s="34"/>
      <c r="J29" s="126"/>
      <c r="K29" s="35">
        <v>109</v>
      </c>
    </row>
    <row r="30" spans="1:11">
      <c r="A30" s="21" t="s">
        <v>10</v>
      </c>
      <c r="B30" s="22" t="s">
        <v>173</v>
      </c>
      <c r="C30" s="120">
        <v>43565</v>
      </c>
      <c r="D30" s="22">
        <v>10</v>
      </c>
      <c r="E30" s="22">
        <v>1</v>
      </c>
      <c r="F30" s="22">
        <v>1</v>
      </c>
      <c r="G30" s="24"/>
      <c r="H30" s="24"/>
      <c r="I30" s="24">
        <v>651</v>
      </c>
      <c r="J30" s="24"/>
      <c r="K30" s="25">
        <v>651</v>
      </c>
    </row>
    <row r="31" spans="1:11">
      <c r="A31" s="26"/>
      <c r="B31" s="27"/>
      <c r="C31" s="121"/>
      <c r="D31" s="27"/>
      <c r="E31" s="32"/>
      <c r="F31" s="32">
        <v>2</v>
      </c>
      <c r="G31" s="29"/>
      <c r="H31" s="29"/>
      <c r="I31" s="29">
        <v>116</v>
      </c>
      <c r="J31" s="29"/>
      <c r="K31" s="35">
        <v>116</v>
      </c>
    </row>
    <row r="32" spans="1:11">
      <c r="A32" s="26"/>
      <c r="B32" s="27"/>
      <c r="C32" s="121"/>
      <c r="D32" s="27"/>
      <c r="E32" s="22">
        <v>2</v>
      </c>
      <c r="F32" s="22">
        <v>1</v>
      </c>
      <c r="G32" s="122"/>
      <c r="H32" s="24"/>
      <c r="I32" s="24">
        <v>1</v>
      </c>
      <c r="J32" s="123"/>
      <c r="K32" s="25">
        <v>1</v>
      </c>
    </row>
    <row r="33" spans="1:11">
      <c r="A33" s="26"/>
      <c r="B33" s="27"/>
      <c r="C33" s="124"/>
      <c r="D33" s="32"/>
      <c r="E33" s="32"/>
      <c r="F33" s="32">
        <v>2</v>
      </c>
      <c r="G33" s="125"/>
      <c r="H33" s="34"/>
      <c r="I33" s="34">
        <v>1</v>
      </c>
      <c r="J33" s="126"/>
      <c r="K33" s="35">
        <v>1</v>
      </c>
    </row>
    <row r="34" spans="1:11">
      <c r="A34" s="26"/>
      <c r="B34" s="27"/>
      <c r="C34" s="120">
        <v>43564</v>
      </c>
      <c r="D34" s="22">
        <v>10</v>
      </c>
      <c r="E34" s="22">
        <v>1</v>
      </c>
      <c r="F34" s="22">
        <v>1</v>
      </c>
      <c r="G34" s="24"/>
      <c r="H34" s="24"/>
      <c r="I34" s="24"/>
      <c r="J34" s="24">
        <v>1</v>
      </c>
      <c r="K34" s="25">
        <v>1</v>
      </c>
    </row>
    <row r="35" spans="1:11">
      <c r="A35" s="26"/>
      <c r="B35" s="27"/>
      <c r="C35" s="121"/>
      <c r="D35" s="27"/>
      <c r="E35" s="32"/>
      <c r="F35" s="32">
        <v>2</v>
      </c>
      <c r="G35" s="29"/>
      <c r="H35" s="29"/>
      <c r="I35" s="29"/>
      <c r="J35" s="29">
        <v>50</v>
      </c>
      <c r="K35" s="35">
        <v>50</v>
      </c>
    </row>
    <row r="36" spans="1:11">
      <c r="A36" s="26"/>
      <c r="B36" s="27"/>
      <c r="C36" s="121"/>
      <c r="D36" s="27"/>
      <c r="E36" s="22">
        <v>2</v>
      </c>
      <c r="F36" s="22">
        <v>1</v>
      </c>
      <c r="G36" s="122"/>
      <c r="H36" s="24"/>
      <c r="I36" s="24"/>
      <c r="J36" s="123">
        <v>1</v>
      </c>
      <c r="K36" s="25">
        <v>1</v>
      </c>
    </row>
    <row r="37" spans="1:11">
      <c r="A37" s="31"/>
      <c r="B37" s="32"/>
      <c r="C37" s="124"/>
      <c r="D37" s="32"/>
      <c r="E37" s="32"/>
      <c r="F37" s="32">
        <v>2</v>
      </c>
      <c r="G37" s="125"/>
      <c r="H37" s="34"/>
      <c r="I37" s="34"/>
      <c r="J37" s="126">
        <v>43</v>
      </c>
      <c r="K37" s="35">
        <v>43</v>
      </c>
    </row>
    <row r="38" spans="1:11">
      <c r="A38" s="41" t="s">
        <v>5</v>
      </c>
      <c r="B38" s="127"/>
      <c r="C38" s="128"/>
      <c r="D38" s="127"/>
      <c r="E38" s="127"/>
      <c r="F38" s="42"/>
      <c r="G38" s="129">
        <v>3655</v>
      </c>
      <c r="H38" s="130">
        <v>1636</v>
      </c>
      <c r="I38" s="130">
        <v>1924</v>
      </c>
      <c r="J38" s="131">
        <v>95</v>
      </c>
      <c r="K38" s="44">
        <v>7310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MK37"/>
  <sheetViews>
    <sheetView topLeftCell="A4" zoomScaleNormal="100" workbookViewId="0">
      <selection activeCell="O32" sqref="O32"/>
    </sheetView>
  </sheetViews>
  <sheetFormatPr defaultRowHeight="12.75"/>
  <cols>
    <col min="1" max="1" width="10.28515625" style="132" customWidth="1"/>
    <col min="2" max="2" width="11.42578125" style="132" customWidth="1"/>
    <col min="3" max="3" width="29.28515625" style="132" customWidth="1"/>
    <col min="4" max="4" width="8" style="132" customWidth="1"/>
    <col min="5" max="5" width="9.140625" style="132" customWidth="1"/>
    <col min="6" max="8" width="8" style="132" customWidth="1"/>
    <col min="9" max="10" width="7.7109375" style="132" customWidth="1"/>
    <col min="11" max="11" width="4.7109375" style="132" customWidth="1"/>
    <col min="12" max="12" width="4.140625" style="132" customWidth="1"/>
    <col min="13" max="1025" width="8.7109375" style="132" customWidth="1"/>
  </cols>
  <sheetData>
    <row r="3" spans="1:12">
      <c r="A3" s="1" t="s">
        <v>2295</v>
      </c>
      <c r="B3" s="4"/>
      <c r="C3" s="4"/>
      <c r="D3" s="4"/>
      <c r="E3" s="4"/>
      <c r="F3" s="4"/>
      <c r="G3" s="4"/>
      <c r="H3" s="4"/>
      <c r="I3" s="2"/>
      <c r="J3" s="3" t="s">
        <v>74</v>
      </c>
      <c r="K3" s="115"/>
      <c r="L3" s="116"/>
    </row>
    <row r="4" spans="1:12">
      <c r="A4" s="16" t="s">
        <v>1</v>
      </c>
      <c r="B4" s="17" t="s">
        <v>2</v>
      </c>
      <c r="C4" s="17" t="s">
        <v>76</v>
      </c>
      <c r="D4" s="17" t="s">
        <v>81</v>
      </c>
      <c r="E4" s="17" t="s">
        <v>79</v>
      </c>
      <c r="F4" s="17" t="s">
        <v>80</v>
      </c>
      <c r="G4" s="17" t="s">
        <v>3</v>
      </c>
      <c r="H4" s="17" t="s">
        <v>13</v>
      </c>
      <c r="I4" s="17" t="s">
        <v>83</v>
      </c>
      <c r="J4" s="18" t="s">
        <v>93</v>
      </c>
      <c r="K4" s="19" t="s">
        <v>184</v>
      </c>
      <c r="L4" s="133" t="s">
        <v>171</v>
      </c>
    </row>
    <row r="5" spans="1:12">
      <c r="A5" s="134">
        <v>43811</v>
      </c>
      <c r="B5" s="22" t="s">
        <v>12</v>
      </c>
      <c r="C5" s="22" t="s">
        <v>95</v>
      </c>
      <c r="D5" s="135">
        <v>0.45833333333333298</v>
      </c>
      <c r="E5" s="136">
        <v>8</v>
      </c>
      <c r="F5" s="37" t="s">
        <v>4</v>
      </c>
      <c r="G5" s="37">
        <v>6</v>
      </c>
      <c r="H5" s="37">
        <v>1</v>
      </c>
      <c r="I5" s="37">
        <v>1</v>
      </c>
      <c r="J5" s="118">
        <v>1</v>
      </c>
      <c r="K5" s="39"/>
      <c r="L5" s="137"/>
    </row>
    <row r="6" spans="1:12">
      <c r="A6" s="138"/>
      <c r="B6" s="27"/>
      <c r="C6" s="27"/>
      <c r="D6" s="139"/>
      <c r="E6" s="140"/>
      <c r="F6" s="22">
        <v>0</v>
      </c>
      <c r="G6" s="22">
        <v>6</v>
      </c>
      <c r="H6" s="22">
        <v>1</v>
      </c>
      <c r="I6" s="22">
        <v>1</v>
      </c>
      <c r="J6" s="122">
        <v>3</v>
      </c>
      <c r="K6" s="24"/>
      <c r="L6" s="141"/>
    </row>
    <row r="7" spans="1:12">
      <c r="A7" s="138"/>
      <c r="B7" s="27"/>
      <c r="C7" s="27"/>
      <c r="D7" s="139"/>
      <c r="E7" s="140"/>
      <c r="F7" s="27"/>
      <c r="G7" s="27"/>
      <c r="H7" s="32"/>
      <c r="I7" s="32">
        <v>2</v>
      </c>
      <c r="J7" s="125">
        <v>1</v>
      </c>
      <c r="K7" s="34"/>
      <c r="L7" s="142"/>
    </row>
    <row r="8" spans="1:12">
      <c r="A8" s="138"/>
      <c r="B8" s="27"/>
      <c r="C8" s="27"/>
      <c r="D8" s="139"/>
      <c r="E8" s="140"/>
      <c r="F8" s="27"/>
      <c r="G8" s="27"/>
      <c r="H8" s="22">
        <v>2</v>
      </c>
      <c r="I8" s="22">
        <v>1</v>
      </c>
      <c r="J8" s="122">
        <v>4</v>
      </c>
      <c r="K8" s="24"/>
      <c r="L8" s="141"/>
    </row>
    <row r="9" spans="1:12">
      <c r="A9" s="143"/>
      <c r="B9" s="32"/>
      <c r="C9" s="32"/>
      <c r="D9" s="144"/>
      <c r="E9" s="145"/>
      <c r="F9" s="32"/>
      <c r="G9" s="32"/>
      <c r="H9" s="32"/>
      <c r="I9" s="32">
        <v>2</v>
      </c>
      <c r="J9" s="125">
        <v>2</v>
      </c>
      <c r="K9" s="34"/>
      <c r="L9" s="142"/>
    </row>
    <row r="10" spans="1:12">
      <c r="A10" s="134">
        <v>43538</v>
      </c>
      <c r="B10" s="22" t="s">
        <v>7</v>
      </c>
      <c r="C10" s="22" t="s">
        <v>105</v>
      </c>
      <c r="D10" s="135">
        <v>0.39583333333333298</v>
      </c>
      <c r="E10" s="136">
        <v>15</v>
      </c>
      <c r="F10" s="22">
        <v>0</v>
      </c>
      <c r="G10" s="22">
        <v>15</v>
      </c>
      <c r="H10" s="22">
        <v>1</v>
      </c>
      <c r="I10" s="22">
        <v>1</v>
      </c>
      <c r="J10" s="122">
        <v>9</v>
      </c>
      <c r="K10" s="24"/>
      <c r="L10" s="141"/>
    </row>
    <row r="11" spans="1:12">
      <c r="A11" s="138"/>
      <c r="B11" s="27"/>
      <c r="C11" s="27"/>
      <c r="D11" s="139"/>
      <c r="E11" s="140"/>
      <c r="F11" s="27"/>
      <c r="G11" s="27"/>
      <c r="H11" s="32"/>
      <c r="I11" s="32">
        <v>2</v>
      </c>
      <c r="J11" s="125">
        <v>10</v>
      </c>
      <c r="K11" s="34"/>
      <c r="L11" s="142"/>
    </row>
    <row r="12" spans="1:12">
      <c r="A12" s="138"/>
      <c r="B12" s="27"/>
      <c r="C12" s="27"/>
      <c r="D12" s="139"/>
      <c r="E12" s="140"/>
      <c r="F12" s="27"/>
      <c r="G12" s="27"/>
      <c r="H12" s="22">
        <v>2</v>
      </c>
      <c r="I12" s="22">
        <v>1</v>
      </c>
      <c r="J12" s="122">
        <v>2</v>
      </c>
      <c r="K12" s="24"/>
      <c r="L12" s="141"/>
    </row>
    <row r="13" spans="1:12">
      <c r="A13" s="138"/>
      <c r="B13" s="32"/>
      <c r="C13" s="32"/>
      <c r="D13" s="144"/>
      <c r="E13" s="145"/>
      <c r="F13" s="32"/>
      <c r="G13" s="32"/>
      <c r="H13" s="32"/>
      <c r="I13" s="32">
        <v>2</v>
      </c>
      <c r="J13" s="125">
        <v>4</v>
      </c>
      <c r="K13" s="34"/>
      <c r="L13" s="142"/>
    </row>
    <row r="14" spans="1:12">
      <c r="A14" s="138"/>
      <c r="B14" s="22" t="s">
        <v>6</v>
      </c>
      <c r="C14" s="22" t="s">
        <v>120</v>
      </c>
      <c r="D14" s="135">
        <v>0.5</v>
      </c>
      <c r="E14" s="136">
        <v>15</v>
      </c>
      <c r="F14" s="22">
        <v>0</v>
      </c>
      <c r="G14" s="22">
        <v>10</v>
      </c>
      <c r="H14" s="22">
        <v>1</v>
      </c>
      <c r="I14" s="22">
        <v>1</v>
      </c>
      <c r="J14" s="122">
        <v>7</v>
      </c>
      <c r="K14" s="24"/>
      <c r="L14" s="141"/>
    </row>
    <row r="15" spans="1:12">
      <c r="A15" s="138"/>
      <c r="B15" s="27"/>
      <c r="C15" s="27"/>
      <c r="D15" s="139"/>
      <c r="E15" s="140"/>
      <c r="F15" s="27"/>
      <c r="G15" s="27"/>
      <c r="H15" s="32"/>
      <c r="I15" s="32">
        <v>2</v>
      </c>
      <c r="J15" s="125">
        <v>8</v>
      </c>
      <c r="K15" s="34"/>
      <c r="L15" s="142"/>
    </row>
    <row r="16" spans="1:12">
      <c r="A16" s="138"/>
      <c r="B16" s="27"/>
      <c r="C16" s="27"/>
      <c r="D16" s="139"/>
      <c r="E16" s="140"/>
      <c r="F16" s="27"/>
      <c r="G16" s="27"/>
      <c r="H16" s="22">
        <v>2</v>
      </c>
      <c r="I16" s="22">
        <v>1</v>
      </c>
      <c r="J16" s="122">
        <v>4</v>
      </c>
      <c r="K16" s="24"/>
      <c r="L16" s="141"/>
    </row>
    <row r="17" spans="1:12">
      <c r="A17" s="138"/>
      <c r="B17" s="32"/>
      <c r="C17" s="32"/>
      <c r="D17" s="144"/>
      <c r="E17" s="145"/>
      <c r="F17" s="32"/>
      <c r="G17" s="32"/>
      <c r="H17" s="32"/>
      <c r="I17" s="32">
        <v>2</v>
      </c>
      <c r="J17" s="125">
        <v>3</v>
      </c>
      <c r="K17" s="34"/>
      <c r="L17" s="142"/>
    </row>
    <row r="18" spans="1:12">
      <c r="A18" s="138"/>
      <c r="B18" s="22" t="s">
        <v>9</v>
      </c>
      <c r="C18" s="22" t="s">
        <v>129</v>
      </c>
      <c r="D18" s="135">
        <v>0.58333333333333304</v>
      </c>
      <c r="E18" s="136">
        <v>15</v>
      </c>
      <c r="F18" s="22">
        <v>0</v>
      </c>
      <c r="G18" s="22">
        <v>15</v>
      </c>
      <c r="H18" s="22">
        <v>1</v>
      </c>
      <c r="I18" s="22">
        <v>1</v>
      </c>
      <c r="J18" s="122">
        <v>13</v>
      </c>
      <c r="K18" s="24"/>
      <c r="L18" s="141"/>
    </row>
    <row r="19" spans="1:12">
      <c r="A19" s="138"/>
      <c r="B19" s="27"/>
      <c r="C19" s="27"/>
      <c r="D19" s="139"/>
      <c r="E19" s="140"/>
      <c r="F19" s="27"/>
      <c r="G19" s="27"/>
      <c r="H19" s="32"/>
      <c r="I19" s="32">
        <v>2</v>
      </c>
      <c r="J19" s="125">
        <v>13</v>
      </c>
      <c r="K19" s="34"/>
      <c r="L19" s="142"/>
    </row>
    <row r="20" spans="1:12">
      <c r="A20" s="138"/>
      <c r="B20" s="27"/>
      <c r="C20" s="27"/>
      <c r="D20" s="139"/>
      <c r="E20" s="140"/>
      <c r="F20" s="27"/>
      <c r="G20" s="27"/>
      <c r="H20" s="22">
        <v>2</v>
      </c>
      <c r="I20" s="22">
        <v>1</v>
      </c>
      <c r="J20" s="122">
        <v>5</v>
      </c>
      <c r="K20" s="24"/>
      <c r="L20" s="141"/>
    </row>
    <row r="21" spans="1:12">
      <c r="A21" s="138"/>
      <c r="B21" s="32"/>
      <c r="C21" s="32"/>
      <c r="D21" s="144"/>
      <c r="E21" s="145"/>
      <c r="F21" s="32"/>
      <c r="G21" s="32"/>
      <c r="H21" s="32"/>
      <c r="I21" s="32">
        <v>2</v>
      </c>
      <c r="J21" s="125">
        <v>1</v>
      </c>
      <c r="K21" s="34"/>
      <c r="L21" s="142"/>
    </row>
    <row r="22" spans="1:12">
      <c r="A22" s="138"/>
      <c r="B22" s="22" t="s">
        <v>8</v>
      </c>
      <c r="C22" s="22" t="s">
        <v>135</v>
      </c>
      <c r="D22" s="135">
        <v>0.625</v>
      </c>
      <c r="E22" s="136">
        <v>15</v>
      </c>
      <c r="F22" s="22">
        <v>0</v>
      </c>
      <c r="G22" s="22">
        <v>10</v>
      </c>
      <c r="H22" s="22">
        <v>1</v>
      </c>
      <c r="I22" s="22">
        <v>1</v>
      </c>
      <c r="J22" s="122">
        <v>11</v>
      </c>
      <c r="K22" s="24"/>
      <c r="L22" s="141"/>
    </row>
    <row r="23" spans="1:12">
      <c r="A23" s="138"/>
      <c r="B23" s="27"/>
      <c r="C23" s="27"/>
      <c r="D23" s="139"/>
      <c r="E23" s="140"/>
      <c r="F23" s="27"/>
      <c r="G23" s="27"/>
      <c r="H23" s="32"/>
      <c r="I23" s="32">
        <v>2</v>
      </c>
      <c r="J23" s="125">
        <v>8</v>
      </c>
      <c r="K23" s="34"/>
      <c r="L23" s="142"/>
    </row>
    <row r="24" spans="1:12">
      <c r="A24" s="138"/>
      <c r="B24" s="27"/>
      <c r="C24" s="27"/>
      <c r="D24" s="139"/>
      <c r="E24" s="140"/>
      <c r="F24" s="27"/>
      <c r="G24" s="27"/>
      <c r="H24" s="22">
        <v>2</v>
      </c>
      <c r="I24" s="22">
        <v>1</v>
      </c>
      <c r="J24" s="122">
        <v>3</v>
      </c>
      <c r="K24" s="24"/>
      <c r="L24" s="141"/>
    </row>
    <row r="25" spans="1:12">
      <c r="A25" s="143"/>
      <c r="B25" s="32"/>
      <c r="C25" s="32"/>
      <c r="D25" s="144"/>
      <c r="E25" s="145"/>
      <c r="F25" s="32"/>
      <c r="G25" s="32"/>
      <c r="H25" s="32"/>
      <c r="I25" s="32">
        <v>2</v>
      </c>
      <c r="J25" s="125">
        <v>2</v>
      </c>
      <c r="K25" s="34"/>
      <c r="L25" s="142"/>
    </row>
    <row r="26" spans="1:12">
      <c r="A26" s="134">
        <v>43565</v>
      </c>
      <c r="B26" s="22" t="s">
        <v>11</v>
      </c>
      <c r="C26" s="22" t="s">
        <v>142</v>
      </c>
      <c r="D26" s="135">
        <v>0.5</v>
      </c>
      <c r="E26" s="136">
        <v>12</v>
      </c>
      <c r="F26" s="22">
        <v>0</v>
      </c>
      <c r="G26" s="22">
        <v>18</v>
      </c>
      <c r="H26" s="22">
        <v>1</v>
      </c>
      <c r="I26" s="22">
        <v>1</v>
      </c>
      <c r="J26" s="122">
        <v>13</v>
      </c>
      <c r="K26" s="24"/>
      <c r="L26" s="141">
        <v>12</v>
      </c>
    </row>
    <row r="27" spans="1:12">
      <c r="A27" s="138"/>
      <c r="B27" s="27"/>
      <c r="C27" s="27"/>
      <c r="D27" s="139"/>
      <c r="E27" s="140"/>
      <c r="F27" s="27"/>
      <c r="G27" s="27"/>
      <c r="H27" s="32"/>
      <c r="I27" s="32">
        <v>2</v>
      </c>
      <c r="J27" s="125">
        <v>25</v>
      </c>
      <c r="K27" s="34"/>
      <c r="L27" s="142"/>
    </row>
    <row r="28" spans="1:12">
      <c r="A28" s="138"/>
      <c r="B28" s="27"/>
      <c r="C28" s="27"/>
      <c r="D28" s="139"/>
      <c r="E28" s="140"/>
      <c r="F28" s="27"/>
      <c r="G28" s="27"/>
      <c r="H28" s="22">
        <v>2</v>
      </c>
      <c r="I28" s="22">
        <v>1</v>
      </c>
      <c r="J28" s="122"/>
      <c r="K28" s="24"/>
      <c r="L28" s="141">
        <v>4</v>
      </c>
    </row>
    <row r="29" spans="1:12">
      <c r="A29" s="138"/>
      <c r="B29" s="32"/>
      <c r="C29" s="32"/>
      <c r="D29" s="144"/>
      <c r="E29" s="145"/>
      <c r="F29" s="32"/>
      <c r="G29" s="32"/>
      <c r="H29" s="32"/>
      <c r="I29" s="32">
        <v>2</v>
      </c>
      <c r="J29" s="125">
        <v>5</v>
      </c>
      <c r="K29" s="34"/>
      <c r="L29" s="142"/>
    </row>
    <row r="30" spans="1:12">
      <c r="A30" s="138"/>
      <c r="B30" s="22" t="s">
        <v>10</v>
      </c>
      <c r="C30" s="22" t="s">
        <v>173</v>
      </c>
      <c r="D30" s="135">
        <v>0.5</v>
      </c>
      <c r="E30" s="136">
        <v>12</v>
      </c>
      <c r="F30" s="22">
        <v>0</v>
      </c>
      <c r="G30" s="22">
        <v>10</v>
      </c>
      <c r="H30" s="22">
        <v>1</v>
      </c>
      <c r="I30" s="22">
        <v>1</v>
      </c>
      <c r="J30" s="122"/>
      <c r="K30" s="24"/>
      <c r="L30" s="141">
        <v>10</v>
      </c>
    </row>
    <row r="31" spans="1:12">
      <c r="A31" s="138"/>
      <c r="B31" s="27"/>
      <c r="C31" s="27"/>
      <c r="D31" s="139"/>
      <c r="E31" s="140"/>
      <c r="F31" s="27"/>
      <c r="G31" s="27"/>
      <c r="H31" s="32"/>
      <c r="I31" s="32">
        <v>2</v>
      </c>
      <c r="J31" s="125"/>
      <c r="K31" s="34"/>
      <c r="L31" s="142">
        <v>5</v>
      </c>
    </row>
    <row r="32" spans="1:12">
      <c r="A32" s="138"/>
      <c r="B32" s="27"/>
      <c r="C32" s="27"/>
      <c r="D32" s="139"/>
      <c r="E32" s="140"/>
      <c r="F32" s="27"/>
      <c r="G32" s="27"/>
      <c r="H32" s="22">
        <v>2</v>
      </c>
      <c r="I32" s="22">
        <v>1</v>
      </c>
      <c r="J32" s="122"/>
      <c r="K32" s="24"/>
      <c r="L32" s="141">
        <v>1</v>
      </c>
    </row>
    <row r="33" spans="1:12">
      <c r="A33" s="143"/>
      <c r="B33" s="32"/>
      <c r="C33" s="32"/>
      <c r="D33" s="144"/>
      <c r="E33" s="145"/>
      <c r="F33" s="32"/>
      <c r="G33" s="32"/>
      <c r="H33" s="32"/>
      <c r="I33" s="32">
        <v>2</v>
      </c>
      <c r="J33" s="125"/>
      <c r="K33" s="34"/>
      <c r="L33" s="142">
        <v>1</v>
      </c>
    </row>
    <row r="34" spans="1:12">
      <c r="A34" s="134">
        <v>43564</v>
      </c>
      <c r="B34" s="22" t="s">
        <v>10</v>
      </c>
      <c r="C34" s="22" t="s">
        <v>173</v>
      </c>
      <c r="D34" s="135">
        <v>0.60416666666666696</v>
      </c>
      <c r="E34" s="136">
        <v>10</v>
      </c>
      <c r="F34" s="22" t="s">
        <v>185</v>
      </c>
      <c r="G34" s="22">
        <v>10</v>
      </c>
      <c r="H34" s="22">
        <v>1</v>
      </c>
      <c r="I34" s="22">
        <v>1</v>
      </c>
      <c r="J34" s="122"/>
      <c r="K34" s="24">
        <v>1</v>
      </c>
      <c r="L34" s="141"/>
    </row>
    <row r="35" spans="1:12">
      <c r="A35" s="138"/>
      <c r="B35" s="27"/>
      <c r="C35" s="27"/>
      <c r="D35" s="139"/>
      <c r="E35" s="140"/>
      <c r="F35" s="27"/>
      <c r="G35" s="27"/>
      <c r="H35" s="32"/>
      <c r="I35" s="32">
        <v>2</v>
      </c>
      <c r="J35" s="125"/>
      <c r="K35" s="34">
        <v>7</v>
      </c>
      <c r="L35" s="142"/>
    </row>
    <row r="36" spans="1:12">
      <c r="A36" s="138"/>
      <c r="B36" s="27"/>
      <c r="C36" s="27"/>
      <c r="D36" s="139"/>
      <c r="E36" s="140"/>
      <c r="F36" s="27"/>
      <c r="G36" s="27"/>
      <c r="H36" s="22">
        <v>2</v>
      </c>
      <c r="I36" s="22">
        <v>1</v>
      </c>
      <c r="J36" s="122"/>
      <c r="K36" s="24">
        <v>404</v>
      </c>
      <c r="L36" s="141"/>
    </row>
    <row r="37" spans="1:12">
      <c r="A37" s="146"/>
      <c r="B37" s="147"/>
      <c r="C37" s="147"/>
      <c r="D37" s="148"/>
      <c r="E37" s="149"/>
      <c r="F37" s="147"/>
      <c r="G37" s="147"/>
      <c r="H37" s="147"/>
      <c r="I37" s="147">
        <v>2</v>
      </c>
      <c r="J37" s="150"/>
      <c r="K37" s="151">
        <v>11</v>
      </c>
      <c r="L37" s="15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main</vt:lpstr>
      <vt:lpstr>M1</vt:lpstr>
      <vt:lpstr>M2</vt:lpstr>
      <vt:lpstr>SITES</vt:lpstr>
      <vt:lpstr>DIVERS</vt:lpstr>
      <vt:lpstr>NOTES</vt:lpstr>
      <vt:lpstr>Pivot Check</vt:lpstr>
      <vt:lpstr> Pivot Check (2)</vt:lpstr>
      <vt:lpstr>main!_FilterDatabase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Brook</dc:creator>
  <dc:description/>
  <cp:lastModifiedBy>Nathan</cp:lastModifiedBy>
  <cp:revision>1</cp:revision>
  <dcterms:created xsi:type="dcterms:W3CDTF">2007-10-13T13:23:35Z</dcterms:created>
  <dcterms:modified xsi:type="dcterms:W3CDTF">2021-08-16T22:26:18Z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