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CD/"/>
    </mc:Choice>
  </mc:AlternateContent>
  <xr:revisionPtr revIDLastSave="0" documentId="8_{5A3C2DF9-865F-9044-8554-0BC96DBEFCA2}" xr6:coauthVersionLast="47" xr6:coauthVersionMax="47" xr10:uidLastSave="{00000000-0000-0000-0000-000000000000}"/>
  <bookViews>
    <workbookView xWindow="0" yWindow="500" windowWidth="51200" windowHeight="28300" activeTab="9" xr2:uid="{5E0DD27F-E154-AD4F-A3D2-F6A9A6AACD42}"/>
  </bookViews>
  <sheets>
    <sheet name="UF6 Jorge-DZP-DKH" sheetId="1" r:id="rId1"/>
    <sheet name="UF6 Jorge-TZP-DKH" sheetId="3" r:id="rId2"/>
    <sheet name="U cc-pWCVDZ-X2C F cc-pW-CVDZ" sheetId="4" r:id="rId3"/>
    <sheet name="U cc-CVTZ-X2C F cc-pW-CVTZ" sheetId="6" r:id="rId4"/>
    <sheet name="U cc-pWCVTZ-X2C F cc-pW-CVTZ" sheetId="8" r:id="rId5"/>
    <sheet name="U cc-pWCVQZ-X2C F cc-pW-CVQZ" sheetId="7" r:id="rId6"/>
    <sheet name="UF6 ANO-RCC-VDZP" sheetId="2" r:id="rId7"/>
    <sheet name="UF6 ANO-RCC-VTZP" sheetId="9" r:id="rId8"/>
    <sheet name="UF6 ANO-RCC-VQZP" sheetId="10" r:id="rId9"/>
    <sheet name="Progress Report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5" l="1"/>
  <c r="T6" i="5"/>
  <c r="T7" i="5"/>
  <c r="T9" i="5"/>
  <c r="T10" i="5"/>
  <c r="T11" i="5"/>
  <c r="T13" i="5"/>
  <c r="T45" i="5"/>
  <c r="T44" i="5"/>
  <c r="T43" i="5"/>
  <c r="T41" i="5"/>
  <c r="T40" i="5"/>
  <c r="T39" i="5"/>
  <c r="T37" i="5"/>
  <c r="T36" i="5"/>
  <c r="T35" i="5"/>
  <c r="T33" i="5"/>
  <c r="T32" i="5"/>
  <c r="T31" i="5"/>
  <c r="T29" i="5"/>
  <c r="T28" i="5"/>
  <c r="T27" i="5"/>
  <c r="T25" i="5"/>
  <c r="K45" i="5"/>
  <c r="L45" i="5"/>
  <c r="M45" i="5"/>
  <c r="N45" i="5"/>
  <c r="O45" i="5"/>
  <c r="P45" i="5"/>
  <c r="Q45" i="5"/>
  <c r="R45" i="5"/>
  <c r="S45" i="5" s="1"/>
  <c r="K41" i="5"/>
  <c r="L41" i="5"/>
  <c r="M41" i="5"/>
  <c r="N41" i="5"/>
  <c r="O41" i="5"/>
  <c r="P41" i="5"/>
  <c r="Q41" i="5"/>
  <c r="R41" i="5"/>
  <c r="S41" i="5" s="1"/>
  <c r="K37" i="5"/>
  <c r="L37" i="5"/>
  <c r="M37" i="5"/>
  <c r="N37" i="5"/>
  <c r="O37" i="5"/>
  <c r="P37" i="5"/>
  <c r="Q37" i="5"/>
  <c r="R37" i="5"/>
  <c r="K29" i="5"/>
  <c r="L29" i="5"/>
  <c r="M29" i="5"/>
  <c r="N29" i="5"/>
  <c r="O29" i="5"/>
  <c r="P29" i="5"/>
  <c r="Q29" i="5"/>
  <c r="R29" i="5"/>
  <c r="S29" i="5" s="1"/>
  <c r="R25" i="5"/>
  <c r="S25" i="5" s="1"/>
  <c r="Q25" i="5"/>
  <c r="P25" i="5"/>
  <c r="O25" i="5"/>
  <c r="N25" i="5"/>
  <c r="M25" i="5"/>
  <c r="L25" i="5"/>
  <c r="K25" i="5"/>
  <c r="K24" i="5"/>
  <c r="K43" i="5"/>
  <c r="L43" i="5"/>
  <c r="M43" i="5"/>
  <c r="N43" i="5"/>
  <c r="O43" i="5"/>
  <c r="P43" i="5"/>
  <c r="Q43" i="5"/>
  <c r="R43" i="5"/>
  <c r="S43" i="5" s="1"/>
  <c r="K44" i="5"/>
  <c r="L44" i="5"/>
  <c r="M44" i="5"/>
  <c r="N44" i="5"/>
  <c r="O44" i="5"/>
  <c r="P44" i="5"/>
  <c r="Q44" i="5"/>
  <c r="R44" i="5"/>
  <c r="S44" i="5" s="1"/>
  <c r="K39" i="5"/>
  <c r="L39" i="5"/>
  <c r="M39" i="5"/>
  <c r="N39" i="5"/>
  <c r="O39" i="5"/>
  <c r="P39" i="5"/>
  <c r="Q39" i="5"/>
  <c r="R39" i="5"/>
  <c r="S39" i="5" s="1"/>
  <c r="K40" i="5"/>
  <c r="L40" i="5"/>
  <c r="M40" i="5"/>
  <c r="N40" i="5"/>
  <c r="O40" i="5"/>
  <c r="P40" i="5"/>
  <c r="Q40" i="5"/>
  <c r="R40" i="5"/>
  <c r="S40" i="5" s="1"/>
  <c r="K35" i="5"/>
  <c r="L35" i="5"/>
  <c r="M35" i="5"/>
  <c r="N35" i="5"/>
  <c r="O35" i="5"/>
  <c r="P35" i="5"/>
  <c r="Q35" i="5"/>
  <c r="R35" i="5"/>
  <c r="S37" i="5" s="1"/>
  <c r="K36" i="5"/>
  <c r="L36" i="5"/>
  <c r="M36" i="5"/>
  <c r="N36" i="5"/>
  <c r="O36" i="5"/>
  <c r="P36" i="5"/>
  <c r="Q36" i="5"/>
  <c r="R36" i="5"/>
  <c r="S36" i="5" s="1"/>
  <c r="K31" i="5"/>
  <c r="L31" i="5"/>
  <c r="M31" i="5"/>
  <c r="N31" i="5"/>
  <c r="O31" i="5"/>
  <c r="P31" i="5"/>
  <c r="Q31" i="5"/>
  <c r="R31" i="5"/>
  <c r="S33" i="5" s="1"/>
  <c r="K32" i="5"/>
  <c r="L32" i="5"/>
  <c r="M32" i="5"/>
  <c r="N32" i="5"/>
  <c r="O32" i="5"/>
  <c r="P32" i="5"/>
  <c r="Q32" i="5"/>
  <c r="R32" i="5"/>
  <c r="S32" i="5" s="1"/>
  <c r="K27" i="5"/>
  <c r="L27" i="5"/>
  <c r="M27" i="5"/>
  <c r="N27" i="5"/>
  <c r="O27" i="5"/>
  <c r="P27" i="5"/>
  <c r="Q27" i="5"/>
  <c r="R27" i="5"/>
  <c r="S27" i="5" s="1"/>
  <c r="K28" i="5"/>
  <c r="L28" i="5"/>
  <c r="M28" i="5"/>
  <c r="N28" i="5"/>
  <c r="O28" i="5"/>
  <c r="P28" i="5"/>
  <c r="Q28" i="5"/>
  <c r="R28" i="5"/>
  <c r="S28" i="5" s="1"/>
  <c r="R24" i="5"/>
  <c r="S24" i="5" s="1"/>
  <c r="T24" i="5" s="1"/>
  <c r="R23" i="5"/>
  <c r="S23" i="5" s="1"/>
  <c r="T23" i="5" s="1"/>
  <c r="P23" i="5"/>
  <c r="P24" i="5"/>
  <c r="Q24" i="5"/>
  <c r="Q23" i="5"/>
  <c r="O24" i="5"/>
  <c r="O23" i="5"/>
  <c r="N24" i="5"/>
  <c r="N23" i="5"/>
  <c r="M24" i="5"/>
  <c r="M23" i="5"/>
  <c r="L24" i="5"/>
  <c r="L23" i="5"/>
  <c r="K23" i="5"/>
  <c r="S35" i="5" l="1"/>
  <c r="S31" i="5"/>
</calcChain>
</file>

<file path=xl/sharedStrings.xml><?xml version="1.0" encoding="utf-8"?>
<sst xmlns="http://schemas.openxmlformats.org/spreadsheetml/2006/main" count="828" uniqueCount="123">
  <si>
    <t>Cholesky-RI-Pivots-ERI count</t>
  </si>
  <si>
    <t>Cholesky-RI-Pivots-ERI duration</t>
  </si>
  <si>
    <t>Cholesky-RI-ERIvec duration</t>
  </si>
  <si>
    <t>Cholesky-RI-ERIcopy duration</t>
  </si>
  <si>
    <t>Cholesky-RI-ERItrans duration</t>
  </si>
  <si>
    <t>Cholesky-RI-CDalgMM duration</t>
  </si>
  <si>
    <t>Cholesky-RI-CDalgMV duration</t>
  </si>
  <si>
    <t>Cholesky-RI-Shrink count</t>
  </si>
  <si>
    <t>Cholesky-RI-Shrink duration</t>
  </si>
  <si>
    <t>Cholesky-RI-misc duration</t>
  </si>
  <si>
    <t>Cholesky-RI-Dynamic-ERI-Pivots duration</t>
  </si>
  <si>
    <t>Cholesky-RI auxiliary dimension</t>
  </si>
  <si>
    <t>Cholesky-RI-PivotRI-ERI count</t>
  </si>
  <si>
    <t>Cholesky-RI-PivotRI-ERI duration</t>
  </si>
  <si>
    <t>Cholesky-RI-PivotRI-3index duration</t>
  </si>
  <si>
    <t>Cholesky-RI-PivotRI-2index duration</t>
  </si>
  <si>
    <t>RI-ERI3-Transformation-Cholesky duration</t>
  </si>
  <si>
    <t>RI-ERI3-Transformation-TriInv duration</t>
  </si>
  <si>
    <t>RI-ERI3-Transformation-Gemm duration</t>
  </si>
  <si>
    <t>RI-ERI3-Transformation-Copy duration</t>
  </si>
  <si>
    <t>RI-ERI3-Transformation duration</t>
  </si>
  <si>
    <t>Cholesky-RI-PivotRI duration</t>
  </si>
  <si>
    <t>T1</t>
  </si>
  <si>
    <t>T2</t>
  </si>
  <si>
    <t xml:space="preserve">Output </t>
  </si>
  <si>
    <t>Variable In Code</t>
  </si>
  <si>
    <t>Notes</t>
  </si>
  <si>
    <t># of shell quartets computed (# of 'int2e_sph' call)</t>
  </si>
  <si>
    <t>cumeERIvec</t>
  </si>
  <si>
    <t>time on all threads added together</t>
  </si>
  <si>
    <t>cumeERIcopy</t>
  </si>
  <si>
    <t>c1ERI</t>
  </si>
  <si>
    <t>t1ERI</t>
  </si>
  <si>
    <t>wall-clock time</t>
  </si>
  <si>
    <t>cumeERItranspose</t>
  </si>
  <si>
    <t>copy stuff into M</t>
  </si>
  <si>
    <t>6 SetMat calls</t>
  </si>
  <si>
    <t>cumeCDalgMM</t>
  </si>
  <si>
    <t>cumeCDalgMV</t>
  </si>
  <si>
    <t>subtract contributions of previous InnerLoop chelosky vectors (line 31 of algorithm), including 'Scale'</t>
  </si>
  <si>
    <t>subtract contributions of previous chelosky vectors (line 22 of algorithm), including 'Scale'</t>
  </si>
  <si>
    <t>shrinkCount</t>
  </si>
  <si>
    <t># of inner loops (we shrink after each inner loop ends)</t>
  </si>
  <si>
    <t>cumeShrink</t>
  </si>
  <si>
    <t>time required to shrink, slow because of random access in memory</t>
  </si>
  <si>
    <t>durDynCDPivots - cumeERIvec - cumeCDalg - cumeShrink</t>
  </si>
  <si>
    <t>durDynCDPivots</t>
  </si>
  <si>
    <t>pivots_.size()</t>
  </si>
  <si>
    <t># of pivots</t>
  </si>
  <si>
    <t>c2ERI</t>
  </si>
  <si>
    <t>t2ERI</t>
  </si>
  <si>
    <t>durLibintPivot3Index</t>
  </si>
  <si>
    <t>durLibintPivot2Index</t>
  </si>
  <si>
    <t>dur2CCholesky</t>
  </si>
  <si>
    <t>urTriInv</t>
  </si>
  <si>
    <t>durGemm</t>
  </si>
  <si>
    <t>durCopy</t>
  </si>
  <si>
    <t>durERI3Trans</t>
  </si>
  <si>
    <t>Roughly = 4 times above added together</t>
  </si>
  <si>
    <t>Total time for first step minus all the time above</t>
  </si>
  <si>
    <t>Total time for first step</t>
  </si>
  <si>
    <t>Total time for second step</t>
  </si>
  <si>
    <t>durLibintPivotRI</t>
  </si>
  <si>
    <t>get S^{1/2}</t>
  </si>
  <si>
    <t>get S^{-1/2} which is just V^{-1/2}</t>
  </si>
  <si>
    <t>S^{-1/2}*Q_{ij} (Q is from computing 3-index ERI), store in temp</t>
  </si>
  <si>
    <t>copy, also convert compound index to square</t>
  </si>
  <si>
    <t># number of ERI to compute (RI * any PQ combination)</t>
  </si>
  <si>
    <t>wall-clock time of computing 3-index ERI (RI * any PQ combination)</t>
  </si>
  <si>
    <t>copy and paste from 3-index, fast (RI * RI)</t>
  </si>
  <si>
    <t>Libcint</t>
  </si>
  <si>
    <t>Total ERI Time</t>
  </si>
  <si>
    <t>Basis Set</t>
  </si>
  <si>
    <t>Jorge-DZP-DKH</t>
  </si>
  <si>
    <t>Jorge-TZP-DKH</t>
  </si>
  <si>
    <t>Jorge-QZP-DKH</t>
  </si>
  <si>
    <t>Finished</t>
  </si>
  <si>
    <t>Libint finished, libcint failed</t>
  </si>
  <si>
    <t>ANO-RCC-VDZP</t>
  </si>
  <si>
    <t>ANO-RCC-VTZP</t>
  </si>
  <si>
    <t>ANO-RCC-VQZP</t>
  </si>
  <si>
    <t>U cc-pWCVDZ-X2C F cc-pW-CVDZ</t>
  </si>
  <si>
    <t>Libint Seg</t>
  </si>
  <si>
    <t>Libint Gen</t>
  </si>
  <si>
    <t>Step 1 Data:</t>
  </si>
  <si>
    <t>Other INFO</t>
  </si>
  <si>
    <t># of Basis Functions</t>
  </si>
  <si>
    <t># of Primitives</t>
  </si>
  <si>
    <t># of Shells</t>
  </si>
  <si>
    <t>Max Primitive</t>
  </si>
  <si>
    <t>Max L</t>
  </si>
  <si>
    <t># of threads</t>
  </si>
  <si>
    <t># of GBs used for memory</t>
  </si>
  <si>
    <t>Memory allocation Time</t>
  </si>
  <si>
    <t>U cc-pWCVQZ-X2C F cc-pW-CVQZ</t>
  </si>
  <si>
    <t>Progress</t>
  </si>
  <si>
    <t>U cc-CTDZ-X2C F cc-pW-CVTZ</t>
  </si>
  <si>
    <t>Nbasis</t>
  </si>
  <si>
    <t>Libints/libintg</t>
  </si>
  <si>
    <t>T Libints (s)</t>
  </si>
  <si>
    <t>T Libintg (s)</t>
  </si>
  <si>
    <t>Method</t>
  </si>
  <si>
    <t>Quick Summary</t>
  </si>
  <si>
    <t>N1,SQ</t>
  </si>
  <si>
    <t>T1, ERI</t>
  </si>
  <si>
    <t>T1, CD</t>
  </si>
  <si>
    <t>T1,COM</t>
  </si>
  <si>
    <t>N2,SQ</t>
  </si>
  <si>
    <t>T2, ERI</t>
  </si>
  <si>
    <t>T2, MM</t>
  </si>
  <si>
    <t>libint, seg</t>
  </si>
  <si>
    <t>libint, gen</t>
  </si>
  <si>
    <t>U cc-pWCVTZ-X2C F cc-pW-CVTZ</t>
  </si>
  <si>
    <t>UF6 ANO-RCC-VDZP</t>
  </si>
  <si>
    <t>UF6 ANO-RCC-VTZP</t>
  </si>
  <si>
    <t>UF6 ANO-RCC-VQZP</t>
  </si>
  <si>
    <t>U cc-pwCVDZ-X2C F cc-pwCVDZ</t>
  </si>
  <si>
    <t>libcint, gen</t>
  </si>
  <si>
    <t>U cc-pwCVTZ-X2C F cc-pwCVTZ</t>
  </si>
  <si>
    <t>U cc-pwCVQZ-X2C F cc-pW-CVQZ</t>
  </si>
  <si>
    <t>Total Time</t>
  </si>
  <si>
    <t>Ratio (to Libint Seg)</t>
  </si>
  <si>
    <t>Ratio (to Libint 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</si>
</sst>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22"/>
      <color rgb="FFFF0000"/>
      <name val="Calibri (Body)"/>
    </font>
    <font>
      <sz val="12"/>
      <color theme="8"/>
      <name val="Calibri"/>
      <family val="2"/>
      <scheme val="minor"/>
    </font>
    <font>
      <sz val="12"/>
      <color theme="8"/>
      <name val="Calibri (Body)"/>
    </font>
    <font>
      <b/>
      <sz val="10"/>
      <color rgb="FF7030A0"/>
      <name val="Arial Unicode MS"/>
      <family val="2"/>
    </font>
    <font>
      <b/>
      <sz val="10"/>
      <color rgb="FF800080"/>
      <name val="Arial Unicode MS"/>
      <family val="2"/>
    </font>
    <font>
      <b/>
      <sz val="10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4"/>
      <color rgb="FFFF0000"/>
      <name val="Calibri (Body)"/>
    </font>
    <font>
      <sz val="22"/>
      <color rgb="FF000000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Calibri"/>
      <family val="2"/>
      <scheme val="minor"/>
    </font>
    <font>
      <sz val="18"/>
      <color rgb="FFFF0000"/>
      <name val="Calibri (Body)"/>
    </font>
    <font>
      <sz val="11"/>
      <color theme="1"/>
      <name val="Menlo"/>
      <family val="2"/>
    </font>
    <font>
      <sz val="11"/>
      <color theme="1"/>
      <name val="Menlo Regular"/>
    </font>
    <font>
      <sz val="11"/>
      <color theme="1"/>
      <name val="Calibri"/>
      <family val="2"/>
      <scheme val="minor"/>
    </font>
    <font>
      <sz val="16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1" fillId="0" borderId="0" xfId="0" applyNumberFormat="1" applyFont="1"/>
    <xf numFmtId="0" fontId="0" fillId="2" borderId="0" xfId="0" applyFill="1"/>
    <xf numFmtId="0" fontId="11" fillId="0" borderId="0" xfId="0" applyFont="1"/>
    <xf numFmtId="11" fontId="11" fillId="0" borderId="0" xfId="0" applyNumberFormat="1" applyFont="1"/>
    <xf numFmtId="0" fontId="0" fillId="0" borderId="0" xfId="0" applyAlignment="1"/>
    <xf numFmtId="0" fontId="12" fillId="0" borderId="0" xfId="0" applyFont="1" applyAlignment="1">
      <alignment horizontal="center"/>
    </xf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14" fillId="0" borderId="0" xfId="0" applyFont="1"/>
    <xf numFmtId="0" fontId="15" fillId="0" borderId="0" xfId="0" applyFont="1"/>
    <xf numFmtId="11" fontId="15" fillId="0" borderId="0" xfId="0" applyNumberFormat="1" applyFont="1"/>
    <xf numFmtId="0" fontId="16" fillId="0" borderId="0" xfId="0" applyFont="1"/>
    <xf numFmtId="11" fontId="14" fillId="0" borderId="0" xfId="0" applyNumberFormat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8" fillId="0" borderId="0" xfId="0" applyFont="1"/>
    <xf numFmtId="0" fontId="0" fillId="3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1" fontId="0" fillId="0" borderId="0" xfId="0" applyNumberFormat="1" applyFont="1"/>
    <xf numFmtId="0" fontId="0" fillId="3" borderId="0" xfId="0" applyFont="1" applyFill="1" applyAlignment="1">
      <alignment horizontal="center"/>
    </xf>
    <xf numFmtId="10" fontId="0" fillId="0" borderId="0" xfId="0" applyNumberFormat="1"/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86C6-87A2-CD42-86E4-53B141216E48}">
  <dimension ref="A1:L44"/>
  <sheetViews>
    <sheetView topLeftCell="C1" zoomScale="144" workbookViewId="0">
      <selection activeCell="O32" sqref="O32"/>
    </sheetView>
  </sheetViews>
  <sheetFormatPr baseColWidth="10" defaultRowHeight="16"/>
  <cols>
    <col min="8" max="8" width="18.1640625" customWidth="1"/>
    <col min="10" max="10" width="17.83203125" customWidth="1"/>
    <col min="12" max="12" width="19" customWidth="1"/>
  </cols>
  <sheetData>
    <row r="1" spans="1:12">
      <c r="A1" s="25" t="s">
        <v>22</v>
      </c>
      <c r="H1" s="25" t="s">
        <v>82</v>
      </c>
      <c r="J1" s="25" t="s">
        <v>83</v>
      </c>
      <c r="L1" s="27" t="s">
        <v>70</v>
      </c>
    </row>
    <row r="2" spans="1:12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</row>
    <row r="4" spans="1:12" ht="17">
      <c r="A4" t="s">
        <v>0</v>
      </c>
      <c r="E4" s="5" t="s">
        <v>31</v>
      </c>
      <c r="F4" t="s">
        <v>27</v>
      </c>
      <c r="H4" s="1" t="s">
        <v>84</v>
      </c>
      <c r="L4" s="1"/>
    </row>
    <row r="5" spans="1:12" ht="17">
      <c r="A5" s="1" t="s">
        <v>1</v>
      </c>
      <c r="E5" s="5" t="s">
        <v>32</v>
      </c>
      <c r="F5" t="s">
        <v>29</v>
      </c>
      <c r="H5" s="1">
        <v>172188</v>
      </c>
      <c r="J5" s="1">
        <v>172188</v>
      </c>
      <c r="L5" s="1">
        <v>172188</v>
      </c>
    </row>
    <row r="6" spans="1:12" ht="17">
      <c r="A6" s="1" t="s">
        <v>2</v>
      </c>
      <c r="E6" s="5" t="s">
        <v>28</v>
      </c>
      <c r="F6" t="s">
        <v>33</v>
      </c>
      <c r="H6" s="8">
        <v>3.7721</v>
      </c>
      <c r="J6" s="8">
        <v>2.2044999999999999</v>
      </c>
      <c r="L6" s="8">
        <v>3.4220999999999999</v>
      </c>
    </row>
    <row r="7" spans="1:12" ht="17">
      <c r="A7" s="1" t="s">
        <v>3</v>
      </c>
      <c r="E7" s="5" t="s">
        <v>30</v>
      </c>
      <c r="F7" t="s">
        <v>35</v>
      </c>
      <c r="H7" s="8">
        <v>0.18583</v>
      </c>
      <c r="J7" s="8">
        <v>0.15926999999999999</v>
      </c>
      <c r="L7" s="8">
        <v>0.19714000000000001</v>
      </c>
    </row>
    <row r="8" spans="1:12" ht="17">
      <c r="A8" s="1" t="s">
        <v>4</v>
      </c>
      <c r="E8" s="5" t="s">
        <v>34</v>
      </c>
      <c r="F8" t="s">
        <v>36</v>
      </c>
      <c r="H8" s="8">
        <v>0.1099</v>
      </c>
      <c r="J8" s="8">
        <v>6.6537000000000002E-3</v>
      </c>
      <c r="L8" s="8">
        <v>3.5041000000000003E-2</v>
      </c>
    </row>
    <row r="9" spans="1:12" ht="17">
      <c r="A9" s="1" t="s">
        <v>5</v>
      </c>
      <c r="E9" s="5" t="s">
        <v>37</v>
      </c>
      <c r="F9" t="s">
        <v>40</v>
      </c>
      <c r="H9" s="8">
        <v>4.3366000000000002E-2</v>
      </c>
      <c r="J9" s="8">
        <v>3.222E-3</v>
      </c>
      <c r="L9" s="8">
        <v>3.9617999999999997E-3</v>
      </c>
    </row>
    <row r="10" spans="1:12" ht="17">
      <c r="A10" s="1" t="s">
        <v>6</v>
      </c>
      <c r="E10" s="5" t="s">
        <v>38</v>
      </c>
      <c r="F10" t="s">
        <v>39</v>
      </c>
      <c r="H10" s="8">
        <v>7.1772000000000002E-2</v>
      </c>
      <c r="J10" s="8">
        <v>1.1349E-2</v>
      </c>
      <c r="L10" s="8">
        <v>1.115E-2</v>
      </c>
    </row>
    <row r="11" spans="1:12" ht="17">
      <c r="A11" s="1" t="s">
        <v>7</v>
      </c>
      <c r="E11" s="6" t="s">
        <v>41</v>
      </c>
      <c r="F11" t="s">
        <v>42</v>
      </c>
      <c r="H11" s="8">
        <v>4.9619000000000003E-2</v>
      </c>
      <c r="J11" s="8">
        <v>2.4147999999999999E-2</v>
      </c>
      <c r="L11" s="8">
        <v>2.4736000000000001E-2</v>
      </c>
    </row>
    <row r="12" spans="1:12" ht="17">
      <c r="A12" s="1" t="s">
        <v>8</v>
      </c>
      <c r="E12" s="6" t="s">
        <v>43</v>
      </c>
      <c r="F12" t="s">
        <v>44</v>
      </c>
      <c r="H12" s="1">
        <v>5</v>
      </c>
      <c r="J12" s="1">
        <v>5</v>
      </c>
      <c r="L12" s="1">
        <v>5</v>
      </c>
    </row>
    <row r="13" spans="1:12" ht="17">
      <c r="A13" s="1" t="s">
        <v>9</v>
      </c>
      <c r="E13" s="6" t="s">
        <v>45</v>
      </c>
      <c r="F13" t="s">
        <v>59</v>
      </c>
      <c r="H13" s="8">
        <v>2.1974E-2</v>
      </c>
      <c r="J13" s="8">
        <v>1.7600000000000001E-2</v>
      </c>
      <c r="L13" s="8">
        <v>1.7114000000000001E-2</v>
      </c>
    </row>
    <row r="14" spans="1:12" ht="17">
      <c r="A14" s="1" t="s">
        <v>10</v>
      </c>
      <c r="E14" s="6" t="s">
        <v>46</v>
      </c>
      <c r="F14" t="s">
        <v>60</v>
      </c>
      <c r="H14" s="8">
        <v>0.25258999999999998</v>
      </c>
      <c r="J14" s="8">
        <v>6.8901000000000004E-2</v>
      </c>
      <c r="L14" s="8">
        <v>9.4227000000000005E-2</v>
      </c>
    </row>
    <row r="15" spans="1:12" ht="17">
      <c r="A15" s="1" t="s">
        <v>11</v>
      </c>
      <c r="E15" s="6" t="s">
        <v>47</v>
      </c>
      <c r="F15" t="s">
        <v>48</v>
      </c>
      <c r="H15" s="8">
        <v>0.73506000000000005</v>
      </c>
      <c r="J15" s="8">
        <v>0.29114000000000001</v>
      </c>
      <c r="L15" s="8">
        <v>0.38336999999999999</v>
      </c>
    </row>
    <row r="16" spans="1:12">
      <c r="E16" s="7"/>
      <c r="H16" s="1">
        <v>955</v>
      </c>
      <c r="J16" s="1">
        <v>955</v>
      </c>
      <c r="L16" s="1">
        <v>955</v>
      </c>
    </row>
    <row r="17" spans="1:12">
      <c r="A17" s="25" t="s">
        <v>23</v>
      </c>
      <c r="E17" s="7"/>
    </row>
    <row r="18" spans="1:12">
      <c r="A18" s="26"/>
      <c r="E18" s="7"/>
    </row>
    <row r="19" spans="1:12" ht="17">
      <c r="A19" s="1" t="s">
        <v>12</v>
      </c>
      <c r="E19" s="6" t="s">
        <v>49</v>
      </c>
      <c r="F19" t="s">
        <v>67</v>
      </c>
      <c r="H19" s="1">
        <v>377110</v>
      </c>
      <c r="J19" s="1">
        <v>377110</v>
      </c>
      <c r="L19" s="1">
        <v>377110</v>
      </c>
    </row>
    <row r="20" spans="1:12" ht="17">
      <c r="A20" s="1" t="s">
        <v>13</v>
      </c>
      <c r="E20" s="6" t="s">
        <v>50</v>
      </c>
      <c r="F20" t="s">
        <v>29</v>
      </c>
      <c r="H20" s="8">
        <v>5.8254000000000001</v>
      </c>
      <c r="J20" s="8">
        <v>5.6902999999999997</v>
      </c>
      <c r="L20" s="8">
        <v>6.4931999999999999</v>
      </c>
    </row>
    <row r="21" spans="1:12" ht="17">
      <c r="A21" s="1" t="s">
        <v>14</v>
      </c>
      <c r="E21" s="6" t="s">
        <v>51</v>
      </c>
      <c r="F21" t="s">
        <v>68</v>
      </c>
      <c r="H21" s="8">
        <v>0.32338</v>
      </c>
      <c r="J21" s="8">
        <v>0.25423000000000001</v>
      </c>
      <c r="L21" s="8">
        <v>0.27378999999999998</v>
      </c>
    </row>
    <row r="22" spans="1:12" ht="17">
      <c r="A22" s="1" t="s">
        <v>15</v>
      </c>
      <c r="E22" s="6" t="s">
        <v>52</v>
      </c>
      <c r="F22" t="s">
        <v>69</v>
      </c>
      <c r="H22" s="8">
        <v>3.8123999999999998E-4</v>
      </c>
      <c r="J22" s="8">
        <v>3.9028000000000001E-4</v>
      </c>
      <c r="L22" s="8">
        <v>3.5481E-4</v>
      </c>
    </row>
    <row r="23" spans="1:12" ht="17">
      <c r="A23" s="1" t="s">
        <v>16</v>
      </c>
      <c r="E23" s="6" t="s">
        <v>53</v>
      </c>
      <c r="F23" t="s">
        <v>63</v>
      </c>
      <c r="H23" s="8">
        <v>0.11279</v>
      </c>
      <c r="J23" s="8">
        <v>1.9464E-3</v>
      </c>
      <c r="L23" s="8">
        <v>2.3879000000000001E-3</v>
      </c>
    </row>
    <row r="24" spans="1:12" ht="17">
      <c r="A24" s="1" t="s">
        <v>17</v>
      </c>
      <c r="E24" s="6" t="s">
        <v>54</v>
      </c>
      <c r="F24" t="s">
        <v>64</v>
      </c>
      <c r="H24" s="8">
        <v>5.3676000000000001E-2</v>
      </c>
      <c r="J24" s="8">
        <v>2.6665E-3</v>
      </c>
      <c r="L24" s="8">
        <v>1.9430000000000001E-3</v>
      </c>
    </row>
    <row r="25" spans="1:12" ht="17">
      <c r="A25" s="1" t="s">
        <v>18</v>
      </c>
      <c r="E25" s="6" t="s">
        <v>55</v>
      </c>
      <c r="F25" t="s">
        <v>65</v>
      </c>
      <c r="H25" s="8">
        <v>5.3461000000000002E-2</v>
      </c>
      <c r="J25" s="8">
        <v>3.7969000000000003E-2</v>
      </c>
      <c r="L25" s="8">
        <v>3.9570000000000001E-2</v>
      </c>
    </row>
    <row r="26" spans="1:12" ht="17">
      <c r="A26" s="1" t="s">
        <v>19</v>
      </c>
      <c r="E26" s="6" t="s">
        <v>56</v>
      </c>
      <c r="F26" t="s">
        <v>66</v>
      </c>
      <c r="H26" s="8">
        <v>5.4898000000000002E-2</v>
      </c>
      <c r="J26" s="8">
        <v>5.2697000000000001E-2</v>
      </c>
      <c r="L26" s="8">
        <v>5.0722000000000003E-2</v>
      </c>
    </row>
    <row r="27" spans="1:12" ht="17">
      <c r="A27" s="1" t="s">
        <v>20</v>
      </c>
      <c r="E27" s="6" t="s">
        <v>57</v>
      </c>
      <c r="F27" t="s">
        <v>58</v>
      </c>
      <c r="H27" s="8">
        <v>0.27495999999999998</v>
      </c>
      <c r="J27" s="8">
        <v>9.5362000000000002E-2</v>
      </c>
      <c r="L27" s="8">
        <v>9.4722000000000001E-2</v>
      </c>
    </row>
    <row r="28" spans="1:12" ht="17">
      <c r="A28" s="1" t="s">
        <v>21</v>
      </c>
      <c r="E28" s="6" t="s">
        <v>62</v>
      </c>
      <c r="F28" t="s">
        <v>61</v>
      </c>
      <c r="H28" s="8">
        <v>0.59884999999999999</v>
      </c>
      <c r="J28" s="8">
        <v>0.35008</v>
      </c>
      <c r="L28" s="8">
        <v>0.36896000000000001</v>
      </c>
    </row>
    <row r="31" spans="1:12">
      <c r="A31" s="23" t="s">
        <v>71</v>
      </c>
      <c r="B31" s="24"/>
      <c r="H31" s="1"/>
      <c r="L31" s="1"/>
    </row>
    <row r="32" spans="1:12">
      <c r="A32" s="24"/>
      <c r="B32" s="24"/>
      <c r="H32" s="8">
        <v>1.4849000000000001</v>
      </c>
      <c r="J32" s="8">
        <v>0.80250999999999995</v>
      </c>
      <c r="L32" s="8">
        <v>0.75370999999999999</v>
      </c>
    </row>
    <row r="35" spans="1:12">
      <c r="A35" s="23" t="s">
        <v>85</v>
      </c>
      <c r="B35" s="24"/>
    </row>
    <row r="36" spans="1:12">
      <c r="A36" s="24"/>
      <c r="B36" s="24"/>
    </row>
    <row r="37" spans="1:12">
      <c r="A37" t="s">
        <v>86</v>
      </c>
      <c r="H37" s="1">
        <v>177</v>
      </c>
      <c r="J37" s="1">
        <v>177</v>
      </c>
      <c r="L37" s="1">
        <v>177</v>
      </c>
    </row>
    <row r="38" spans="1:12">
      <c r="A38" t="s">
        <v>87</v>
      </c>
      <c r="H38" s="1">
        <v>350</v>
      </c>
      <c r="J38" s="1">
        <v>350</v>
      </c>
      <c r="L38" s="1">
        <v>350</v>
      </c>
    </row>
    <row r="39" spans="1:12">
      <c r="A39" t="s">
        <v>88</v>
      </c>
      <c r="H39" s="1">
        <v>67</v>
      </c>
      <c r="J39" s="1">
        <v>67</v>
      </c>
      <c r="L39" s="1">
        <v>67</v>
      </c>
    </row>
    <row r="40" spans="1:12">
      <c r="A40" t="s">
        <v>89</v>
      </c>
      <c r="H40" s="1">
        <v>10</v>
      </c>
      <c r="J40" s="1">
        <v>10</v>
      </c>
      <c r="L40" s="1">
        <v>10</v>
      </c>
    </row>
    <row r="41" spans="1:12">
      <c r="A41" t="s">
        <v>90</v>
      </c>
      <c r="H41" s="1">
        <v>4</v>
      </c>
      <c r="J41" s="1">
        <v>4</v>
      </c>
      <c r="L41" s="1">
        <v>4</v>
      </c>
    </row>
    <row r="42" spans="1:12">
      <c r="A42" t="s">
        <v>91</v>
      </c>
      <c r="H42" s="1">
        <v>28</v>
      </c>
      <c r="J42" s="1">
        <v>28</v>
      </c>
      <c r="L42" s="1">
        <v>28</v>
      </c>
    </row>
    <row r="43" spans="1:12">
      <c r="A43" t="s">
        <v>92</v>
      </c>
      <c r="H43" s="1">
        <v>20</v>
      </c>
      <c r="J43" s="1">
        <v>20</v>
      </c>
      <c r="L43" s="1">
        <v>20</v>
      </c>
    </row>
    <row r="44" spans="1:12">
      <c r="A44" t="s">
        <v>93</v>
      </c>
      <c r="H44" s="1">
        <v>6.6634000000000002</v>
      </c>
      <c r="J44" s="1">
        <v>5.4497</v>
      </c>
      <c r="L44" s="1">
        <v>5.6342999999999996</v>
      </c>
    </row>
  </sheetData>
  <mergeCells count="7">
    <mergeCell ref="A35:B36"/>
    <mergeCell ref="A1:A2"/>
    <mergeCell ref="A17:A18"/>
    <mergeCell ref="H1:H2"/>
    <mergeCell ref="L1:L2"/>
    <mergeCell ref="J1:J2"/>
    <mergeCell ref="A31:B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32E-852C-644A-A392-51B7F37953D3}">
  <dimension ref="A1:T45"/>
  <sheetViews>
    <sheetView tabSelected="1" zoomScale="125" workbookViewId="0">
      <selection activeCell="E20" sqref="E20"/>
    </sheetView>
  </sheetViews>
  <sheetFormatPr baseColWidth="10" defaultRowHeight="16"/>
  <cols>
    <col min="11" max="11" width="17.1640625" bestFit="1" customWidth="1"/>
    <col min="12" max="12" width="11.6640625" bestFit="1" customWidth="1"/>
    <col min="13" max="13" width="23.83203125" bestFit="1" customWidth="1"/>
    <col min="14" max="18" width="12.1640625" bestFit="1" customWidth="1"/>
  </cols>
  <sheetData>
    <row r="1" spans="1:20" ht="16" customHeight="1">
      <c r="A1" s="32" t="s">
        <v>72</v>
      </c>
      <c r="B1" s="30"/>
      <c r="E1" s="32" t="s">
        <v>95</v>
      </c>
      <c r="F1" s="30"/>
      <c r="J1" s="32" t="s">
        <v>102</v>
      </c>
      <c r="K1" s="32"/>
      <c r="L1" s="32"/>
    </row>
    <row r="2" spans="1:20">
      <c r="A2" s="30"/>
      <c r="B2" s="30"/>
      <c r="E2" s="30"/>
      <c r="F2" s="30"/>
      <c r="J2" s="32"/>
      <c r="K2" s="32"/>
      <c r="L2" s="32"/>
    </row>
    <row r="4" spans="1:20">
      <c r="A4" t="s">
        <v>73</v>
      </c>
      <c r="E4" s="9" t="s">
        <v>76</v>
      </c>
      <c r="J4" t="s">
        <v>72</v>
      </c>
      <c r="M4" t="s">
        <v>97</v>
      </c>
      <c r="N4" t="s">
        <v>99</v>
      </c>
      <c r="Q4" t="s">
        <v>100</v>
      </c>
      <c r="T4" t="s">
        <v>98</v>
      </c>
    </row>
    <row r="5" spans="1:20">
      <c r="A5" t="s">
        <v>74</v>
      </c>
      <c r="E5" t="s">
        <v>77</v>
      </c>
      <c r="J5" t="s">
        <v>81</v>
      </c>
      <c r="M5">
        <v>224</v>
      </c>
      <c r="N5">
        <v>299.23</v>
      </c>
      <c r="Q5">
        <v>37.908999999999999</v>
      </c>
      <c r="T5">
        <f>N5/Q5</f>
        <v>7.8933762431084977</v>
      </c>
    </row>
    <row r="6" spans="1:20">
      <c r="A6" t="s">
        <v>75</v>
      </c>
      <c r="J6" t="s">
        <v>112</v>
      </c>
      <c r="M6">
        <v>460</v>
      </c>
      <c r="N6">
        <v>1321.5</v>
      </c>
      <c r="Q6">
        <v>97.126999999999995</v>
      </c>
      <c r="T6">
        <f>N6/Q6</f>
        <v>13.605897433257489</v>
      </c>
    </row>
    <row r="7" spans="1:20">
      <c r="J7" t="s">
        <v>94</v>
      </c>
      <c r="M7">
        <v>802</v>
      </c>
      <c r="N7">
        <v>3897.1</v>
      </c>
      <c r="Q7">
        <v>338.87</v>
      </c>
      <c r="T7">
        <f>N7/Q7</f>
        <v>11.500280343494556</v>
      </c>
    </row>
    <row r="8" spans="1:20">
      <c r="A8" t="s">
        <v>78</v>
      </c>
      <c r="E8" t="s">
        <v>77</v>
      </c>
    </row>
    <row r="9" spans="1:20">
      <c r="A9" t="s">
        <v>79</v>
      </c>
      <c r="E9" t="s">
        <v>77</v>
      </c>
      <c r="J9" t="s">
        <v>113</v>
      </c>
      <c r="M9">
        <v>168</v>
      </c>
      <c r="N9" s="8">
        <v>832.69</v>
      </c>
      <c r="Q9">
        <v>71.153000000000006</v>
      </c>
      <c r="T9">
        <f>N9/Q9</f>
        <v>11.702809438814947</v>
      </c>
    </row>
    <row r="10" spans="1:20">
      <c r="A10" t="s">
        <v>80</v>
      </c>
      <c r="E10" t="s">
        <v>77</v>
      </c>
      <c r="J10" s="2" t="s">
        <v>79</v>
      </c>
      <c r="M10">
        <v>300</v>
      </c>
      <c r="N10" s="8">
        <v>1847.1</v>
      </c>
      <c r="O10" s="2"/>
      <c r="Q10" s="8">
        <v>100.91</v>
      </c>
      <c r="T10" s="2">
        <f t="shared" ref="T10:T11" si="0">N10/Q10</f>
        <v>18.304429689822612</v>
      </c>
    </row>
    <row r="11" spans="1:20">
      <c r="J11" s="2" t="s">
        <v>80</v>
      </c>
      <c r="M11">
        <v>486</v>
      </c>
      <c r="N11" s="11">
        <v>4215</v>
      </c>
      <c r="O11" s="2"/>
      <c r="Q11" s="8">
        <v>157.79</v>
      </c>
      <c r="T11" s="2">
        <f t="shared" si="0"/>
        <v>26.712719437226696</v>
      </c>
    </row>
    <row r="12" spans="1:20">
      <c r="A12" t="s">
        <v>81</v>
      </c>
      <c r="E12" s="9" t="s">
        <v>76</v>
      </c>
    </row>
    <row r="13" spans="1:20">
      <c r="A13" t="s">
        <v>96</v>
      </c>
      <c r="E13" t="s">
        <v>77</v>
      </c>
      <c r="J13" t="s">
        <v>96</v>
      </c>
      <c r="M13">
        <v>419</v>
      </c>
      <c r="N13">
        <v>1770</v>
      </c>
      <c r="Q13">
        <v>73.537999999999997</v>
      </c>
      <c r="T13">
        <f>N13/Q13</f>
        <v>24.069188718757651</v>
      </c>
    </row>
    <row r="14" spans="1:20">
      <c r="A14" t="s">
        <v>81</v>
      </c>
      <c r="E14" t="s">
        <v>77</v>
      </c>
    </row>
    <row r="15" spans="1:20">
      <c r="A15" t="s">
        <v>94</v>
      </c>
      <c r="E15" t="s">
        <v>77</v>
      </c>
    </row>
    <row r="16" spans="1:20">
      <c r="J16" s="12"/>
    </row>
    <row r="17" spans="10:20">
      <c r="J17" s="12"/>
      <c r="K17" s="17"/>
    </row>
    <row r="18" spans="10:20">
      <c r="S18" s="16"/>
    </row>
    <row r="19" spans="10:20">
      <c r="S19" s="16"/>
    </row>
    <row r="20" spans="10:20" ht="29" customHeight="1">
      <c r="J20" s="29" t="s">
        <v>101</v>
      </c>
      <c r="K20" s="31" t="s">
        <v>22</v>
      </c>
      <c r="L20" s="30"/>
      <c r="M20" s="30"/>
      <c r="N20" s="30"/>
      <c r="O20" s="31" t="s">
        <v>23</v>
      </c>
      <c r="P20" s="31"/>
      <c r="Q20" s="31"/>
      <c r="R20" s="37" t="s">
        <v>120</v>
      </c>
      <c r="S20" s="36" t="s">
        <v>121</v>
      </c>
      <c r="T20" s="36" t="s">
        <v>122</v>
      </c>
    </row>
    <row r="21" spans="10:20">
      <c r="J21" s="30"/>
      <c r="K21" s="13" t="s">
        <v>103</v>
      </c>
      <c r="L21" s="13" t="s">
        <v>104</v>
      </c>
      <c r="M21" s="13" t="s">
        <v>105</v>
      </c>
      <c r="N21" s="13" t="s">
        <v>106</v>
      </c>
      <c r="O21" s="13" t="s">
        <v>107</v>
      </c>
      <c r="P21" s="13" t="s">
        <v>108</v>
      </c>
      <c r="Q21" s="13" t="s">
        <v>109</v>
      </c>
      <c r="R21" s="38"/>
      <c r="S21" s="36"/>
      <c r="T21" s="36"/>
    </row>
    <row r="22" spans="10:20">
      <c r="J22" s="2"/>
      <c r="K22" s="28" t="s">
        <v>116</v>
      </c>
      <c r="L22" s="28"/>
      <c r="M22" s="28"/>
      <c r="N22" s="28"/>
      <c r="O22" s="28"/>
      <c r="P22" s="28"/>
      <c r="Q22" s="28"/>
      <c r="R22" s="28"/>
    </row>
    <row r="23" spans="10:20">
      <c r="J23" t="s">
        <v>110</v>
      </c>
      <c r="K23">
        <f>'U cc-pWCVDZ-X2C F cc-pW-CVDZ'!H4</f>
        <v>384640</v>
      </c>
      <c r="L23" s="14">
        <f>'U cc-pWCVDZ-X2C F cc-pW-CVDZ'!H6</f>
        <v>171.37</v>
      </c>
      <c r="M23" s="14">
        <f>'U cc-pWCVDZ-X2C F cc-pW-CVDZ'!H9 + 'U cc-pWCVDZ-X2C F cc-pW-CVDZ'!H10</f>
        <v>8.2358000000000001E-2</v>
      </c>
      <c r="N23" s="14">
        <f>'U cc-pWCVDZ-X2C F cc-pW-CVDZ'!H12</f>
        <v>4.2770000000000002E-2</v>
      </c>
      <c r="O23" s="2">
        <f>'U cc-pWCVDZ-X2C F cc-pW-CVDZ'!H19</f>
        <v>643290</v>
      </c>
      <c r="P23" s="14">
        <f>'U cc-pWCVDZ-X2C F cc-pW-CVDZ'!H21</f>
        <v>117.95</v>
      </c>
      <c r="Q23" s="14">
        <f>'U cc-pWCVDZ-X2C F cc-pW-CVDZ'!H25</f>
        <v>9.9844000000000002E-2</v>
      </c>
      <c r="R23" s="14">
        <f>'U cc-pWCVDZ-X2C F cc-pW-CVDZ'!H32</f>
        <v>299.23</v>
      </c>
      <c r="S23" s="35">
        <f>R23/R23</f>
        <v>1</v>
      </c>
      <c r="T23" s="35">
        <f>S23/S24</f>
        <v>7.8933762431084968</v>
      </c>
    </row>
    <row r="24" spans="10:20">
      <c r="J24" s="2" t="s">
        <v>111</v>
      </c>
      <c r="K24" s="2">
        <f>'U cc-pWCVDZ-X2C F cc-pW-CVDZ'!J4</f>
        <v>56423566</v>
      </c>
      <c r="L24" s="14">
        <f>'U cc-pWCVDZ-X2C F cc-pW-CVDZ'!J6</f>
        <v>12.722</v>
      </c>
      <c r="M24" s="14">
        <f>'U cc-pWCVDZ-X2C F cc-pW-CVDZ'!J9 + 'U cc-pWCVDZ-X2C F cc-pW-CVDZ'!J10</f>
        <v>7.0902999999999994E-2</v>
      </c>
      <c r="N24" s="14">
        <f>'U cc-pWCVDZ-X2C F cc-pW-CVDZ'!J12</f>
        <v>7.1806999999999996E-2</v>
      </c>
      <c r="O24">
        <f>'U cc-pWCVDZ-X2C F cc-pW-CVDZ'!J19</f>
        <v>69127165</v>
      </c>
      <c r="P24" s="14">
        <f>'U cc-pWCVDZ-X2C F cc-pW-CVDZ'!J21</f>
        <v>17.172999999999998</v>
      </c>
      <c r="Q24" s="14">
        <f>'U cc-pWCVDZ-X2C F cc-pW-CVDZ'!J25</f>
        <v>9.6022999999999997E-2</v>
      </c>
      <c r="R24" s="14">
        <f>'U cc-pWCVDZ-X2C F cc-pW-CVDZ'!J32</f>
        <v>37.908999999999999</v>
      </c>
      <c r="S24" s="35">
        <f>R24/R23</f>
        <v>0.12668850048457708</v>
      </c>
      <c r="T24" s="35">
        <f>S24/S24</f>
        <v>1</v>
      </c>
    </row>
    <row r="25" spans="10:20">
      <c r="J25" t="s">
        <v>117</v>
      </c>
      <c r="K25">
        <f>'U cc-pWCVDZ-X2C F cc-pW-CVDZ'!L4</f>
        <v>113368</v>
      </c>
      <c r="L25" s="14">
        <f>'U cc-pWCVDZ-X2C F cc-pW-CVDZ'!L6</f>
        <v>7.1040000000000001</v>
      </c>
      <c r="M25" s="14">
        <f>'U cc-pWCVDZ-X2C F cc-pW-CVDZ'!L9 + 'U cc-pWCVDZ-X2C F cc-pW-CVDZ'!L10</f>
        <v>8.3521999999999999E-2</v>
      </c>
      <c r="N25" s="14">
        <f>'U cc-pWCVDZ-X2C F cc-pW-CVDZ'!L12</f>
        <v>0.31950000000000001</v>
      </c>
      <c r="O25">
        <f>'U cc-pWCVDZ-X2C F cc-pW-CVDZ'!L19</f>
        <v>235060</v>
      </c>
      <c r="P25" s="14">
        <f>'U cc-pWCVDZ-X2C F cc-pW-CVDZ'!L21</f>
        <v>8.6635000000000009</v>
      </c>
      <c r="Q25" s="14">
        <f>'U cc-pWCVDZ-X2C F cc-pW-CVDZ'!L25</f>
        <v>8.7682999999999997E-2</v>
      </c>
      <c r="R25" s="14">
        <f>'U cc-pWCVDZ-X2C F cc-pW-CVDZ'!L32</f>
        <v>18.128</v>
      </c>
      <c r="S25" s="35">
        <f>R25/R23</f>
        <v>6.0582160879590945E-2</v>
      </c>
      <c r="T25" s="35">
        <f>S25/S24</f>
        <v>0.47819778944314012</v>
      </c>
    </row>
    <row r="26" spans="10:20">
      <c r="K26" s="28" t="s">
        <v>118</v>
      </c>
      <c r="L26" s="28"/>
      <c r="M26" s="28"/>
      <c r="N26" s="28"/>
      <c r="O26" s="28"/>
      <c r="P26" s="28"/>
      <c r="Q26" s="28"/>
      <c r="R26" s="28"/>
      <c r="S26" s="35"/>
    </row>
    <row r="27" spans="10:20">
      <c r="J27" s="2" t="s">
        <v>110</v>
      </c>
      <c r="K27" s="17">
        <f>'U cc-pWCVTZ-X2C F cc-pW-CVTZ'!H4</f>
        <v>1861146</v>
      </c>
      <c r="L27" s="33">
        <f>'U cc-pWCVTZ-X2C F cc-pW-CVTZ'!H6</f>
        <v>823.87</v>
      </c>
      <c r="M27" s="33">
        <f>'U cc-pWCVTZ-X2C F cc-pW-CVTZ'!H9 + 'U cc-pWCVTZ-X2C F cc-pW-CVTZ'!H10</f>
        <v>0.82234000000000007</v>
      </c>
      <c r="N27" s="33">
        <f>'U cc-pWCVTZ-X2C F cc-pW-CVTZ'!H12</f>
        <v>0.61117999999999995</v>
      </c>
      <c r="O27" s="17">
        <f>'U cc-pWCVTZ-X2C F cc-pW-CVTZ'!H19</f>
        <v>2571896</v>
      </c>
      <c r="P27" s="33">
        <f>'U cc-pWCVTZ-X2C F cc-pW-CVTZ'!H21</f>
        <v>466.51</v>
      </c>
      <c r="Q27" s="33">
        <f>'U cc-pWCVTZ-X2C F cc-pW-CVTZ'!H25</f>
        <v>1.1469</v>
      </c>
      <c r="R27" s="33">
        <f>'U cc-pWCVTZ-X2C F cc-pW-CVTZ'!H32</f>
        <v>1321.5</v>
      </c>
      <c r="S27" s="35">
        <f>R27/R27</f>
        <v>1</v>
      </c>
      <c r="T27" s="35">
        <f>S27/S28</f>
        <v>13.605897433257487</v>
      </c>
    </row>
    <row r="28" spans="10:20">
      <c r="J28" s="2" t="s">
        <v>111</v>
      </c>
      <c r="K28" s="17">
        <f>'U cc-pWCVTZ-X2C F cc-pW-CVTZ'!J4</f>
        <v>166056045</v>
      </c>
      <c r="L28" s="33">
        <f>'U cc-pWCVTZ-X2C F cc-pW-CVTZ'!J6</f>
        <v>35.154000000000003</v>
      </c>
      <c r="M28" s="33">
        <f>'U cc-pWCVTZ-X2C F cc-pW-CVTZ'!J9 + 'U cc-pWCVTZ-X2C F cc-pW-CVTZ'!J10</f>
        <v>0.54103999999999997</v>
      </c>
      <c r="N28" s="33">
        <f>'U cc-pWCVTZ-X2C F cc-pW-CVTZ'!J12</f>
        <v>0.95167000000000002</v>
      </c>
      <c r="O28" s="17">
        <f>'U cc-pWCVTZ-X2C F cc-pW-CVTZ'!J19</f>
        <v>217554881</v>
      </c>
      <c r="P28" s="33">
        <f>'U cc-pWCVTZ-X2C F cc-pW-CVTZ'!J21</f>
        <v>40.923000000000002</v>
      </c>
      <c r="Q28" s="33">
        <f>'U cc-pWCVTZ-X2C F cc-pW-CVTZ'!J25</f>
        <v>1.1105</v>
      </c>
      <c r="R28" s="33">
        <f>'U cc-pWCVTZ-X2C F cc-pW-CVTZ'!J32</f>
        <v>97.126999999999995</v>
      </c>
      <c r="S28" s="35">
        <f>R28/R27</f>
        <v>7.3497540673477108E-2</v>
      </c>
      <c r="T28" s="35">
        <f>S28/S28</f>
        <v>1</v>
      </c>
    </row>
    <row r="29" spans="10:20">
      <c r="J29" s="15" t="s">
        <v>117</v>
      </c>
      <c r="K29" s="17">
        <f>'U cc-pWCVTZ-X2C F cc-pW-CVTZ'!L4</f>
        <v>656804</v>
      </c>
      <c r="L29" s="33">
        <f>'U cc-pWCVTZ-X2C F cc-pW-CVTZ'!L6</f>
        <v>23.579000000000001</v>
      </c>
      <c r="M29" s="33">
        <f>'U cc-pWCVTZ-X2C F cc-pW-CVTZ'!L9 + 'U cc-pWCVTZ-X2C F cc-pW-CVTZ'!L10</f>
        <v>0.53459999999999996</v>
      </c>
      <c r="N29" s="33">
        <f>'U cc-pWCVTZ-X2C F cc-pW-CVTZ'!L12</f>
        <v>3.8751000000000002</v>
      </c>
      <c r="O29" s="17">
        <f>'U cc-pWCVTZ-X2C F cc-pW-CVTZ'!L19</f>
        <v>1242942</v>
      </c>
      <c r="P29" s="33">
        <f>'U cc-pWCVTZ-X2C F cc-pW-CVTZ'!L21</f>
        <v>28.916</v>
      </c>
      <c r="Q29" s="33">
        <f>'U cc-pWCVTZ-X2C F cc-pW-CVTZ'!L25</f>
        <v>1.1493</v>
      </c>
      <c r="R29" s="33">
        <f>'U cc-pWCVTZ-X2C F cc-pW-CVTZ'!L32</f>
        <v>62.805</v>
      </c>
      <c r="S29" s="35">
        <f>R29/R27</f>
        <v>4.7525539160045406E-2</v>
      </c>
      <c r="T29" s="35">
        <f>S29/S28</f>
        <v>0.64662761127183999</v>
      </c>
    </row>
    <row r="30" spans="10:20">
      <c r="K30" s="28" t="s">
        <v>119</v>
      </c>
      <c r="L30" s="28"/>
      <c r="M30" s="28"/>
      <c r="N30" s="28"/>
      <c r="O30" s="28"/>
      <c r="P30" s="28"/>
      <c r="Q30" s="28"/>
      <c r="R30" s="28"/>
      <c r="S30" s="35"/>
    </row>
    <row r="31" spans="10:20">
      <c r="J31" s="2" t="s">
        <v>110</v>
      </c>
      <c r="K31" s="2">
        <f>'U cc-pWCVQZ-X2C F cc-pW-CVQZ'!H4</f>
        <v>5077186</v>
      </c>
      <c r="L31" s="14">
        <f>'U cc-pWCVQZ-X2C F cc-pW-CVQZ'!H6</f>
        <v>2173.3000000000002</v>
      </c>
      <c r="M31" s="14">
        <f>'U cc-pWCVQZ-X2C F cc-pW-CVQZ'!H9 + 'U cc-pWCVQZ-X2C F cc-pW-CVQZ'!H10</f>
        <v>4.6130999999999993</v>
      </c>
      <c r="N31" s="14">
        <f>'U cc-pWCVQZ-X2C F cc-pW-CVQZ'!H12</f>
        <v>3.8908999999999998</v>
      </c>
      <c r="O31" s="2">
        <f>'U cc-pWCVQZ-X2C F cc-pW-CVQZ'!H19</f>
        <v>8181635</v>
      </c>
      <c r="P31" s="14">
        <f>'U cc-pWCVQZ-X2C F cc-pW-CVQZ'!H21</f>
        <v>1620.2</v>
      </c>
      <c r="Q31" s="14">
        <f>'U cc-pWCVQZ-X2C F cc-pW-CVQZ'!H25</f>
        <v>11.612</v>
      </c>
      <c r="R31" s="14">
        <f>'U cc-pWCVQZ-X2C F cc-pW-CVQZ'!H32</f>
        <v>3897.1</v>
      </c>
      <c r="S31" s="35">
        <f>R31/R31</f>
        <v>1</v>
      </c>
      <c r="T31" s="35">
        <f>S31/S32</f>
        <v>11.500280343494556</v>
      </c>
    </row>
    <row r="32" spans="10:20">
      <c r="J32" s="2" t="s">
        <v>111</v>
      </c>
      <c r="K32" s="2">
        <f>'U cc-pWCVQZ-X2C F cc-pW-CVQZ'!J4</f>
        <v>380392701</v>
      </c>
      <c r="L32" s="14">
        <f>'U cc-pWCVQZ-X2C F cc-pW-CVQZ'!J6</f>
        <v>104.43</v>
      </c>
      <c r="M32" s="14">
        <f>'U cc-pWCVQZ-X2C F cc-pW-CVQZ'!J9 + 'U cc-pWCVQZ-X2C F cc-pW-CVQZ'!J10</f>
        <v>4.3982000000000001</v>
      </c>
      <c r="N32" s="14">
        <f>'U cc-pWCVQZ-X2C F cc-pW-CVQZ'!J12</f>
        <v>6.9683999999999999</v>
      </c>
      <c r="O32" s="2">
        <f>'U cc-pWCVQZ-X2C F cc-pW-CVQZ'!J19</f>
        <v>499124730</v>
      </c>
      <c r="P32" s="14">
        <f>'U cc-pWCVQZ-X2C F cc-pW-CVQZ'!J21</f>
        <v>160.88</v>
      </c>
      <c r="Q32" s="14">
        <f>'U cc-pWCVQZ-X2C F cc-pW-CVQZ'!J25</f>
        <v>10.547000000000001</v>
      </c>
      <c r="R32" s="14">
        <f>'U cc-pWCVQZ-X2C F cc-pW-CVQZ'!J32</f>
        <v>338.87</v>
      </c>
      <c r="S32" s="35">
        <f>R32/R31</f>
        <v>8.6954401991224242E-2</v>
      </c>
      <c r="T32" s="35">
        <f>S32/S32</f>
        <v>1</v>
      </c>
    </row>
    <row r="33" spans="10:20">
      <c r="J33" s="15" t="s">
        <v>117</v>
      </c>
      <c r="S33" s="35">
        <f>R33/R31</f>
        <v>0</v>
      </c>
      <c r="T33" s="35">
        <f>S33/S32</f>
        <v>0</v>
      </c>
    </row>
    <row r="34" spans="10:20">
      <c r="K34" s="28" t="s">
        <v>113</v>
      </c>
      <c r="L34" s="28"/>
      <c r="M34" s="28"/>
      <c r="N34" s="28"/>
      <c r="O34" s="28"/>
      <c r="P34" s="28"/>
      <c r="Q34" s="28"/>
      <c r="R34" s="28"/>
      <c r="S34" s="35"/>
    </row>
    <row r="35" spans="10:20">
      <c r="J35" s="2" t="s">
        <v>110</v>
      </c>
      <c r="K35" s="2">
        <f>'UF6 ANO-RCC-VDZP'!H4</f>
        <v>298530</v>
      </c>
      <c r="L35" s="14">
        <f>'UF6 ANO-RCC-VDZP'!H6</f>
        <v>474.95</v>
      </c>
      <c r="M35" s="14">
        <f>'UF6 ANO-RCC-VDZP'!H9 + 'UF6 ANO-RCC-VDZP'!H10</f>
        <v>5.6892999999999999E-2</v>
      </c>
      <c r="N35" s="14">
        <f>'UF6 ANO-RCC-VDZP'!H12</f>
        <v>2.7355999999999998E-2</v>
      </c>
      <c r="O35" s="2">
        <f>'UF6 ANO-RCC-VDZP'!H19</f>
        <v>300054</v>
      </c>
      <c r="P35" s="14">
        <f>'UF6 ANO-RCC-VDZP'!H21</f>
        <v>346.51</v>
      </c>
      <c r="Q35" s="14">
        <f>'UF6 ANO-RCC-VDZP'!H25</f>
        <v>5.2822000000000001E-2</v>
      </c>
      <c r="R35" s="14">
        <f>'UF6 ANO-RCC-VDZP'!H32</f>
        <v>832.69</v>
      </c>
      <c r="S35" s="35">
        <f>R35/R35</f>
        <v>1</v>
      </c>
      <c r="T35" s="35">
        <f>S35/S36</f>
        <v>11.702809438814947</v>
      </c>
    </row>
    <row r="36" spans="10:20">
      <c r="J36" s="2" t="s">
        <v>111</v>
      </c>
      <c r="K36" s="2">
        <f>'UF6 ANO-RCC-VDZP'!J4</f>
        <v>285220582</v>
      </c>
      <c r="L36" s="14">
        <f>'UF6 ANO-RCC-VDZP'!J6</f>
        <v>44.482999999999997</v>
      </c>
      <c r="M36" s="14">
        <f>'UF6 ANO-RCC-VDZP'!J9 + 'UF6 ANO-RCC-VDZP'!J10</f>
        <v>4.4792999999999999E-2</v>
      </c>
      <c r="N36" s="14">
        <f>'UF6 ANO-RCC-VDZP'!J12</f>
        <v>4.4922999999999998E-2</v>
      </c>
      <c r="O36" s="2">
        <f>'UF6 ANO-RCC-VDZP'!J19</f>
        <v>172237349</v>
      </c>
      <c r="P36" s="14">
        <f>'UF6 ANO-RCC-VDZP'!J21</f>
        <v>16.39</v>
      </c>
      <c r="Q36" s="14">
        <f>'UF6 ANO-RCC-VDZP'!J25</f>
        <v>4.0786999999999997E-2</v>
      </c>
      <c r="R36" s="14">
        <f>'UF6 ANO-RCC-VDZP'!J32</f>
        <v>71.153000000000006</v>
      </c>
      <c r="S36" s="35">
        <f>R36/R35</f>
        <v>8.5449567065774779E-2</v>
      </c>
      <c r="T36" s="35">
        <f>S36/S36</f>
        <v>1</v>
      </c>
    </row>
    <row r="37" spans="10:20">
      <c r="J37" s="15" t="s">
        <v>117</v>
      </c>
      <c r="K37" s="17">
        <f>'UF6 ANO-RCC-VDZP'!L4</f>
        <v>20400</v>
      </c>
      <c r="L37" s="33">
        <f>'UF6 ANO-RCC-VDZP'!L6</f>
        <v>27.992999999999999</v>
      </c>
      <c r="M37" s="33">
        <f>'UF6 ANO-RCC-VDZP'!L9 + 'UF6 ANO-RCC-VDZP'!L10</f>
        <v>5.0085999999999999E-2</v>
      </c>
      <c r="N37" s="33">
        <f>'UF6 ANO-RCC-VDZP'!L12</f>
        <v>0.15168000000000001</v>
      </c>
      <c r="O37" s="17">
        <f>'UF6 ANO-RCC-VDZP'!L19</f>
        <v>14136</v>
      </c>
      <c r="P37" s="33">
        <f>'UF6 ANO-RCC-VDZP'!L21</f>
        <v>10.071</v>
      </c>
      <c r="Q37" s="33">
        <f>'UF6 ANO-RCC-VDZP'!L25</f>
        <v>7.0497000000000004E-2</v>
      </c>
      <c r="R37" s="33">
        <f>'UF6 ANO-RCC-VDZP'!L32</f>
        <v>40.939</v>
      </c>
      <c r="S37" s="35">
        <f>R37/R35</f>
        <v>4.9164755191007457E-2</v>
      </c>
      <c r="T37" s="35">
        <f>S37/S36</f>
        <v>0.57536576110634829</v>
      </c>
    </row>
    <row r="38" spans="10:20">
      <c r="K38" s="34" t="s">
        <v>114</v>
      </c>
      <c r="L38" s="34"/>
      <c r="M38" s="34"/>
      <c r="N38" s="34"/>
      <c r="O38" s="34"/>
      <c r="P38" s="34"/>
      <c r="Q38" s="34"/>
      <c r="R38" s="34"/>
      <c r="S38" s="35"/>
    </row>
    <row r="39" spans="10:20">
      <c r="J39" s="2" t="s">
        <v>110</v>
      </c>
      <c r="K39" s="17">
        <f>'UF6 ANO-RCC-VTZP'!H4</f>
        <v>984750</v>
      </c>
      <c r="L39" s="33">
        <f>'UF6 ANO-RCC-VTZP'!H6</f>
        <v>989.27</v>
      </c>
      <c r="M39" s="33">
        <f>'UF6 ANO-RCC-VTZP'!H9 + 'UF6 ANO-RCC-VTZP'!H10</f>
        <v>0.24220999999999998</v>
      </c>
      <c r="N39" s="33">
        <f>'UF6 ANO-RCC-VTZP'!H12</f>
        <v>0.21104999999999999</v>
      </c>
      <c r="O39" s="17">
        <f>'UF6 ANO-RCC-VTZP'!H19</f>
        <v>1076984</v>
      </c>
      <c r="P39" s="33">
        <f>'UF6 ANO-RCC-VTZP'!H21</f>
        <v>841.73</v>
      </c>
      <c r="Q39" s="33">
        <f>'UF6 ANO-RCC-VTZP'!H25</f>
        <v>0.29458000000000001</v>
      </c>
      <c r="R39" s="33">
        <f>'UF6 ANO-RCC-VTZP'!H32</f>
        <v>1847.1</v>
      </c>
      <c r="S39" s="35">
        <f>R39/R39</f>
        <v>1</v>
      </c>
      <c r="T39" s="35">
        <f>S39/S40</f>
        <v>18.304429689822612</v>
      </c>
    </row>
    <row r="40" spans="10:20">
      <c r="J40" s="2" t="s">
        <v>111</v>
      </c>
      <c r="K40" s="17">
        <f>'UF6 ANO-RCC-VTZP'!J4</f>
        <v>245518221</v>
      </c>
      <c r="L40" s="33">
        <f>'UF6 ANO-RCC-VTZP'!J6</f>
        <v>52.191000000000003</v>
      </c>
      <c r="M40" s="33">
        <f>'UF6 ANO-RCC-VTZP'!J9 + 'UF6 ANO-RCC-VTZP'!J10</f>
        <v>0.24127999999999999</v>
      </c>
      <c r="N40" s="33">
        <f>'UF6 ANO-RCC-VTZP'!J12</f>
        <v>0.39189000000000002</v>
      </c>
      <c r="O40" s="17">
        <f>'UF6 ANO-RCC-VTZP'!J19</f>
        <v>230633758</v>
      </c>
      <c r="P40" s="33">
        <f>'UF6 ANO-RCC-VTZP'!J21</f>
        <v>34.718000000000004</v>
      </c>
      <c r="Q40" s="33">
        <f>'UF6 ANO-RCC-VTZP'!J25</f>
        <v>0.30757000000000001</v>
      </c>
      <c r="R40" s="33">
        <f>'UF6 ANO-RCC-VTZP'!J32</f>
        <v>100.91</v>
      </c>
      <c r="S40" s="35">
        <f>R40/R39</f>
        <v>5.4631584646202158E-2</v>
      </c>
      <c r="T40" s="35">
        <f>S40/S40</f>
        <v>1</v>
      </c>
    </row>
    <row r="41" spans="10:20">
      <c r="J41" s="15" t="s">
        <v>117</v>
      </c>
      <c r="K41" s="17">
        <f>'UF6 ANO-RCC-VTZP'!L4</f>
        <v>32411</v>
      </c>
      <c r="L41" s="33">
        <f>'UF6 ANO-RCC-VTZP'!L6</f>
        <v>36.243000000000002</v>
      </c>
      <c r="M41" s="33">
        <f>'UF6 ANO-RCC-VTZP'!L9 + 'UF6 ANO-RCC-VTZP'!L10</f>
        <v>0.24423</v>
      </c>
      <c r="N41" s="33">
        <f>'UF6 ANO-RCC-VTZP'!L12</f>
        <v>1.3205</v>
      </c>
      <c r="O41" s="17">
        <f>'UF6 ANO-RCC-VTZP'!L19</f>
        <v>34040</v>
      </c>
      <c r="P41" s="33">
        <f>'UF6 ANO-RCC-VTZP'!L21</f>
        <v>22.523</v>
      </c>
      <c r="Q41" s="33">
        <f>'UF6 ANO-RCC-VTZP'!L25</f>
        <v>0.31122</v>
      </c>
      <c r="R41" s="33">
        <f>'UF6 ANO-RCC-VTZP'!L32</f>
        <v>65.712000000000003</v>
      </c>
      <c r="S41" s="35">
        <f>R41/R39</f>
        <v>3.5575767419197664E-2</v>
      </c>
      <c r="T41" s="35">
        <f>S41/S40</f>
        <v>0.6511941333861857</v>
      </c>
    </row>
    <row r="42" spans="10:20">
      <c r="K42" s="34" t="s">
        <v>115</v>
      </c>
      <c r="L42" s="34"/>
      <c r="M42" s="34"/>
      <c r="N42" s="34"/>
      <c r="O42" s="34"/>
      <c r="P42" s="34"/>
      <c r="Q42" s="34"/>
      <c r="R42" s="34"/>
      <c r="S42" s="35"/>
    </row>
    <row r="43" spans="10:20">
      <c r="J43" s="2" t="s">
        <v>110</v>
      </c>
      <c r="K43" s="17">
        <f>'UF6 ANO-RCC-VQZP'!H4</f>
        <v>2794450</v>
      </c>
      <c r="L43" s="33">
        <f>'UF6 ANO-RCC-VQZP'!H6</f>
        <v>2026.5</v>
      </c>
      <c r="M43" s="33">
        <f>'UF6 ANO-RCC-VQZP'!H9 + 'UF6 ANO-RCC-VQZP'!H10</f>
        <v>1.86863</v>
      </c>
      <c r="N43" s="33">
        <f>'UF6 ANO-RCC-VQZP'!H12</f>
        <v>1.1364000000000001</v>
      </c>
      <c r="O43" s="17">
        <f>'UF6 ANO-RCC-VQZP'!H19</f>
        <v>3059756</v>
      </c>
      <c r="P43" s="33">
        <f>'UF6 ANO-RCC-VQZP'!H21</f>
        <v>2162.4</v>
      </c>
      <c r="Q43" s="33">
        <f>'UF6 ANO-RCC-VQZP'!H25</f>
        <v>1.732</v>
      </c>
      <c r="R43" s="33">
        <f>'UF6 ANO-RCC-VQZP'!H32</f>
        <v>4215</v>
      </c>
      <c r="S43" s="35">
        <f>R43/R43</f>
        <v>1</v>
      </c>
      <c r="T43" s="35">
        <f>S43/S44</f>
        <v>26.712719437226692</v>
      </c>
    </row>
    <row r="44" spans="10:20">
      <c r="J44" s="2" t="s">
        <v>111</v>
      </c>
      <c r="K44" s="17">
        <f>'UF6 ANO-RCC-VQZP'!J4</f>
        <v>292715549</v>
      </c>
      <c r="L44" s="33">
        <f>'UF6 ANO-RCC-VQZP'!J6</f>
        <v>72.918000000000006</v>
      </c>
      <c r="M44" s="33">
        <f>'UF6 ANO-RCC-VQZP'!J9 + 'UF6 ANO-RCC-VQZP'!J10</f>
        <v>1.67058</v>
      </c>
      <c r="N44" s="33">
        <f>'UF6 ANO-RCC-VQZP'!J12</f>
        <v>2.5783999999999998</v>
      </c>
      <c r="O44" s="17">
        <f>'UF6 ANO-RCC-VQZP'!J19</f>
        <v>294408077</v>
      </c>
      <c r="P44" s="33">
        <f>'UF6 ANO-RCC-VQZP'!J21</f>
        <v>66.683999999999997</v>
      </c>
      <c r="Q44" s="33">
        <f>'UF6 ANO-RCC-VQZP'!J25</f>
        <v>1.6861999999999999</v>
      </c>
      <c r="R44" s="33">
        <f>'UF6 ANO-RCC-VQZP'!J32</f>
        <v>157.79</v>
      </c>
      <c r="S44" s="35">
        <f>R44/R43</f>
        <v>3.743534994068802E-2</v>
      </c>
      <c r="T44" s="35">
        <f>S44/S44</f>
        <v>1</v>
      </c>
    </row>
    <row r="45" spans="10:20">
      <c r="J45" s="15" t="s">
        <v>117</v>
      </c>
      <c r="K45" s="17">
        <f>'UF6 ANO-RCC-VQZP'!L4</f>
        <v>59805</v>
      </c>
      <c r="L45" s="33">
        <f>'UF6 ANO-RCC-VQZP'!L6</f>
        <v>53.603999999999999</v>
      </c>
      <c r="M45" s="33">
        <f>'UF6 ANO-RCC-VQZP'!L9 + 'UF6 ANO-RCC-VQZP'!L10</f>
        <v>1.6493099999999998</v>
      </c>
      <c r="N45" s="33">
        <f>'UF6 ANO-RCC-VQZP'!L12</f>
        <v>10.257</v>
      </c>
      <c r="O45" s="17">
        <f>'UF6 ANO-RCC-VQZP'!L19</f>
        <v>67821</v>
      </c>
      <c r="P45" s="33">
        <f>'UF6 ANO-RCC-VQZP'!L21</f>
        <v>48.945</v>
      </c>
      <c r="Q45" s="33">
        <f>'UF6 ANO-RCC-VQZP'!L25</f>
        <v>1.8927</v>
      </c>
      <c r="R45" s="33">
        <f>'UF6 ANO-RCC-VQZP'!L32</f>
        <v>122.03</v>
      </c>
      <c r="S45" s="35">
        <f>R45/R43</f>
        <v>2.8951364175563463E-2</v>
      </c>
      <c r="T45" s="35">
        <f>S45/S44</f>
        <v>0.77336966854680267</v>
      </c>
    </row>
  </sheetData>
  <mergeCells count="15">
    <mergeCell ref="S20:S21"/>
    <mergeCell ref="T20:T21"/>
    <mergeCell ref="J20:J21"/>
    <mergeCell ref="K20:N20"/>
    <mergeCell ref="R20:R21"/>
    <mergeCell ref="O20:Q20"/>
    <mergeCell ref="A1:B2"/>
    <mergeCell ref="E1:F2"/>
    <mergeCell ref="J1:L2"/>
    <mergeCell ref="K42:R42"/>
    <mergeCell ref="K22:R22"/>
    <mergeCell ref="K26:R26"/>
    <mergeCell ref="K30:R30"/>
    <mergeCell ref="K34:R34"/>
    <mergeCell ref="K38:R3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211B-FBFD-4C49-8014-0D9DCDC94822}">
  <dimension ref="A1:L44"/>
  <sheetViews>
    <sheetView zoomScale="125" workbookViewId="0">
      <selection activeCell="F52" sqref="F52"/>
    </sheetView>
  </sheetViews>
  <sheetFormatPr baseColWidth="10" defaultRowHeight="16"/>
  <sheetData>
    <row r="1" spans="1:12" ht="16" customHeight="1">
      <c r="A1" s="25" t="s">
        <v>22</v>
      </c>
      <c r="H1" s="25" t="s">
        <v>82</v>
      </c>
      <c r="J1" s="25" t="s">
        <v>83</v>
      </c>
      <c r="L1" s="27" t="s">
        <v>70</v>
      </c>
    </row>
    <row r="2" spans="1:12" ht="16" customHeight="1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</row>
    <row r="4" spans="1:12" ht="17">
      <c r="A4" t="s">
        <v>0</v>
      </c>
      <c r="E4" s="5" t="s">
        <v>31</v>
      </c>
      <c r="F4" t="s">
        <v>27</v>
      </c>
      <c r="H4" s="10">
        <v>455364</v>
      </c>
      <c r="J4" s="10">
        <v>455364</v>
      </c>
      <c r="L4" s="1"/>
    </row>
    <row r="5" spans="1:12" ht="17">
      <c r="A5" s="1" t="s">
        <v>1</v>
      </c>
      <c r="E5" s="5" t="s">
        <v>32</v>
      </c>
      <c r="F5" t="s">
        <v>29</v>
      </c>
      <c r="H5" s="11">
        <v>6.3120000000000003</v>
      </c>
      <c r="J5" s="11">
        <v>5.8811999999999998</v>
      </c>
      <c r="L5" s="1"/>
    </row>
    <row r="6" spans="1:12" ht="17">
      <c r="A6" s="1" t="s">
        <v>2</v>
      </c>
      <c r="E6" s="5" t="s">
        <v>28</v>
      </c>
      <c r="F6" t="s">
        <v>33</v>
      </c>
      <c r="H6" s="11">
        <v>0.39034000000000002</v>
      </c>
      <c r="J6" s="11">
        <v>0.3211</v>
      </c>
      <c r="L6" s="8"/>
    </row>
    <row r="7" spans="1:12" ht="17">
      <c r="A7" s="1" t="s">
        <v>3</v>
      </c>
      <c r="E7" s="5" t="s">
        <v>30</v>
      </c>
      <c r="F7" t="s">
        <v>35</v>
      </c>
      <c r="H7" s="11">
        <v>2.5961000000000001E-2</v>
      </c>
      <c r="J7" s="11">
        <v>2.2157E-2</v>
      </c>
      <c r="L7" s="8"/>
    </row>
    <row r="8" spans="1:12" ht="17">
      <c r="A8" s="1" t="s">
        <v>4</v>
      </c>
      <c r="E8" s="5" t="s">
        <v>34</v>
      </c>
      <c r="F8" t="s">
        <v>36</v>
      </c>
      <c r="H8" s="11">
        <v>1.0496999999999999E-2</v>
      </c>
      <c r="J8" s="11">
        <v>1.1249E-2</v>
      </c>
      <c r="L8" s="8"/>
    </row>
    <row r="9" spans="1:12" ht="17">
      <c r="A9" s="1" t="s">
        <v>5</v>
      </c>
      <c r="E9" s="5" t="s">
        <v>37</v>
      </c>
      <c r="F9" t="s">
        <v>40</v>
      </c>
      <c r="H9" s="11">
        <v>5.7711999999999999E-2</v>
      </c>
      <c r="J9" s="11">
        <v>5.4635999999999997E-2</v>
      </c>
      <c r="L9" s="8"/>
    </row>
    <row r="10" spans="1:12" ht="17">
      <c r="A10" s="1" t="s">
        <v>6</v>
      </c>
      <c r="E10" s="5" t="s">
        <v>38</v>
      </c>
      <c r="F10" t="s">
        <v>39</v>
      </c>
      <c r="H10" s="11">
        <v>6.7278000000000004E-2</v>
      </c>
      <c r="J10" s="11">
        <v>8.1901000000000002E-2</v>
      </c>
      <c r="L10" s="8"/>
    </row>
    <row r="11" spans="1:12" ht="17">
      <c r="A11" s="1" t="s">
        <v>7</v>
      </c>
      <c r="E11" s="6" t="s">
        <v>41</v>
      </c>
      <c r="F11" t="s">
        <v>42</v>
      </c>
      <c r="H11" s="10">
        <v>7</v>
      </c>
      <c r="J11" s="10">
        <v>7</v>
      </c>
      <c r="L11" s="8"/>
    </row>
    <row r="12" spans="1:12" ht="17">
      <c r="A12" s="1" t="s">
        <v>8</v>
      </c>
      <c r="E12" s="6" t="s">
        <v>43</v>
      </c>
      <c r="F12" t="s">
        <v>44</v>
      </c>
      <c r="H12" s="11">
        <v>8.1219E-2</v>
      </c>
      <c r="J12" s="11">
        <v>7.7576999999999993E-2</v>
      </c>
      <c r="L12" s="1"/>
    </row>
    <row r="13" spans="1:12" ht="17">
      <c r="A13" s="1" t="s">
        <v>9</v>
      </c>
      <c r="E13" s="6" t="s">
        <v>45</v>
      </c>
      <c r="F13" t="s">
        <v>59</v>
      </c>
      <c r="H13" s="11">
        <v>0.12590999999999999</v>
      </c>
      <c r="J13" s="11">
        <v>0.13464000000000001</v>
      </c>
      <c r="L13" s="8"/>
    </row>
    <row r="14" spans="1:12" ht="17">
      <c r="A14" s="1" t="s">
        <v>10</v>
      </c>
      <c r="E14" s="6" t="s">
        <v>46</v>
      </c>
      <c r="F14" t="s">
        <v>60</v>
      </c>
      <c r="H14" s="11">
        <v>0.75892000000000004</v>
      </c>
      <c r="J14" s="11">
        <v>0.70326</v>
      </c>
      <c r="L14" s="8"/>
    </row>
    <row r="15" spans="1:12" ht="17">
      <c r="A15" s="1" t="s">
        <v>11</v>
      </c>
      <c r="E15" s="6" t="s">
        <v>47</v>
      </c>
      <c r="F15" t="s">
        <v>48</v>
      </c>
      <c r="H15" s="10">
        <v>1611</v>
      </c>
      <c r="J15" s="10">
        <v>1611</v>
      </c>
      <c r="L15" s="8"/>
    </row>
    <row r="16" spans="1:12">
      <c r="E16" s="7"/>
      <c r="H16" s="1"/>
      <c r="J16" s="1"/>
      <c r="L16" s="1"/>
    </row>
    <row r="17" spans="1:12" ht="16" customHeight="1">
      <c r="A17" s="25" t="s">
        <v>23</v>
      </c>
      <c r="E17" s="7"/>
    </row>
    <row r="18" spans="1:12">
      <c r="A18" s="26"/>
      <c r="E18" s="7"/>
    </row>
    <row r="19" spans="1:12" ht="17">
      <c r="A19" s="1" t="s">
        <v>12</v>
      </c>
      <c r="E19" s="6" t="s">
        <v>49</v>
      </c>
      <c r="F19" t="s">
        <v>67</v>
      </c>
      <c r="H19" s="10">
        <v>1000800</v>
      </c>
      <c r="J19" s="10">
        <v>1000800</v>
      </c>
      <c r="L19" s="1"/>
    </row>
    <row r="20" spans="1:12" ht="17">
      <c r="A20" s="1" t="s">
        <v>13</v>
      </c>
      <c r="E20" s="6" t="s">
        <v>50</v>
      </c>
      <c r="F20" t="s">
        <v>29</v>
      </c>
      <c r="H20" s="11">
        <v>15.44</v>
      </c>
      <c r="J20" s="11">
        <v>15.287000000000001</v>
      </c>
      <c r="L20" s="8"/>
    </row>
    <row r="21" spans="1:12" ht="17">
      <c r="A21" s="1" t="s">
        <v>14</v>
      </c>
      <c r="E21" s="6" t="s">
        <v>51</v>
      </c>
      <c r="F21" t="s">
        <v>68</v>
      </c>
      <c r="H21" s="11">
        <v>0.69055</v>
      </c>
      <c r="J21" s="11">
        <v>0.66046000000000005</v>
      </c>
      <c r="L21" s="8"/>
    </row>
    <row r="22" spans="1:12" ht="17">
      <c r="A22" s="1" t="s">
        <v>15</v>
      </c>
      <c r="E22" s="6" t="s">
        <v>52</v>
      </c>
      <c r="F22" t="s">
        <v>69</v>
      </c>
      <c r="H22" s="11">
        <v>1.8618E-3</v>
      </c>
      <c r="J22" s="11">
        <v>1.5070000000000001E-3</v>
      </c>
      <c r="L22" s="8"/>
    </row>
    <row r="23" spans="1:12" ht="17">
      <c r="A23" s="1" t="s">
        <v>16</v>
      </c>
      <c r="E23" s="6" t="s">
        <v>53</v>
      </c>
      <c r="F23" t="s">
        <v>63</v>
      </c>
      <c r="H23" s="11">
        <v>3.5335000000000002E-3</v>
      </c>
      <c r="J23" s="11">
        <v>3.6197999999999998E-3</v>
      </c>
      <c r="L23" s="8"/>
    </row>
    <row r="24" spans="1:12" ht="17">
      <c r="A24" s="1" t="s">
        <v>17</v>
      </c>
      <c r="E24" s="6" t="s">
        <v>54</v>
      </c>
      <c r="F24" t="s">
        <v>64</v>
      </c>
      <c r="H24" s="11">
        <v>9.5458999999999995E-3</v>
      </c>
      <c r="J24" s="11">
        <v>6.6899999999999998E-3</v>
      </c>
      <c r="L24" s="8"/>
    </row>
    <row r="25" spans="1:12" ht="17">
      <c r="A25" s="1" t="s">
        <v>18</v>
      </c>
      <c r="E25" s="6" t="s">
        <v>55</v>
      </c>
      <c r="F25" t="s">
        <v>65</v>
      </c>
      <c r="H25" s="11">
        <v>0.24174999999999999</v>
      </c>
      <c r="J25" s="11">
        <v>0.27966999999999997</v>
      </c>
      <c r="L25" s="8"/>
    </row>
    <row r="26" spans="1:12" ht="17">
      <c r="A26" s="1" t="s">
        <v>19</v>
      </c>
      <c r="E26" s="6" t="s">
        <v>56</v>
      </c>
      <c r="F26" t="s">
        <v>66</v>
      </c>
      <c r="H26" s="11">
        <v>0.22217999999999999</v>
      </c>
      <c r="J26" s="11">
        <v>0.22278000000000001</v>
      </c>
      <c r="L26" s="8"/>
    </row>
    <row r="27" spans="1:12" ht="17">
      <c r="A27" s="1" t="s">
        <v>20</v>
      </c>
      <c r="E27" s="6" t="s">
        <v>57</v>
      </c>
      <c r="F27" t="s">
        <v>58</v>
      </c>
      <c r="H27" s="11">
        <v>0.47710999999999998</v>
      </c>
      <c r="J27" s="11">
        <v>0.51288</v>
      </c>
      <c r="L27" s="8"/>
    </row>
    <row r="28" spans="1:12" ht="17">
      <c r="A28" s="1" t="s">
        <v>21</v>
      </c>
      <c r="E28" s="6" t="s">
        <v>62</v>
      </c>
      <c r="F28" t="s">
        <v>61</v>
      </c>
      <c r="H28" s="11">
        <v>1.1696</v>
      </c>
      <c r="J28" s="11">
        <v>1.1749000000000001</v>
      </c>
      <c r="L28" s="8"/>
    </row>
    <row r="31" spans="1:12">
      <c r="A31" s="23" t="s">
        <v>71</v>
      </c>
      <c r="B31" s="24"/>
      <c r="H31" s="1"/>
      <c r="L31" s="1"/>
    </row>
    <row r="32" spans="1:12">
      <c r="A32" s="24"/>
      <c r="B32" s="24"/>
      <c r="H32" s="11">
        <v>1.9870000000000001</v>
      </c>
      <c r="J32" s="11">
        <v>2.0223</v>
      </c>
      <c r="L32" s="8"/>
    </row>
    <row r="35" spans="1:12">
      <c r="A35" s="23" t="s">
        <v>85</v>
      </c>
      <c r="B35" s="24"/>
    </row>
    <row r="36" spans="1:12">
      <c r="A36" s="24"/>
      <c r="B36" s="24"/>
    </row>
    <row r="37" spans="1:12">
      <c r="A37" t="s">
        <v>86</v>
      </c>
      <c r="H37" s="10">
        <v>295</v>
      </c>
      <c r="J37" s="10">
        <v>295</v>
      </c>
      <c r="L37" s="1"/>
    </row>
    <row r="38" spans="1:12">
      <c r="A38" t="s">
        <v>87</v>
      </c>
      <c r="H38" s="10">
        <v>471</v>
      </c>
      <c r="J38" s="10">
        <v>471</v>
      </c>
      <c r="L38" s="1"/>
    </row>
    <row r="39" spans="1:12">
      <c r="A39" t="s">
        <v>88</v>
      </c>
      <c r="H39" s="10">
        <v>95</v>
      </c>
      <c r="J39" s="10">
        <v>95</v>
      </c>
      <c r="L39" s="1"/>
    </row>
    <row r="40" spans="1:12">
      <c r="A40" t="s">
        <v>89</v>
      </c>
      <c r="H40" s="10">
        <v>8</v>
      </c>
      <c r="J40" s="10">
        <v>8</v>
      </c>
      <c r="L40" s="1"/>
    </row>
    <row r="41" spans="1:12">
      <c r="A41" t="s">
        <v>90</v>
      </c>
      <c r="H41" s="10">
        <v>4</v>
      </c>
      <c r="J41" s="10">
        <v>4</v>
      </c>
      <c r="L41" s="1"/>
    </row>
    <row r="42" spans="1:12">
      <c r="A42" t="s">
        <v>91</v>
      </c>
      <c r="H42" s="10">
        <v>28</v>
      </c>
      <c r="J42" s="10">
        <v>28</v>
      </c>
      <c r="L42" s="1"/>
    </row>
    <row r="43" spans="1:12">
      <c r="A43" t="s">
        <v>92</v>
      </c>
      <c r="H43" s="10">
        <v>50</v>
      </c>
      <c r="J43" s="10">
        <v>50</v>
      </c>
      <c r="L43" s="1"/>
    </row>
    <row r="44" spans="1:12">
      <c r="A44" t="s">
        <v>93</v>
      </c>
      <c r="H44" s="10">
        <v>14.6553</v>
      </c>
      <c r="J44" s="10">
        <v>14.6874</v>
      </c>
      <c r="L44" s="1"/>
    </row>
  </sheetData>
  <mergeCells count="7">
    <mergeCell ref="L1:L2"/>
    <mergeCell ref="A31:B32"/>
    <mergeCell ref="A35:B36"/>
    <mergeCell ref="A1:A2"/>
    <mergeCell ref="H1:H2"/>
    <mergeCell ref="J1:J2"/>
    <mergeCell ref="A17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E10F-557A-8147-9477-0B32479095CE}">
  <dimension ref="A1:L49"/>
  <sheetViews>
    <sheetView workbookViewId="0">
      <selection activeCell="N36" sqref="N36"/>
    </sheetView>
  </sheetViews>
  <sheetFormatPr baseColWidth="10" defaultRowHeight="16"/>
  <cols>
    <col min="8" max="8" width="18.1640625" customWidth="1"/>
    <col min="10" max="10" width="17.83203125" customWidth="1"/>
    <col min="12" max="12" width="19" customWidth="1"/>
  </cols>
  <sheetData>
    <row r="1" spans="1:12">
      <c r="A1" s="25" t="s">
        <v>22</v>
      </c>
      <c r="H1" s="25" t="s">
        <v>82</v>
      </c>
      <c r="J1" s="25" t="s">
        <v>83</v>
      </c>
      <c r="L1" s="27" t="s">
        <v>70</v>
      </c>
    </row>
    <row r="2" spans="1:12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  <c r="L3" s="17"/>
    </row>
    <row r="4" spans="1:12" ht="17">
      <c r="A4" t="s">
        <v>0</v>
      </c>
      <c r="E4" s="5" t="s">
        <v>31</v>
      </c>
      <c r="F4" t="s">
        <v>27</v>
      </c>
      <c r="H4" s="1">
        <v>384640</v>
      </c>
      <c r="J4" s="1">
        <v>56423566</v>
      </c>
      <c r="L4" s="19">
        <v>113368</v>
      </c>
    </row>
    <row r="5" spans="1:12" ht="17">
      <c r="A5" s="1" t="s">
        <v>1</v>
      </c>
      <c r="E5" s="5" t="s">
        <v>32</v>
      </c>
      <c r="F5" t="s">
        <v>29</v>
      </c>
      <c r="H5" s="8">
        <v>4036.7</v>
      </c>
      <c r="J5" s="8">
        <v>126.66</v>
      </c>
      <c r="L5" s="20">
        <v>78.611000000000004</v>
      </c>
    </row>
    <row r="6" spans="1:12" ht="17">
      <c r="A6" s="1" t="s">
        <v>2</v>
      </c>
      <c r="E6" s="5" t="s">
        <v>28</v>
      </c>
      <c r="F6" t="s">
        <v>33</v>
      </c>
      <c r="H6" s="8">
        <v>171.37</v>
      </c>
      <c r="J6" s="8">
        <v>12.722</v>
      </c>
      <c r="L6" s="20">
        <v>7.1040000000000001</v>
      </c>
    </row>
    <row r="7" spans="1:12" ht="17">
      <c r="A7" s="1" t="s">
        <v>3</v>
      </c>
      <c r="E7" s="5" t="s">
        <v>30</v>
      </c>
      <c r="F7" t="s">
        <v>35</v>
      </c>
      <c r="H7" s="8">
        <v>1.6202000000000001E-2</v>
      </c>
      <c r="J7" s="8">
        <v>1.8204000000000001E-2</v>
      </c>
      <c r="L7" s="20">
        <v>2.3255000000000001E-2</v>
      </c>
    </row>
    <row r="8" spans="1:12" ht="17">
      <c r="A8" s="1" t="s">
        <v>4</v>
      </c>
      <c r="E8" s="5" t="s">
        <v>34</v>
      </c>
      <c r="F8" t="s">
        <v>36</v>
      </c>
      <c r="H8" s="8">
        <v>4.8314999999999999E-3</v>
      </c>
      <c r="J8" s="8">
        <v>1.1405E-2</v>
      </c>
      <c r="L8" s="20">
        <v>1.5608E-2</v>
      </c>
    </row>
    <row r="9" spans="1:12" ht="17">
      <c r="A9" s="1" t="s">
        <v>5</v>
      </c>
      <c r="E9" s="5" t="s">
        <v>37</v>
      </c>
      <c r="F9" t="s">
        <v>40</v>
      </c>
      <c r="H9" s="8">
        <v>3.6346000000000003E-2</v>
      </c>
      <c r="J9" s="8">
        <v>2.6790000000000001E-2</v>
      </c>
      <c r="L9" s="20">
        <v>3.4488999999999999E-2</v>
      </c>
    </row>
    <row r="10" spans="1:12" ht="17">
      <c r="A10" s="1" t="s">
        <v>6</v>
      </c>
      <c r="E10" s="5" t="s">
        <v>38</v>
      </c>
      <c r="F10" t="s">
        <v>39</v>
      </c>
      <c r="H10" s="8">
        <v>4.6011999999999997E-2</v>
      </c>
      <c r="J10" s="8">
        <v>4.4112999999999999E-2</v>
      </c>
      <c r="L10" s="20">
        <v>4.9033E-2</v>
      </c>
    </row>
    <row r="11" spans="1:12" ht="17">
      <c r="A11" s="1" t="s">
        <v>7</v>
      </c>
      <c r="E11" s="6" t="s">
        <v>41</v>
      </c>
      <c r="F11" t="s">
        <v>42</v>
      </c>
      <c r="H11" s="1">
        <v>5</v>
      </c>
      <c r="J11" s="1">
        <v>5</v>
      </c>
      <c r="L11" s="19">
        <v>5</v>
      </c>
    </row>
    <row r="12" spans="1:12" ht="17">
      <c r="A12" s="1" t="s">
        <v>8</v>
      </c>
      <c r="E12" s="6" t="s">
        <v>43</v>
      </c>
      <c r="F12" t="s">
        <v>44</v>
      </c>
      <c r="H12" s="8">
        <v>4.2770000000000002E-2</v>
      </c>
      <c r="J12" s="8">
        <v>7.1806999999999996E-2</v>
      </c>
      <c r="L12" s="20">
        <v>0.31950000000000001</v>
      </c>
    </row>
    <row r="13" spans="1:12" ht="17">
      <c r="A13" s="1" t="s">
        <v>9</v>
      </c>
      <c r="E13" s="6" t="s">
        <v>45</v>
      </c>
      <c r="F13" t="s">
        <v>59</v>
      </c>
      <c r="H13" s="8">
        <v>5.1356999999999999</v>
      </c>
      <c r="J13" s="8">
        <v>3.1099000000000001</v>
      </c>
      <c r="L13" s="20">
        <v>1.6974</v>
      </c>
    </row>
    <row r="14" spans="1:12" ht="17">
      <c r="A14" s="1" t="s">
        <v>10</v>
      </c>
      <c r="E14" s="6" t="s">
        <v>46</v>
      </c>
      <c r="F14" t="s">
        <v>60</v>
      </c>
      <c r="H14" s="8">
        <v>176.65</v>
      </c>
      <c r="J14" s="8">
        <v>16.004999999999999</v>
      </c>
      <c r="L14" s="20">
        <v>9.2432999999999996</v>
      </c>
    </row>
    <row r="15" spans="1:12" ht="17">
      <c r="A15" s="1" t="s">
        <v>11</v>
      </c>
      <c r="E15" s="6" t="s">
        <v>47</v>
      </c>
      <c r="F15" t="s">
        <v>48</v>
      </c>
      <c r="H15" s="1">
        <v>1108</v>
      </c>
      <c r="J15" s="1">
        <v>1108</v>
      </c>
      <c r="L15" s="19">
        <v>1108</v>
      </c>
    </row>
    <row r="16" spans="1:12">
      <c r="E16" s="7"/>
      <c r="L16" s="19"/>
    </row>
    <row r="17" spans="1:12">
      <c r="A17" s="25" t="s">
        <v>23</v>
      </c>
      <c r="E17" s="7"/>
      <c r="L17" s="19"/>
    </row>
    <row r="18" spans="1:12">
      <c r="A18" s="26"/>
      <c r="E18" s="7"/>
      <c r="L18" s="19"/>
    </row>
    <row r="19" spans="1:12" ht="17">
      <c r="A19" s="1" t="s">
        <v>12</v>
      </c>
      <c r="E19" s="6" t="s">
        <v>49</v>
      </c>
      <c r="F19" t="s">
        <v>67</v>
      </c>
      <c r="H19" s="1">
        <v>643290</v>
      </c>
      <c r="J19" s="1">
        <v>69127165</v>
      </c>
      <c r="L19" s="19">
        <v>235060</v>
      </c>
    </row>
    <row r="20" spans="1:12" ht="17">
      <c r="A20" s="1" t="s">
        <v>13</v>
      </c>
      <c r="E20" s="6" t="s">
        <v>50</v>
      </c>
      <c r="F20" t="s">
        <v>29</v>
      </c>
      <c r="H20" s="8">
        <v>3011.6</v>
      </c>
      <c r="J20" s="8">
        <v>124.73</v>
      </c>
      <c r="L20" s="20">
        <v>72.141999999999996</v>
      </c>
    </row>
    <row r="21" spans="1:12" ht="17">
      <c r="A21" s="1" t="s">
        <v>14</v>
      </c>
      <c r="E21" s="6" t="s">
        <v>51</v>
      </c>
      <c r="F21" t="s">
        <v>68</v>
      </c>
      <c r="H21" s="8">
        <v>117.95</v>
      </c>
      <c r="J21" s="8">
        <v>17.172999999999998</v>
      </c>
      <c r="L21" s="20">
        <v>8.6635000000000009</v>
      </c>
    </row>
    <row r="22" spans="1:12" ht="17">
      <c r="A22" s="1" t="s">
        <v>15</v>
      </c>
      <c r="E22" s="6" t="s">
        <v>52</v>
      </c>
      <c r="F22" t="s">
        <v>69</v>
      </c>
      <c r="H22" s="8">
        <v>2.6235E-3</v>
      </c>
      <c r="J22" s="8">
        <v>1.4726E-2</v>
      </c>
      <c r="L22" s="20">
        <v>6.8829999999999998E-4</v>
      </c>
    </row>
    <row r="23" spans="1:12" ht="17">
      <c r="A23" s="1" t="s">
        <v>16</v>
      </c>
      <c r="E23" s="6" t="s">
        <v>53</v>
      </c>
      <c r="F23" t="s">
        <v>63</v>
      </c>
      <c r="H23" s="8">
        <v>4.0423000000000004E-3</v>
      </c>
      <c r="J23" s="8">
        <v>3.0325999999999999E-3</v>
      </c>
      <c r="L23" s="20">
        <v>2.0174999999999998E-2</v>
      </c>
    </row>
    <row r="24" spans="1:12" ht="17">
      <c r="A24" s="1" t="s">
        <v>17</v>
      </c>
      <c r="E24" s="6" t="s">
        <v>54</v>
      </c>
      <c r="F24" t="s">
        <v>64</v>
      </c>
      <c r="H24" s="8">
        <v>3.7775E-3</v>
      </c>
      <c r="J24" s="8">
        <v>3.7437E-3</v>
      </c>
      <c r="L24" s="20">
        <v>1.2234E-2</v>
      </c>
    </row>
    <row r="25" spans="1:12" ht="17">
      <c r="A25" s="1" t="s">
        <v>18</v>
      </c>
      <c r="E25" s="6" t="s">
        <v>55</v>
      </c>
      <c r="F25" t="s">
        <v>65</v>
      </c>
      <c r="H25" s="8">
        <v>9.9844000000000002E-2</v>
      </c>
      <c r="J25" s="8">
        <v>9.6022999999999997E-2</v>
      </c>
      <c r="L25" s="20">
        <v>8.7682999999999997E-2</v>
      </c>
    </row>
    <row r="26" spans="1:12" ht="17">
      <c r="A26" s="1" t="s">
        <v>19</v>
      </c>
      <c r="E26" s="6" t="s">
        <v>56</v>
      </c>
      <c r="F26" t="s">
        <v>66</v>
      </c>
      <c r="H26" s="8">
        <v>0.1018</v>
      </c>
      <c r="J26" s="8">
        <v>9.0754000000000001E-2</v>
      </c>
      <c r="L26" s="20">
        <v>9.6013000000000001E-2</v>
      </c>
    </row>
    <row r="27" spans="1:12" ht="17">
      <c r="A27" s="1" t="s">
        <v>20</v>
      </c>
      <c r="E27" s="6" t="s">
        <v>57</v>
      </c>
      <c r="F27" t="s">
        <v>58</v>
      </c>
      <c r="H27" s="8">
        <v>0.20962</v>
      </c>
      <c r="J27" s="8">
        <v>0.19369</v>
      </c>
      <c r="L27" s="20">
        <v>0.21626000000000001</v>
      </c>
    </row>
    <row r="28" spans="1:12" ht="17">
      <c r="A28" s="1" t="s">
        <v>21</v>
      </c>
      <c r="E28" s="6" t="s">
        <v>62</v>
      </c>
      <c r="F28" t="s">
        <v>61</v>
      </c>
      <c r="H28" s="8">
        <v>118.16</v>
      </c>
      <c r="J28" s="8">
        <v>17.382000000000001</v>
      </c>
      <c r="L28" s="20">
        <v>8.8806999999999992</v>
      </c>
    </row>
    <row r="29" spans="1:12">
      <c r="L29" s="19"/>
    </row>
    <row r="30" spans="1:12">
      <c r="L30" s="19"/>
    </row>
    <row r="31" spans="1:12">
      <c r="A31" s="23" t="s">
        <v>71</v>
      </c>
      <c r="B31" s="24"/>
      <c r="H31" s="1"/>
      <c r="L31" s="19"/>
    </row>
    <row r="32" spans="1:12">
      <c r="A32" s="24"/>
      <c r="B32" s="24"/>
      <c r="H32" s="8">
        <v>299.23</v>
      </c>
      <c r="J32" s="8">
        <v>37.908999999999999</v>
      </c>
      <c r="L32" s="20">
        <v>18.128</v>
      </c>
    </row>
    <row r="33" spans="1:12">
      <c r="L33" s="19"/>
    </row>
    <row r="34" spans="1:12">
      <c r="L34" s="19"/>
    </row>
    <row r="35" spans="1:12">
      <c r="A35" s="23" t="s">
        <v>85</v>
      </c>
      <c r="B35" s="24"/>
      <c r="L35" s="19"/>
    </row>
    <row r="36" spans="1:12">
      <c r="A36" s="24"/>
      <c r="B36" s="24"/>
      <c r="L36" s="19"/>
    </row>
    <row r="37" spans="1:12">
      <c r="A37" t="s">
        <v>86</v>
      </c>
      <c r="H37" s="1">
        <v>224</v>
      </c>
      <c r="J37" s="1">
        <v>224</v>
      </c>
      <c r="L37" s="19">
        <v>224</v>
      </c>
    </row>
    <row r="38" spans="1:12">
      <c r="A38" t="s">
        <v>87</v>
      </c>
      <c r="H38" s="1">
        <v>446</v>
      </c>
      <c r="J38" s="1">
        <v>446</v>
      </c>
      <c r="L38" s="19">
        <v>446</v>
      </c>
    </row>
    <row r="39" spans="1:12">
      <c r="A39" t="s">
        <v>88</v>
      </c>
      <c r="H39" s="1">
        <v>80</v>
      </c>
      <c r="J39" s="1">
        <v>80</v>
      </c>
      <c r="L39" s="19">
        <v>80</v>
      </c>
    </row>
    <row r="40" spans="1:12">
      <c r="A40" t="s">
        <v>89</v>
      </c>
      <c r="H40" s="1">
        <v>26</v>
      </c>
      <c r="J40" s="1">
        <v>26</v>
      </c>
      <c r="L40" s="19">
        <v>26</v>
      </c>
    </row>
    <row r="41" spans="1:12">
      <c r="A41" t="s">
        <v>90</v>
      </c>
      <c r="H41" s="1">
        <v>4</v>
      </c>
      <c r="J41" s="1">
        <v>4</v>
      </c>
      <c r="L41" s="19">
        <v>4</v>
      </c>
    </row>
    <row r="42" spans="1:12">
      <c r="A42" t="s">
        <v>91</v>
      </c>
      <c r="H42" s="1">
        <v>28</v>
      </c>
      <c r="J42" s="1">
        <v>28</v>
      </c>
      <c r="L42" s="19">
        <v>28</v>
      </c>
    </row>
    <row r="43" spans="1:12">
      <c r="A43" t="s">
        <v>92</v>
      </c>
      <c r="H43" s="1">
        <v>20</v>
      </c>
      <c r="J43" s="1">
        <v>20</v>
      </c>
      <c r="L43" s="19">
        <v>20</v>
      </c>
    </row>
    <row r="44" spans="1:12">
      <c r="A44" t="s">
        <v>93</v>
      </c>
      <c r="H44" s="1">
        <v>5.5664999999999996</v>
      </c>
      <c r="J44" s="1">
        <v>5.4462999999999999</v>
      </c>
      <c r="L44" s="19">
        <v>5.5658000000000003</v>
      </c>
    </row>
    <row r="45" spans="1:12">
      <c r="L45" s="19"/>
    </row>
    <row r="46" spans="1:12">
      <c r="L46" s="17"/>
    </row>
    <row r="47" spans="1:12">
      <c r="L47" s="17"/>
    </row>
    <row r="48" spans="1:12">
      <c r="L48" s="17"/>
    </row>
    <row r="49" spans="12:12">
      <c r="L49" s="17"/>
    </row>
  </sheetData>
  <mergeCells count="7">
    <mergeCell ref="L1:L2"/>
    <mergeCell ref="A31:B32"/>
    <mergeCell ref="A35:B36"/>
    <mergeCell ref="A1:A2"/>
    <mergeCell ref="H1:H2"/>
    <mergeCell ref="J1:J2"/>
    <mergeCell ref="A17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2649-665D-3C44-A7B3-AC88108711CB}">
  <dimension ref="A1:L45"/>
  <sheetViews>
    <sheetView workbookViewId="0">
      <selection activeCell="L4" sqref="L4"/>
    </sheetView>
  </sheetViews>
  <sheetFormatPr baseColWidth="10" defaultRowHeight="16"/>
  <cols>
    <col min="8" max="8" width="11" bestFit="1" customWidth="1"/>
    <col min="10" max="10" width="11.6640625" bestFit="1" customWidth="1"/>
    <col min="12" max="12" width="11.83203125" bestFit="1" customWidth="1"/>
  </cols>
  <sheetData>
    <row r="1" spans="1:12">
      <c r="A1" s="25" t="s">
        <v>22</v>
      </c>
      <c r="H1" s="25" t="s">
        <v>82</v>
      </c>
      <c r="J1" s="25" t="s">
        <v>83</v>
      </c>
      <c r="L1" s="27" t="s">
        <v>70</v>
      </c>
    </row>
    <row r="2" spans="1:12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  <c r="H3" s="19"/>
      <c r="I3" s="19"/>
      <c r="J3" s="19"/>
      <c r="K3" s="19"/>
      <c r="L3" s="19"/>
    </row>
    <row r="4" spans="1:12" ht="17">
      <c r="A4" t="s">
        <v>0</v>
      </c>
      <c r="E4" s="5" t="s">
        <v>31</v>
      </c>
      <c r="F4" t="s">
        <v>27</v>
      </c>
      <c r="H4" s="19">
        <v>1523286</v>
      </c>
      <c r="I4" s="19"/>
      <c r="J4" s="19">
        <v>147470148</v>
      </c>
      <c r="K4" s="19"/>
      <c r="L4" s="19">
        <v>520971</v>
      </c>
    </row>
    <row r="5" spans="1:12" ht="17">
      <c r="A5" s="1" t="s">
        <v>1</v>
      </c>
      <c r="E5" s="5" t="s">
        <v>32</v>
      </c>
      <c r="F5" t="s">
        <v>29</v>
      </c>
      <c r="H5" s="20">
        <v>23843</v>
      </c>
      <c r="I5" s="19"/>
      <c r="J5" s="20">
        <v>415.21</v>
      </c>
      <c r="K5" s="19"/>
      <c r="L5" s="20">
        <v>301.87</v>
      </c>
    </row>
    <row r="6" spans="1:12" ht="17">
      <c r="A6" s="1" t="s">
        <v>2</v>
      </c>
      <c r="E6" s="5" t="s">
        <v>28</v>
      </c>
      <c r="F6" t="s">
        <v>33</v>
      </c>
      <c r="H6" s="20">
        <v>1077.5999999999999</v>
      </c>
      <c r="I6" s="19"/>
      <c r="J6" s="20">
        <v>27.138000000000002</v>
      </c>
      <c r="K6" s="19"/>
      <c r="L6" s="20">
        <v>19.329999999999998</v>
      </c>
    </row>
    <row r="7" spans="1:12" ht="17">
      <c r="A7" s="1" t="s">
        <v>3</v>
      </c>
      <c r="E7" s="5" t="s">
        <v>30</v>
      </c>
      <c r="F7" t="s">
        <v>35</v>
      </c>
      <c r="H7" s="20">
        <v>9.8142999999999994E-2</v>
      </c>
      <c r="I7" s="19"/>
      <c r="J7" s="20">
        <v>7.3587E-2</v>
      </c>
      <c r="K7" s="19"/>
      <c r="L7" s="20">
        <v>6.9889999999999994E-2</v>
      </c>
    </row>
    <row r="8" spans="1:12" ht="17">
      <c r="A8" s="1" t="s">
        <v>4</v>
      </c>
      <c r="E8" s="5" t="s">
        <v>34</v>
      </c>
      <c r="F8" t="s">
        <v>36</v>
      </c>
      <c r="H8" s="20">
        <v>3.3556000000000002E-2</v>
      </c>
      <c r="I8" s="19"/>
      <c r="J8" s="20">
        <v>5.7241E-2</v>
      </c>
      <c r="K8" s="19"/>
      <c r="L8" s="20">
        <v>5.0907000000000001E-2</v>
      </c>
    </row>
    <row r="9" spans="1:12" ht="17">
      <c r="A9" s="1" t="s">
        <v>5</v>
      </c>
      <c r="E9" s="5" t="s">
        <v>37</v>
      </c>
      <c r="F9" t="s">
        <v>40</v>
      </c>
      <c r="H9" s="20">
        <v>0.39822000000000002</v>
      </c>
      <c r="I9" s="19"/>
      <c r="J9" s="20">
        <v>0.23974000000000001</v>
      </c>
      <c r="K9" s="19"/>
      <c r="L9" s="20">
        <v>0.24521999999999999</v>
      </c>
    </row>
    <row r="10" spans="1:12" ht="17">
      <c r="A10" s="1" t="s">
        <v>6</v>
      </c>
      <c r="E10" s="5" t="s">
        <v>38</v>
      </c>
      <c r="F10" t="s">
        <v>39</v>
      </c>
      <c r="H10" s="20">
        <v>0.21110999999999999</v>
      </c>
      <c r="I10" s="19"/>
      <c r="J10" s="20">
        <v>0.18853</v>
      </c>
      <c r="K10" s="19"/>
      <c r="L10" s="20">
        <v>0.19287000000000001</v>
      </c>
    </row>
    <row r="11" spans="1:12" ht="17">
      <c r="A11" s="1" t="s">
        <v>7</v>
      </c>
      <c r="E11" s="6" t="s">
        <v>41</v>
      </c>
      <c r="F11" t="s">
        <v>42</v>
      </c>
      <c r="H11" s="19">
        <v>9</v>
      </c>
      <c r="I11" s="19"/>
      <c r="J11" s="19">
        <v>9</v>
      </c>
      <c r="K11" s="19"/>
      <c r="L11" s="19">
        <v>9</v>
      </c>
    </row>
    <row r="12" spans="1:12" ht="17">
      <c r="A12" s="1" t="s">
        <v>8</v>
      </c>
      <c r="E12" s="6" t="s">
        <v>43</v>
      </c>
      <c r="F12" t="s">
        <v>44</v>
      </c>
      <c r="H12" s="20">
        <v>0.34865000000000002</v>
      </c>
      <c r="I12" s="19"/>
      <c r="J12" s="20">
        <v>0.66220999999999997</v>
      </c>
      <c r="K12" s="19"/>
      <c r="L12" s="20">
        <v>2.2039</v>
      </c>
    </row>
    <row r="13" spans="1:12" ht="17">
      <c r="A13" s="1" t="s">
        <v>9</v>
      </c>
      <c r="E13" s="6" t="s">
        <v>45</v>
      </c>
      <c r="F13" t="s">
        <v>59</v>
      </c>
      <c r="H13" s="20">
        <v>15.821</v>
      </c>
      <c r="I13" s="19"/>
      <c r="J13" s="20">
        <v>6.1582999999999997</v>
      </c>
      <c r="K13" s="19"/>
      <c r="L13" s="20">
        <v>3.5339999999999998</v>
      </c>
    </row>
    <row r="14" spans="1:12" ht="17">
      <c r="A14" s="1" t="s">
        <v>10</v>
      </c>
      <c r="E14" s="6" t="s">
        <v>46</v>
      </c>
      <c r="F14" t="s">
        <v>60</v>
      </c>
      <c r="H14" s="20">
        <v>1094.5</v>
      </c>
      <c r="I14" s="19"/>
      <c r="J14" s="20">
        <v>34.518000000000001</v>
      </c>
      <c r="K14" s="19"/>
      <c r="L14" s="20">
        <v>25.626999999999999</v>
      </c>
    </row>
    <row r="15" spans="1:12" ht="17">
      <c r="A15" s="1" t="s">
        <v>11</v>
      </c>
      <c r="E15" s="6" t="s">
        <v>47</v>
      </c>
      <c r="F15" t="s">
        <v>48</v>
      </c>
      <c r="H15" s="19">
        <v>2150</v>
      </c>
      <c r="I15" s="19"/>
      <c r="J15" s="19">
        <v>2150</v>
      </c>
      <c r="K15" s="19"/>
      <c r="L15" s="19">
        <v>2150</v>
      </c>
    </row>
    <row r="16" spans="1:12">
      <c r="E16" s="7"/>
      <c r="H16" s="19"/>
      <c r="I16" s="19"/>
      <c r="J16" s="19"/>
      <c r="K16" s="19"/>
      <c r="L16" s="19"/>
    </row>
    <row r="17" spans="1:12">
      <c r="A17" s="25" t="s">
        <v>23</v>
      </c>
      <c r="E17" s="7"/>
      <c r="H17" s="19"/>
      <c r="I17" s="19"/>
      <c r="J17" s="19"/>
      <c r="K17" s="19"/>
      <c r="L17" s="19"/>
    </row>
    <row r="18" spans="1:12">
      <c r="A18" s="26"/>
      <c r="E18" s="7"/>
      <c r="H18" s="19"/>
      <c r="I18" s="19"/>
      <c r="J18" s="19"/>
      <c r="K18" s="19"/>
      <c r="L18" s="19"/>
    </row>
    <row r="19" spans="1:12" ht="17">
      <c r="A19" s="1" t="s">
        <v>12</v>
      </c>
      <c r="E19" s="6" t="s">
        <v>49</v>
      </c>
      <c r="F19" t="s">
        <v>67</v>
      </c>
      <c r="H19" s="19">
        <v>2251977</v>
      </c>
      <c r="I19" s="19"/>
      <c r="J19" s="19">
        <v>193464378</v>
      </c>
      <c r="K19" s="19"/>
      <c r="L19" s="19">
        <v>933570</v>
      </c>
    </row>
    <row r="20" spans="1:12" ht="17">
      <c r="A20" s="1" t="s">
        <v>13</v>
      </c>
      <c r="E20" s="6" t="s">
        <v>50</v>
      </c>
      <c r="F20" t="s">
        <v>29</v>
      </c>
      <c r="H20" s="20">
        <v>17945</v>
      </c>
      <c r="I20" s="19"/>
      <c r="J20" s="20">
        <v>499.11</v>
      </c>
      <c r="K20" s="19"/>
      <c r="L20" s="20">
        <v>338.65</v>
      </c>
    </row>
    <row r="21" spans="1:12" ht="17">
      <c r="A21" s="1" t="s">
        <v>14</v>
      </c>
      <c r="E21" s="6" t="s">
        <v>51</v>
      </c>
      <c r="F21" t="s">
        <v>68</v>
      </c>
      <c r="H21" s="20">
        <v>661.56</v>
      </c>
      <c r="I21" s="19"/>
      <c r="J21" s="20">
        <v>26.268999999999998</v>
      </c>
      <c r="K21" s="19"/>
      <c r="L21" s="20">
        <v>16.649999999999999</v>
      </c>
    </row>
    <row r="22" spans="1:12" ht="17">
      <c r="A22" s="1" t="s">
        <v>15</v>
      </c>
      <c r="E22" s="6" t="s">
        <v>52</v>
      </c>
      <c r="F22" t="s">
        <v>69</v>
      </c>
      <c r="H22" s="20">
        <v>5.0564E-3</v>
      </c>
      <c r="I22" s="19"/>
      <c r="J22" s="20">
        <v>2.5665000000000002E-3</v>
      </c>
      <c r="K22" s="19"/>
      <c r="L22" s="20">
        <v>8.4095999999999997E-3</v>
      </c>
    </row>
    <row r="23" spans="1:12" ht="17">
      <c r="A23" s="1" t="s">
        <v>16</v>
      </c>
      <c r="E23" s="6" t="s">
        <v>53</v>
      </c>
      <c r="F23" t="s">
        <v>63</v>
      </c>
      <c r="H23" s="20">
        <v>4.5994E-2</v>
      </c>
      <c r="I23" s="19"/>
      <c r="J23" s="20">
        <v>1.1461000000000001E-2</v>
      </c>
      <c r="K23" s="19"/>
      <c r="L23" s="20">
        <v>1.3396999999999999E-2</v>
      </c>
    </row>
    <row r="24" spans="1:12" ht="17">
      <c r="A24" s="1" t="s">
        <v>17</v>
      </c>
      <c r="E24" s="6" t="s">
        <v>54</v>
      </c>
      <c r="F24" t="s">
        <v>64</v>
      </c>
      <c r="H24" s="20">
        <v>5.2603999999999998E-2</v>
      </c>
      <c r="I24" s="19"/>
      <c r="J24" s="20">
        <v>1.4602E-2</v>
      </c>
      <c r="K24" s="19"/>
      <c r="L24" s="20">
        <v>1.9401999999999999E-2</v>
      </c>
    </row>
    <row r="25" spans="1:12" ht="17">
      <c r="A25" s="1" t="s">
        <v>18</v>
      </c>
      <c r="E25" s="6" t="s">
        <v>55</v>
      </c>
      <c r="F25" t="s">
        <v>65</v>
      </c>
      <c r="H25" s="20">
        <v>0.91761999999999999</v>
      </c>
      <c r="I25" s="19"/>
      <c r="J25" s="20">
        <v>0.90724000000000005</v>
      </c>
      <c r="K25" s="19"/>
      <c r="L25" s="20">
        <v>0.91800000000000004</v>
      </c>
    </row>
    <row r="26" spans="1:12" ht="17">
      <c r="A26" s="1" t="s">
        <v>19</v>
      </c>
      <c r="E26" s="6" t="s">
        <v>56</v>
      </c>
      <c r="F26" t="s">
        <v>66</v>
      </c>
      <c r="H26" s="20">
        <v>0.55728999999999995</v>
      </c>
      <c r="I26" s="19"/>
      <c r="J26" s="20">
        <v>0.58343</v>
      </c>
      <c r="K26" s="19"/>
      <c r="L26" s="20">
        <v>0.56181999999999999</v>
      </c>
    </row>
    <row r="27" spans="1:12" ht="17">
      <c r="A27" s="1" t="s">
        <v>20</v>
      </c>
      <c r="E27" s="6" t="s">
        <v>57</v>
      </c>
      <c r="F27" t="s">
        <v>58</v>
      </c>
      <c r="H27" s="20">
        <v>1.5737000000000001</v>
      </c>
      <c r="I27" s="19"/>
      <c r="J27" s="20">
        <v>1.5168999999999999</v>
      </c>
      <c r="K27" s="19"/>
      <c r="L27" s="20">
        <v>1.5127999999999999</v>
      </c>
    </row>
    <row r="28" spans="1:12" ht="17">
      <c r="A28" s="1" t="s">
        <v>21</v>
      </c>
      <c r="E28" s="6" t="s">
        <v>62</v>
      </c>
      <c r="F28" t="s">
        <v>61</v>
      </c>
      <c r="H28" s="20">
        <v>663.14</v>
      </c>
      <c r="I28" s="19"/>
      <c r="J28" s="20">
        <v>27.789000000000001</v>
      </c>
      <c r="K28" s="19"/>
      <c r="L28" s="20">
        <v>18.170999999999999</v>
      </c>
    </row>
    <row r="29" spans="1:12">
      <c r="H29" s="19"/>
      <c r="I29" s="19"/>
      <c r="J29" s="19"/>
      <c r="K29" s="19"/>
      <c r="L29" s="19"/>
    </row>
    <row r="30" spans="1:12">
      <c r="H30" s="19"/>
      <c r="I30" s="19"/>
      <c r="J30" s="19"/>
      <c r="K30" s="19"/>
      <c r="L30" s="19"/>
    </row>
    <row r="31" spans="1:12">
      <c r="A31" s="23" t="s">
        <v>71</v>
      </c>
      <c r="B31" s="24"/>
      <c r="H31" s="19"/>
      <c r="I31" s="19"/>
      <c r="J31" s="19"/>
      <c r="K31" s="19"/>
      <c r="L31" s="19"/>
    </row>
    <row r="32" spans="1:12">
      <c r="A32" s="24"/>
      <c r="B32" s="24"/>
      <c r="H32" s="20">
        <v>1770</v>
      </c>
      <c r="I32" s="19"/>
      <c r="J32" s="20">
        <v>73.537999999999997</v>
      </c>
      <c r="K32" s="19"/>
      <c r="L32" s="20">
        <v>43.802</v>
      </c>
    </row>
    <row r="33" spans="1:12">
      <c r="H33" s="19"/>
      <c r="I33" s="19"/>
      <c r="J33" s="19"/>
      <c r="K33" s="19"/>
      <c r="L33" s="19"/>
    </row>
    <row r="34" spans="1:12">
      <c r="H34" s="19"/>
      <c r="I34" s="19"/>
      <c r="J34" s="19"/>
      <c r="K34" s="19"/>
      <c r="L34" s="19"/>
    </row>
    <row r="35" spans="1:12">
      <c r="A35" s="23" t="s">
        <v>85</v>
      </c>
      <c r="B35" s="24"/>
      <c r="H35" s="19"/>
      <c r="I35" s="19"/>
      <c r="J35" s="19"/>
      <c r="K35" s="19"/>
      <c r="L35" s="19"/>
    </row>
    <row r="36" spans="1:12">
      <c r="A36" s="24"/>
      <c r="B36" s="24"/>
      <c r="H36" s="19"/>
      <c r="I36" s="19"/>
      <c r="J36" s="19"/>
      <c r="K36" s="19"/>
      <c r="L36" s="19"/>
    </row>
    <row r="37" spans="1:12">
      <c r="A37" t="s">
        <v>86</v>
      </c>
      <c r="H37" s="19">
        <v>419</v>
      </c>
      <c r="I37" s="19"/>
      <c r="J37" s="19">
        <v>419</v>
      </c>
      <c r="K37" s="19"/>
      <c r="L37" s="19">
        <v>419</v>
      </c>
    </row>
    <row r="38" spans="1:12">
      <c r="A38" t="s">
        <v>87</v>
      </c>
      <c r="H38" s="19">
        <v>679</v>
      </c>
      <c r="I38" s="19"/>
      <c r="J38" s="19">
        <v>679</v>
      </c>
      <c r="K38" s="19"/>
      <c r="L38" s="19">
        <v>679</v>
      </c>
    </row>
    <row r="39" spans="1:12">
      <c r="A39" t="s">
        <v>88</v>
      </c>
      <c r="H39" s="19">
        <v>129</v>
      </c>
      <c r="I39" s="19"/>
      <c r="J39" s="19">
        <v>129</v>
      </c>
      <c r="K39" s="19"/>
      <c r="L39" s="19">
        <v>129</v>
      </c>
    </row>
    <row r="40" spans="1:12">
      <c r="A40" t="s">
        <v>89</v>
      </c>
      <c r="H40" s="19">
        <v>33</v>
      </c>
      <c r="I40" s="19"/>
      <c r="J40" s="19">
        <v>33</v>
      </c>
      <c r="K40" s="19"/>
      <c r="L40" s="19">
        <v>33</v>
      </c>
    </row>
    <row r="41" spans="1:12">
      <c r="A41" t="s">
        <v>90</v>
      </c>
      <c r="H41" s="19">
        <v>5</v>
      </c>
      <c r="I41" s="19"/>
      <c r="J41" s="19">
        <v>5</v>
      </c>
      <c r="K41" s="19"/>
      <c r="L41" s="19">
        <v>5</v>
      </c>
    </row>
    <row r="42" spans="1:12">
      <c r="A42" t="s">
        <v>91</v>
      </c>
      <c r="H42" s="19">
        <v>28</v>
      </c>
      <c r="I42" s="19"/>
      <c r="J42" s="19">
        <v>28</v>
      </c>
      <c r="K42" s="19"/>
      <c r="L42" s="19">
        <v>28</v>
      </c>
    </row>
    <row r="43" spans="1:12">
      <c r="A43" t="s">
        <v>92</v>
      </c>
      <c r="H43" s="19">
        <v>100</v>
      </c>
      <c r="I43" s="19"/>
      <c r="J43" s="19">
        <v>50</v>
      </c>
      <c r="K43" s="19"/>
      <c r="L43" s="19">
        <v>50</v>
      </c>
    </row>
    <row r="44" spans="1:12">
      <c r="A44" t="s">
        <v>93</v>
      </c>
      <c r="H44" s="19">
        <v>28.694700000000001</v>
      </c>
      <c r="I44" s="19"/>
      <c r="J44" s="19">
        <v>15.2445</v>
      </c>
      <c r="K44" s="19"/>
      <c r="L44" s="19">
        <v>13.7583</v>
      </c>
    </row>
    <row r="45" spans="1:12">
      <c r="H45" s="19"/>
      <c r="I45" s="19"/>
      <c r="J45" s="19"/>
      <c r="K45" s="19"/>
      <c r="L45" s="19"/>
    </row>
  </sheetData>
  <mergeCells count="7">
    <mergeCell ref="A35:B36"/>
    <mergeCell ref="A1:A2"/>
    <mergeCell ref="H1:H2"/>
    <mergeCell ref="J1:J2"/>
    <mergeCell ref="L1:L2"/>
    <mergeCell ref="A17:A18"/>
    <mergeCell ref="A31:B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ED5B-CE17-6B40-89F5-801B074D606F}">
  <dimension ref="A1:L45"/>
  <sheetViews>
    <sheetView workbookViewId="0">
      <selection activeCell="P22" sqref="P22"/>
    </sheetView>
  </sheetViews>
  <sheetFormatPr baseColWidth="10" defaultRowHeight="16"/>
  <sheetData>
    <row r="1" spans="1:12">
      <c r="A1" s="25" t="s">
        <v>22</v>
      </c>
      <c r="H1" s="25" t="s">
        <v>82</v>
      </c>
      <c r="J1" s="25" t="s">
        <v>83</v>
      </c>
      <c r="L1" s="27" t="s">
        <v>70</v>
      </c>
    </row>
    <row r="2" spans="1:12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</row>
    <row r="4" spans="1:12" ht="17">
      <c r="A4" t="s">
        <v>0</v>
      </c>
      <c r="E4" s="5" t="s">
        <v>31</v>
      </c>
      <c r="F4" t="s">
        <v>27</v>
      </c>
      <c r="H4" s="1">
        <v>1861146</v>
      </c>
      <c r="J4" s="1">
        <v>166056045</v>
      </c>
      <c r="L4" s="18">
        <v>656804</v>
      </c>
    </row>
    <row r="5" spans="1:12" ht="17">
      <c r="A5" s="1" t="s">
        <v>1</v>
      </c>
      <c r="E5" s="5" t="s">
        <v>32</v>
      </c>
      <c r="F5" t="s">
        <v>29</v>
      </c>
      <c r="H5" s="8">
        <v>20573</v>
      </c>
      <c r="J5" s="8">
        <v>507.69</v>
      </c>
      <c r="L5" s="22">
        <v>367.79</v>
      </c>
    </row>
    <row r="6" spans="1:12" ht="17">
      <c r="A6" s="1" t="s">
        <v>2</v>
      </c>
      <c r="E6" s="5" t="s">
        <v>28</v>
      </c>
      <c r="F6" t="s">
        <v>33</v>
      </c>
      <c r="H6" s="8">
        <v>823.87</v>
      </c>
      <c r="J6" s="8">
        <v>35.154000000000003</v>
      </c>
      <c r="L6" s="22">
        <v>23.579000000000001</v>
      </c>
    </row>
    <row r="7" spans="1:12" ht="17">
      <c r="A7" s="1" t="s">
        <v>3</v>
      </c>
      <c r="E7" s="5" t="s">
        <v>30</v>
      </c>
      <c r="F7" t="s">
        <v>35</v>
      </c>
      <c r="H7" s="8">
        <v>0.37913000000000002</v>
      </c>
      <c r="J7" s="8">
        <v>0.10019</v>
      </c>
      <c r="L7" s="22">
        <v>0.11104</v>
      </c>
    </row>
    <row r="8" spans="1:12" ht="17">
      <c r="A8" s="1" t="s">
        <v>4</v>
      </c>
      <c r="E8" s="5" t="s">
        <v>34</v>
      </c>
      <c r="F8" t="s">
        <v>36</v>
      </c>
      <c r="H8" s="8">
        <v>8.2641000000000006E-2</v>
      </c>
      <c r="J8" s="8">
        <v>9.5769999999999994E-2</v>
      </c>
      <c r="L8" s="22">
        <v>9.4795000000000004E-2</v>
      </c>
    </row>
    <row r="9" spans="1:12" ht="17">
      <c r="A9" s="1" t="s">
        <v>5</v>
      </c>
      <c r="E9" s="5" t="s">
        <v>37</v>
      </c>
      <c r="F9" t="s">
        <v>40</v>
      </c>
      <c r="H9" s="8">
        <v>0.57606000000000002</v>
      </c>
      <c r="J9" s="8">
        <v>0.31175999999999998</v>
      </c>
      <c r="L9" s="22">
        <v>0.30996000000000001</v>
      </c>
    </row>
    <row r="10" spans="1:12" ht="17">
      <c r="A10" s="1" t="s">
        <v>6</v>
      </c>
      <c r="E10" s="5" t="s">
        <v>38</v>
      </c>
      <c r="F10" t="s">
        <v>39</v>
      </c>
      <c r="H10" s="8">
        <v>0.24628</v>
      </c>
      <c r="J10" s="8">
        <v>0.22928000000000001</v>
      </c>
      <c r="L10" s="22">
        <v>0.22464000000000001</v>
      </c>
    </row>
    <row r="11" spans="1:12" ht="17">
      <c r="A11" s="1" t="s">
        <v>7</v>
      </c>
      <c r="E11" s="6" t="s">
        <v>41</v>
      </c>
      <c r="F11" t="s">
        <v>42</v>
      </c>
      <c r="H11" s="1">
        <v>10</v>
      </c>
      <c r="J11" s="1">
        <v>10</v>
      </c>
      <c r="L11" s="18">
        <v>10</v>
      </c>
    </row>
    <row r="12" spans="1:12" ht="17">
      <c r="A12" s="1" t="s">
        <v>8</v>
      </c>
      <c r="E12" s="6" t="s">
        <v>43</v>
      </c>
      <c r="F12" t="s">
        <v>44</v>
      </c>
      <c r="H12" s="8">
        <v>0.61117999999999995</v>
      </c>
      <c r="J12" s="8">
        <v>0.95167000000000002</v>
      </c>
      <c r="L12" s="22">
        <v>3.8751000000000002</v>
      </c>
    </row>
    <row r="13" spans="1:12" ht="17">
      <c r="A13" s="1" t="s">
        <v>9</v>
      </c>
      <c r="E13" s="6" t="s">
        <v>45</v>
      </c>
      <c r="F13" t="s">
        <v>59</v>
      </c>
      <c r="H13" s="8">
        <v>15.717000000000001</v>
      </c>
      <c r="J13" s="8">
        <v>5.9471999999999996</v>
      </c>
      <c r="L13" s="22">
        <v>3.8107000000000002</v>
      </c>
    </row>
    <row r="14" spans="1:12" ht="17">
      <c r="A14" s="1" t="s">
        <v>10</v>
      </c>
      <c r="E14" s="6" t="s">
        <v>46</v>
      </c>
      <c r="F14" t="s">
        <v>60</v>
      </c>
      <c r="H14" s="8">
        <v>841.48</v>
      </c>
      <c r="J14" s="8">
        <v>42.79</v>
      </c>
      <c r="L14" s="22">
        <v>32.005000000000003</v>
      </c>
    </row>
    <row r="15" spans="1:12" ht="17">
      <c r="A15" s="1" t="s">
        <v>11</v>
      </c>
      <c r="E15" s="6" t="s">
        <v>47</v>
      </c>
      <c r="F15" t="s">
        <v>48</v>
      </c>
      <c r="H15" s="1">
        <v>2234</v>
      </c>
      <c r="J15" s="1">
        <v>2234</v>
      </c>
      <c r="L15" s="18">
        <v>2234</v>
      </c>
    </row>
    <row r="16" spans="1:12">
      <c r="E16" s="7"/>
      <c r="H16" s="1"/>
      <c r="J16" s="1"/>
      <c r="L16" s="18"/>
    </row>
    <row r="17" spans="1:12">
      <c r="A17" s="25" t="s">
        <v>23</v>
      </c>
      <c r="E17" s="7"/>
      <c r="L17" s="21"/>
    </row>
    <row r="18" spans="1:12">
      <c r="A18" s="26"/>
      <c r="E18" s="7"/>
      <c r="L18" s="21"/>
    </row>
    <row r="19" spans="1:12" ht="17">
      <c r="A19" s="1" t="s">
        <v>12</v>
      </c>
      <c r="E19" s="6" t="s">
        <v>49</v>
      </c>
      <c r="F19" t="s">
        <v>67</v>
      </c>
      <c r="H19" s="1">
        <v>2571896</v>
      </c>
      <c r="J19" s="1">
        <v>217554881</v>
      </c>
      <c r="L19" s="18">
        <v>1242942</v>
      </c>
    </row>
    <row r="20" spans="1:12" ht="17">
      <c r="A20" s="1" t="s">
        <v>13</v>
      </c>
      <c r="E20" s="6" t="s">
        <v>50</v>
      </c>
      <c r="F20" t="s">
        <v>29</v>
      </c>
      <c r="H20" s="8">
        <v>12694</v>
      </c>
      <c r="J20" s="8">
        <v>627.20000000000005</v>
      </c>
      <c r="L20" s="22">
        <v>428.27</v>
      </c>
    </row>
    <row r="21" spans="1:12" ht="17">
      <c r="A21" s="1" t="s">
        <v>14</v>
      </c>
      <c r="E21" s="6" t="s">
        <v>51</v>
      </c>
      <c r="F21" t="s">
        <v>68</v>
      </c>
      <c r="H21" s="8">
        <v>466.51</v>
      </c>
      <c r="J21" s="8">
        <v>40.923000000000002</v>
      </c>
      <c r="L21" s="22">
        <v>28.916</v>
      </c>
    </row>
    <row r="22" spans="1:12" ht="17">
      <c r="A22" s="1" t="s">
        <v>15</v>
      </c>
      <c r="E22" s="6" t="s">
        <v>52</v>
      </c>
      <c r="F22" t="s">
        <v>69</v>
      </c>
      <c r="H22" s="8">
        <v>3.8503000000000001E-3</v>
      </c>
      <c r="J22" s="8">
        <v>3.1197999999999998E-3</v>
      </c>
      <c r="L22" s="22">
        <v>2.9762999999999999E-3</v>
      </c>
    </row>
    <row r="23" spans="1:12" ht="17">
      <c r="A23" s="1" t="s">
        <v>16</v>
      </c>
      <c r="E23" s="6" t="s">
        <v>53</v>
      </c>
      <c r="F23" t="s">
        <v>63</v>
      </c>
      <c r="H23" s="8">
        <v>2.6041999999999999E-2</v>
      </c>
      <c r="J23" s="8">
        <v>2.1860000000000001E-2</v>
      </c>
      <c r="L23" s="22">
        <v>1.3139E-2</v>
      </c>
    </row>
    <row r="24" spans="1:12" ht="17">
      <c r="A24" s="1" t="s">
        <v>17</v>
      </c>
      <c r="E24" s="6" t="s">
        <v>54</v>
      </c>
      <c r="F24" t="s">
        <v>64</v>
      </c>
      <c r="H24" s="8">
        <v>6.4551999999999998E-2</v>
      </c>
      <c r="J24" s="8">
        <v>1.9503E-2</v>
      </c>
      <c r="L24" s="22">
        <v>1.9592999999999999E-2</v>
      </c>
    </row>
    <row r="25" spans="1:12" ht="17">
      <c r="A25" s="1" t="s">
        <v>18</v>
      </c>
      <c r="E25" s="6" t="s">
        <v>55</v>
      </c>
      <c r="F25" t="s">
        <v>65</v>
      </c>
      <c r="H25" s="8">
        <v>1.1469</v>
      </c>
      <c r="J25" s="8">
        <v>1.1105</v>
      </c>
      <c r="L25" s="22">
        <v>1.1493</v>
      </c>
    </row>
    <row r="26" spans="1:12" ht="17">
      <c r="A26" s="1" t="s">
        <v>19</v>
      </c>
      <c r="E26" s="6" t="s">
        <v>56</v>
      </c>
      <c r="F26" t="s">
        <v>66</v>
      </c>
      <c r="H26" s="8">
        <v>0.73677999999999999</v>
      </c>
      <c r="J26" s="8">
        <v>0.73282999999999998</v>
      </c>
      <c r="L26" s="22">
        <v>0.69657000000000002</v>
      </c>
    </row>
    <row r="27" spans="1:12" ht="17">
      <c r="A27" s="1" t="s">
        <v>20</v>
      </c>
      <c r="E27" s="6" t="s">
        <v>57</v>
      </c>
      <c r="F27" t="s">
        <v>58</v>
      </c>
      <c r="H27" s="8">
        <v>1.9744999999999999</v>
      </c>
      <c r="J27" s="8">
        <v>1.8849</v>
      </c>
      <c r="L27" s="22">
        <v>1.8789</v>
      </c>
    </row>
    <row r="28" spans="1:12" ht="17">
      <c r="A28" s="1" t="s">
        <v>21</v>
      </c>
      <c r="E28" s="6" t="s">
        <v>62</v>
      </c>
      <c r="F28" t="s">
        <v>61</v>
      </c>
      <c r="H28" s="8">
        <v>468.49</v>
      </c>
      <c r="J28" s="8">
        <v>42.811</v>
      </c>
      <c r="L28" s="22">
        <v>30.797999999999998</v>
      </c>
    </row>
    <row r="29" spans="1:12">
      <c r="L29" s="21"/>
    </row>
    <row r="30" spans="1:12">
      <c r="L30" s="21"/>
    </row>
    <row r="31" spans="1:12">
      <c r="A31" s="23" t="s">
        <v>71</v>
      </c>
      <c r="B31" s="24"/>
      <c r="H31" s="1"/>
      <c r="L31" s="18"/>
    </row>
    <row r="32" spans="1:12">
      <c r="A32" s="24"/>
      <c r="B32" s="24"/>
      <c r="H32" s="8">
        <v>1321.5</v>
      </c>
      <c r="J32" s="8">
        <v>97.126999999999995</v>
      </c>
      <c r="L32" s="22">
        <v>62.805</v>
      </c>
    </row>
    <row r="33" spans="1:12">
      <c r="L33" s="21"/>
    </row>
    <row r="34" spans="1:12">
      <c r="L34" s="21"/>
    </row>
    <row r="35" spans="1:12">
      <c r="A35" s="23" t="s">
        <v>85</v>
      </c>
      <c r="B35" s="24"/>
      <c r="L35" s="21"/>
    </row>
    <row r="36" spans="1:12">
      <c r="A36" s="24"/>
      <c r="B36" s="24"/>
      <c r="L36" s="21"/>
    </row>
    <row r="37" spans="1:12">
      <c r="A37" t="s">
        <v>86</v>
      </c>
      <c r="H37" s="1">
        <v>460</v>
      </c>
      <c r="J37" s="1">
        <v>460</v>
      </c>
      <c r="L37" s="18">
        <v>460</v>
      </c>
    </row>
    <row r="38" spans="1:12">
      <c r="A38" t="s">
        <v>87</v>
      </c>
      <c r="H38" s="1">
        <v>712</v>
      </c>
      <c r="J38" s="1">
        <v>712</v>
      </c>
      <c r="L38" s="18">
        <v>712</v>
      </c>
    </row>
    <row r="39" spans="1:12">
      <c r="A39" t="s">
        <v>88</v>
      </c>
      <c r="H39" s="1">
        <v>138</v>
      </c>
      <c r="J39" s="1">
        <v>138</v>
      </c>
      <c r="L39" s="18">
        <v>138</v>
      </c>
    </row>
    <row r="40" spans="1:12">
      <c r="A40" t="s">
        <v>89</v>
      </c>
      <c r="H40" s="1">
        <v>33</v>
      </c>
      <c r="J40" s="1">
        <v>33</v>
      </c>
      <c r="L40" s="18">
        <v>33</v>
      </c>
    </row>
    <row r="41" spans="1:12">
      <c r="A41" t="s">
        <v>90</v>
      </c>
      <c r="H41" s="1">
        <v>5</v>
      </c>
      <c r="J41" s="1">
        <v>5</v>
      </c>
      <c r="L41" s="18">
        <v>5</v>
      </c>
    </row>
    <row r="42" spans="1:12">
      <c r="A42" t="s">
        <v>91</v>
      </c>
      <c r="H42" s="1">
        <v>28</v>
      </c>
      <c r="J42" s="1">
        <v>28</v>
      </c>
      <c r="L42" s="18">
        <v>28</v>
      </c>
    </row>
    <row r="43" spans="1:12">
      <c r="A43" t="s">
        <v>92</v>
      </c>
      <c r="H43" s="1">
        <v>50</v>
      </c>
      <c r="J43" s="1">
        <v>50</v>
      </c>
      <c r="L43" s="18">
        <v>50</v>
      </c>
    </row>
    <row r="44" spans="1:12">
      <c r="A44" t="s">
        <v>93</v>
      </c>
      <c r="H44" s="1">
        <v>14.9528</v>
      </c>
      <c r="J44" s="1">
        <v>15.857799999999999</v>
      </c>
      <c r="L44" s="18">
        <v>13.7798</v>
      </c>
    </row>
    <row r="45" spans="1:12">
      <c r="L45" s="21"/>
    </row>
  </sheetData>
  <mergeCells count="7">
    <mergeCell ref="A35:B36"/>
    <mergeCell ref="A1:A2"/>
    <mergeCell ref="H1:H2"/>
    <mergeCell ref="J1:J2"/>
    <mergeCell ref="L1:L2"/>
    <mergeCell ref="A17:A18"/>
    <mergeCell ref="A31:B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CE8B-19C8-FE45-8902-470D5A74F240}">
  <dimension ref="A1:L44"/>
  <sheetViews>
    <sheetView workbookViewId="0">
      <selection activeCell="R35" sqref="R35"/>
    </sheetView>
  </sheetViews>
  <sheetFormatPr baseColWidth="10" defaultRowHeight="16"/>
  <sheetData>
    <row r="1" spans="1:12">
      <c r="A1" s="25" t="s">
        <v>22</v>
      </c>
      <c r="H1" s="25" t="s">
        <v>82</v>
      </c>
      <c r="J1" s="25" t="s">
        <v>83</v>
      </c>
      <c r="L1" s="27" t="s">
        <v>70</v>
      </c>
    </row>
    <row r="2" spans="1:12">
      <c r="A2" s="26"/>
      <c r="H2" s="26"/>
      <c r="J2" s="26"/>
      <c r="L2" s="27"/>
    </row>
    <row r="3" spans="1:12">
      <c r="A3" s="3" t="s">
        <v>24</v>
      </c>
      <c r="E3" s="3" t="s">
        <v>25</v>
      </c>
      <c r="F3" s="4" t="s">
        <v>26</v>
      </c>
    </row>
    <row r="4" spans="1:12" ht="17">
      <c r="A4" t="s">
        <v>0</v>
      </c>
      <c r="E4" s="5" t="s">
        <v>31</v>
      </c>
      <c r="F4" t="s">
        <v>27</v>
      </c>
      <c r="H4" s="10">
        <v>5077186</v>
      </c>
      <c r="J4" s="10">
        <v>380392701</v>
      </c>
      <c r="L4" s="1"/>
    </row>
    <row r="5" spans="1:12" ht="17">
      <c r="A5" s="1" t="s">
        <v>1</v>
      </c>
      <c r="E5" s="5" t="s">
        <v>32</v>
      </c>
      <c r="F5" t="s">
        <v>29</v>
      </c>
      <c r="H5" s="11">
        <v>52047</v>
      </c>
      <c r="J5" s="11">
        <v>2000.8</v>
      </c>
      <c r="L5" s="1"/>
    </row>
    <row r="6" spans="1:12" ht="17">
      <c r="A6" s="1" t="s">
        <v>2</v>
      </c>
      <c r="E6" s="5" t="s">
        <v>28</v>
      </c>
      <c r="F6" t="s">
        <v>33</v>
      </c>
      <c r="H6" s="11">
        <v>2173.3000000000002</v>
      </c>
      <c r="J6" s="11">
        <v>104.43</v>
      </c>
      <c r="L6" s="8"/>
    </row>
    <row r="7" spans="1:12" ht="17">
      <c r="A7" s="1" t="s">
        <v>3</v>
      </c>
      <c r="E7" s="5" t="s">
        <v>30</v>
      </c>
      <c r="F7" t="s">
        <v>35</v>
      </c>
      <c r="H7" s="11">
        <v>0.58708000000000005</v>
      </c>
      <c r="J7" s="11">
        <v>0.40214</v>
      </c>
      <c r="L7" s="8"/>
    </row>
    <row r="8" spans="1:12" ht="17">
      <c r="A8" s="1" t="s">
        <v>4</v>
      </c>
      <c r="E8" s="5" t="s">
        <v>34</v>
      </c>
      <c r="F8" t="s">
        <v>36</v>
      </c>
      <c r="H8" s="11">
        <v>0.18878</v>
      </c>
      <c r="J8" s="11">
        <v>0.40698000000000001</v>
      </c>
      <c r="L8" s="8"/>
    </row>
    <row r="9" spans="1:12" ht="17">
      <c r="A9" s="1" t="s">
        <v>5</v>
      </c>
      <c r="E9" s="5" t="s">
        <v>37</v>
      </c>
      <c r="F9" t="s">
        <v>40</v>
      </c>
      <c r="H9" s="11">
        <v>2.2707999999999999</v>
      </c>
      <c r="J9" s="11">
        <v>2.1349</v>
      </c>
      <c r="L9" s="8"/>
    </row>
    <row r="10" spans="1:12" ht="17">
      <c r="A10" s="1" t="s">
        <v>6</v>
      </c>
      <c r="E10" s="5" t="s">
        <v>38</v>
      </c>
      <c r="F10" t="s">
        <v>39</v>
      </c>
      <c r="H10" s="11">
        <v>2.3422999999999998</v>
      </c>
      <c r="J10" s="11">
        <v>2.2633000000000001</v>
      </c>
      <c r="L10" s="8"/>
    </row>
    <row r="11" spans="1:12" ht="17">
      <c r="A11" s="1" t="s">
        <v>7</v>
      </c>
      <c r="E11" s="6" t="s">
        <v>41</v>
      </c>
      <c r="F11" t="s">
        <v>42</v>
      </c>
      <c r="H11" s="10">
        <v>16</v>
      </c>
      <c r="J11" s="10">
        <v>16</v>
      </c>
      <c r="L11" s="8"/>
    </row>
    <row r="12" spans="1:12" ht="17">
      <c r="A12" s="1" t="s">
        <v>8</v>
      </c>
      <c r="E12" s="6" t="s">
        <v>43</v>
      </c>
      <c r="F12" t="s">
        <v>44</v>
      </c>
      <c r="H12" s="11">
        <v>3.8908999999999998</v>
      </c>
      <c r="J12" s="11">
        <v>6.9683999999999999</v>
      </c>
      <c r="L12" s="1"/>
    </row>
    <row r="13" spans="1:12" ht="17">
      <c r="A13" s="1" t="s">
        <v>9</v>
      </c>
      <c r="E13" s="6" t="s">
        <v>45</v>
      </c>
      <c r="F13" t="s">
        <v>59</v>
      </c>
      <c r="H13" s="11">
        <v>42.354999999999997</v>
      </c>
      <c r="J13" s="11">
        <v>10.965</v>
      </c>
      <c r="L13" s="8"/>
    </row>
    <row r="14" spans="1:12" ht="17">
      <c r="A14" s="1" t="s">
        <v>10</v>
      </c>
      <c r="E14" s="6" t="s">
        <v>46</v>
      </c>
      <c r="F14" t="s">
        <v>60</v>
      </c>
      <c r="H14" s="11">
        <v>2225</v>
      </c>
      <c r="J14" s="11">
        <v>127.57</v>
      </c>
      <c r="L14" s="8"/>
    </row>
    <row r="15" spans="1:12" ht="17">
      <c r="A15" s="1" t="s">
        <v>11</v>
      </c>
      <c r="E15" s="6" t="s">
        <v>47</v>
      </c>
      <c r="F15" t="s">
        <v>48</v>
      </c>
      <c r="H15" s="10">
        <v>4064</v>
      </c>
      <c r="J15" s="10">
        <v>4064</v>
      </c>
      <c r="L15" s="8"/>
    </row>
    <row r="16" spans="1:12">
      <c r="E16" s="7"/>
      <c r="H16" s="1"/>
      <c r="J16" s="1"/>
      <c r="L16" s="1"/>
    </row>
    <row r="17" spans="1:12">
      <c r="A17" s="25" t="s">
        <v>23</v>
      </c>
      <c r="E17" s="7"/>
    </row>
    <row r="18" spans="1:12">
      <c r="A18" s="26"/>
      <c r="E18" s="7"/>
    </row>
    <row r="19" spans="1:12" ht="17">
      <c r="A19" s="1" t="s">
        <v>12</v>
      </c>
      <c r="E19" s="6" t="s">
        <v>49</v>
      </c>
      <c r="F19" t="s">
        <v>67</v>
      </c>
      <c r="H19" s="10">
        <v>8181635</v>
      </c>
      <c r="J19" s="10">
        <v>499124730</v>
      </c>
      <c r="L19" s="1"/>
    </row>
    <row r="20" spans="1:12" ht="17">
      <c r="A20" s="1" t="s">
        <v>13</v>
      </c>
      <c r="E20" s="6" t="s">
        <v>50</v>
      </c>
      <c r="F20" t="s">
        <v>29</v>
      </c>
      <c r="H20" s="11">
        <v>42787</v>
      </c>
      <c r="J20" s="11">
        <v>2966.9</v>
      </c>
      <c r="L20" s="8"/>
    </row>
    <row r="21" spans="1:12" ht="17">
      <c r="A21" s="1" t="s">
        <v>14</v>
      </c>
      <c r="E21" s="6" t="s">
        <v>51</v>
      </c>
      <c r="F21" t="s">
        <v>68</v>
      </c>
      <c r="H21" s="11">
        <v>1620.2</v>
      </c>
      <c r="J21" s="11">
        <v>160.88</v>
      </c>
      <c r="L21" s="8"/>
    </row>
    <row r="22" spans="1:12" ht="17">
      <c r="A22" s="1" t="s">
        <v>15</v>
      </c>
      <c r="E22" s="6" t="s">
        <v>52</v>
      </c>
      <c r="F22" t="s">
        <v>69</v>
      </c>
      <c r="H22" s="11">
        <v>8.9554000000000005E-3</v>
      </c>
      <c r="J22" s="11">
        <v>7.3769999999999999E-3</v>
      </c>
      <c r="L22" s="8"/>
    </row>
    <row r="23" spans="1:12" ht="17">
      <c r="A23" s="1" t="s">
        <v>16</v>
      </c>
      <c r="E23" s="6" t="s">
        <v>53</v>
      </c>
      <c r="F23" t="s">
        <v>63</v>
      </c>
      <c r="H23" s="11">
        <v>6.1487E-2</v>
      </c>
      <c r="J23" s="11">
        <v>6.5773999999999999E-2</v>
      </c>
      <c r="L23" s="8"/>
    </row>
    <row r="24" spans="1:12" ht="17">
      <c r="A24" s="1" t="s">
        <v>17</v>
      </c>
      <c r="E24" s="6" t="s">
        <v>54</v>
      </c>
      <c r="F24" t="s">
        <v>64</v>
      </c>
      <c r="H24" s="11">
        <v>5.9097999999999998E-2</v>
      </c>
      <c r="J24" s="11">
        <v>5.3546000000000003E-2</v>
      </c>
      <c r="L24" s="8"/>
    </row>
    <row r="25" spans="1:12" ht="17">
      <c r="A25" s="1" t="s">
        <v>18</v>
      </c>
      <c r="E25" s="6" t="s">
        <v>55</v>
      </c>
      <c r="F25" t="s">
        <v>65</v>
      </c>
      <c r="H25" s="11">
        <v>11.612</v>
      </c>
      <c r="J25" s="11">
        <v>10.547000000000001</v>
      </c>
      <c r="L25" s="8"/>
    </row>
    <row r="26" spans="1:12" ht="17">
      <c r="A26" s="1" t="s">
        <v>19</v>
      </c>
      <c r="E26" s="6" t="s">
        <v>56</v>
      </c>
      <c r="F26" t="s">
        <v>66</v>
      </c>
      <c r="H26" s="11">
        <v>4.2202999999999999</v>
      </c>
      <c r="J26" s="11">
        <v>4.1241000000000003</v>
      </c>
      <c r="L26" s="8"/>
    </row>
    <row r="27" spans="1:12" ht="17">
      <c r="A27" s="1" t="s">
        <v>20</v>
      </c>
      <c r="E27" s="6" t="s">
        <v>57</v>
      </c>
      <c r="F27" t="s">
        <v>58</v>
      </c>
      <c r="H27" s="11">
        <v>15.952999999999999</v>
      </c>
      <c r="J27" s="11">
        <v>14.79</v>
      </c>
      <c r="L27" s="8"/>
    </row>
    <row r="28" spans="1:12" ht="17">
      <c r="A28" s="1" t="s">
        <v>21</v>
      </c>
      <c r="E28" s="6" t="s">
        <v>62</v>
      </c>
      <c r="F28" t="s">
        <v>61</v>
      </c>
      <c r="H28" s="11">
        <v>1636.2</v>
      </c>
      <c r="J28" s="11">
        <v>175.68</v>
      </c>
      <c r="L28" s="8"/>
    </row>
    <row r="31" spans="1:12">
      <c r="A31" s="23" t="s">
        <v>71</v>
      </c>
      <c r="B31" s="24"/>
      <c r="H31" s="1"/>
      <c r="L31" s="1"/>
    </row>
    <row r="32" spans="1:12">
      <c r="A32" s="24"/>
      <c r="B32" s="24"/>
      <c r="H32" s="11">
        <v>3897.1</v>
      </c>
      <c r="J32" s="8">
        <v>338.87</v>
      </c>
      <c r="L32" s="8"/>
    </row>
    <row r="35" spans="1:12">
      <c r="A35" s="23" t="s">
        <v>85</v>
      </c>
      <c r="B35" s="24"/>
    </row>
    <row r="36" spans="1:12">
      <c r="A36" s="24"/>
      <c r="B36" s="24"/>
    </row>
    <row r="37" spans="1:12">
      <c r="A37" t="s">
        <v>86</v>
      </c>
      <c r="H37" s="10">
        <v>802</v>
      </c>
      <c r="J37" s="10">
        <v>802</v>
      </c>
      <c r="L37" s="1"/>
    </row>
    <row r="38" spans="1:12">
      <c r="A38" t="s">
        <v>87</v>
      </c>
      <c r="H38" s="10">
        <v>1087</v>
      </c>
      <c r="J38" s="10">
        <v>1087</v>
      </c>
      <c r="L38" s="1"/>
    </row>
    <row r="39" spans="1:12">
      <c r="A39" t="s">
        <v>88</v>
      </c>
      <c r="H39" s="10">
        <v>204</v>
      </c>
      <c r="J39" s="10">
        <v>204</v>
      </c>
      <c r="L39" s="1"/>
    </row>
    <row r="40" spans="1:12">
      <c r="A40" t="s">
        <v>89</v>
      </c>
      <c r="H40" s="10">
        <v>37</v>
      </c>
      <c r="J40" s="10">
        <v>37</v>
      </c>
      <c r="L40" s="1"/>
    </row>
    <row r="41" spans="1:12">
      <c r="A41" t="s">
        <v>90</v>
      </c>
      <c r="H41" s="10">
        <v>6</v>
      </c>
      <c r="J41" s="10">
        <v>6</v>
      </c>
      <c r="L41" s="1"/>
    </row>
    <row r="42" spans="1:12">
      <c r="A42" t="s">
        <v>91</v>
      </c>
      <c r="H42" s="10">
        <v>28</v>
      </c>
      <c r="J42" s="10">
        <v>28</v>
      </c>
      <c r="L42" s="1"/>
    </row>
    <row r="43" spans="1:12">
      <c r="A43" t="s">
        <v>92</v>
      </c>
      <c r="H43" s="10">
        <v>120</v>
      </c>
      <c r="J43" s="10">
        <v>120</v>
      </c>
      <c r="L43" s="1"/>
    </row>
    <row r="44" spans="1:12">
      <c r="A44" t="s">
        <v>93</v>
      </c>
      <c r="H44" s="10">
        <v>35.557499999999997</v>
      </c>
      <c r="J44" s="10">
        <v>35.0396</v>
      </c>
      <c r="L44" s="1"/>
    </row>
  </sheetData>
  <mergeCells count="7">
    <mergeCell ref="A35:B36"/>
    <mergeCell ref="A1:A2"/>
    <mergeCell ref="H1:H2"/>
    <mergeCell ref="J1:J2"/>
    <mergeCell ref="L1:L2"/>
    <mergeCell ref="A17:A18"/>
    <mergeCell ref="A31:B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2072-AC2E-E948-94F8-B78FDB37938E}">
  <dimension ref="A1:O49"/>
  <sheetViews>
    <sheetView zoomScale="84" workbookViewId="0">
      <selection activeCell="Q56" sqref="Q56"/>
    </sheetView>
  </sheetViews>
  <sheetFormatPr baseColWidth="10" defaultRowHeight="16"/>
  <cols>
    <col min="12" max="12" width="12.5" bestFit="1" customWidth="1"/>
  </cols>
  <sheetData>
    <row r="1" spans="1:15" ht="16" customHeight="1">
      <c r="A1" s="25" t="s">
        <v>22</v>
      </c>
      <c r="H1" s="25" t="s">
        <v>82</v>
      </c>
      <c r="J1" s="25" t="s">
        <v>83</v>
      </c>
      <c r="L1" s="27" t="s">
        <v>70</v>
      </c>
    </row>
    <row r="2" spans="1:15" ht="16" customHeight="1">
      <c r="A2" s="26"/>
      <c r="H2" s="26"/>
      <c r="J2" s="26"/>
      <c r="L2" s="27"/>
    </row>
    <row r="3" spans="1:15">
      <c r="A3" s="3" t="s">
        <v>24</v>
      </c>
      <c r="E3" s="3" t="s">
        <v>25</v>
      </c>
      <c r="F3" s="4" t="s">
        <v>26</v>
      </c>
      <c r="K3" s="19"/>
      <c r="L3" s="19"/>
      <c r="M3" s="19"/>
      <c r="N3" s="19"/>
      <c r="O3" s="19"/>
    </row>
    <row r="4" spans="1:15" ht="17">
      <c r="A4" t="s">
        <v>0</v>
      </c>
      <c r="E4" s="5" t="s">
        <v>31</v>
      </c>
      <c r="F4" t="s">
        <v>27</v>
      </c>
      <c r="H4" s="1">
        <v>298530</v>
      </c>
      <c r="J4" s="1">
        <v>285220582</v>
      </c>
      <c r="K4" s="19"/>
      <c r="L4" s="19">
        <v>20400</v>
      </c>
      <c r="M4" s="19"/>
      <c r="N4" s="19"/>
      <c r="O4" s="19"/>
    </row>
    <row r="5" spans="1:15" ht="17">
      <c r="A5" s="1" t="s">
        <v>1</v>
      </c>
      <c r="E5" s="5" t="s">
        <v>32</v>
      </c>
      <c r="F5" t="s">
        <v>29</v>
      </c>
      <c r="H5" s="8">
        <v>11394</v>
      </c>
      <c r="J5" s="8">
        <v>473.54</v>
      </c>
      <c r="K5" s="19"/>
      <c r="L5" s="20">
        <v>287.57</v>
      </c>
      <c r="M5" s="19"/>
      <c r="N5" s="19"/>
      <c r="O5" s="19"/>
    </row>
    <row r="6" spans="1:15" ht="17">
      <c r="A6" s="1" t="s">
        <v>2</v>
      </c>
      <c r="E6" s="5" t="s">
        <v>28</v>
      </c>
      <c r="F6" t="s">
        <v>33</v>
      </c>
      <c r="H6" s="8">
        <v>474.95</v>
      </c>
      <c r="J6" s="8">
        <v>44.482999999999997</v>
      </c>
      <c r="K6" s="19"/>
      <c r="L6" s="20">
        <v>27.992999999999999</v>
      </c>
      <c r="M6" s="19"/>
      <c r="N6" s="19"/>
      <c r="O6" s="19"/>
    </row>
    <row r="7" spans="1:15" ht="17">
      <c r="A7" s="1" t="s">
        <v>3</v>
      </c>
      <c r="E7" s="5" t="s">
        <v>30</v>
      </c>
      <c r="F7" t="s">
        <v>35</v>
      </c>
      <c r="H7" s="8">
        <v>1.1573999999999999E-2</v>
      </c>
      <c r="J7" s="8">
        <v>1.0246999999999999E-2</v>
      </c>
      <c r="K7" s="19"/>
      <c r="L7" s="20">
        <v>9.5676000000000008E-3</v>
      </c>
      <c r="M7" s="19"/>
      <c r="N7" s="19"/>
      <c r="O7" s="19"/>
    </row>
    <row r="8" spans="1:15" ht="17">
      <c r="A8" s="1" t="s">
        <v>4</v>
      </c>
      <c r="E8" s="5" t="s">
        <v>34</v>
      </c>
      <c r="F8" t="s">
        <v>36</v>
      </c>
      <c r="H8" s="8">
        <v>2.8796999999999998E-3</v>
      </c>
      <c r="J8" s="8">
        <v>9.4126999999999995E-3</v>
      </c>
      <c r="K8" s="19"/>
      <c r="L8" s="20">
        <v>7.5591E-3</v>
      </c>
      <c r="M8" s="19"/>
      <c r="N8" s="19"/>
      <c r="O8" s="19"/>
    </row>
    <row r="9" spans="1:15" ht="17">
      <c r="A9" s="1" t="s">
        <v>5</v>
      </c>
      <c r="E9" s="5" t="s">
        <v>37</v>
      </c>
      <c r="F9" t="s">
        <v>40</v>
      </c>
      <c r="H9" s="8">
        <v>2.5947000000000001E-2</v>
      </c>
      <c r="J9" s="8">
        <v>1.3681E-2</v>
      </c>
      <c r="K9" s="19"/>
      <c r="L9" s="20">
        <v>2.0218E-2</v>
      </c>
      <c r="M9" s="19"/>
      <c r="N9" s="19"/>
      <c r="O9" s="19"/>
    </row>
    <row r="10" spans="1:15" ht="17">
      <c r="A10" s="1" t="s">
        <v>6</v>
      </c>
      <c r="E10" s="5" t="s">
        <v>38</v>
      </c>
      <c r="F10" t="s">
        <v>39</v>
      </c>
      <c r="H10" s="8">
        <v>3.0946000000000001E-2</v>
      </c>
      <c r="J10" s="8">
        <v>3.1112000000000001E-2</v>
      </c>
      <c r="K10" s="19"/>
      <c r="L10" s="20">
        <v>2.9867999999999999E-2</v>
      </c>
      <c r="M10" s="19"/>
      <c r="N10" s="19"/>
      <c r="O10" s="19"/>
    </row>
    <row r="11" spans="1:15" ht="17">
      <c r="A11" s="1" t="s">
        <v>7</v>
      </c>
      <c r="E11" s="6" t="s">
        <v>41</v>
      </c>
      <c r="F11" t="s">
        <v>42</v>
      </c>
      <c r="H11" s="1">
        <v>5</v>
      </c>
      <c r="J11" s="1">
        <v>5</v>
      </c>
      <c r="K11" s="19"/>
      <c r="L11" s="19">
        <v>5</v>
      </c>
      <c r="M11" s="19"/>
      <c r="N11" s="19"/>
      <c r="O11" s="19"/>
    </row>
    <row r="12" spans="1:15" ht="17">
      <c r="A12" s="1" t="s">
        <v>8</v>
      </c>
      <c r="E12" s="6" t="s">
        <v>43</v>
      </c>
      <c r="F12" t="s">
        <v>44</v>
      </c>
      <c r="H12" s="8">
        <v>2.7355999999999998E-2</v>
      </c>
      <c r="J12" s="8">
        <v>4.4922999999999998E-2</v>
      </c>
      <c r="K12" s="19"/>
      <c r="L12" s="20">
        <v>0.15168000000000001</v>
      </c>
      <c r="M12" s="19"/>
      <c r="N12" s="19"/>
      <c r="O12" s="19"/>
    </row>
    <row r="13" spans="1:15" ht="17">
      <c r="A13" s="1" t="s">
        <v>9</v>
      </c>
      <c r="E13" s="6" t="s">
        <v>45</v>
      </c>
      <c r="F13" t="s">
        <v>59</v>
      </c>
      <c r="H13" s="8">
        <v>6.5898000000000003</v>
      </c>
      <c r="J13" s="8">
        <v>5.6</v>
      </c>
      <c r="K13" s="19"/>
      <c r="L13" s="20">
        <v>2.5266000000000002</v>
      </c>
      <c r="M13" s="19"/>
      <c r="N13" s="19"/>
      <c r="O13" s="19"/>
    </row>
    <row r="14" spans="1:15" ht="17">
      <c r="A14" s="1" t="s">
        <v>10</v>
      </c>
      <c r="E14" s="6" t="s">
        <v>46</v>
      </c>
      <c r="F14" t="s">
        <v>60</v>
      </c>
      <c r="H14" s="8">
        <v>481.64</v>
      </c>
      <c r="J14" s="8">
        <v>50.192999999999998</v>
      </c>
      <c r="K14" s="19"/>
      <c r="L14" s="20">
        <v>30.738</v>
      </c>
      <c r="M14" s="19"/>
      <c r="N14" s="19"/>
      <c r="O14" s="19"/>
    </row>
    <row r="15" spans="1:15" ht="17">
      <c r="A15" s="1" t="s">
        <v>11</v>
      </c>
      <c r="E15" s="6" t="s">
        <v>47</v>
      </c>
      <c r="F15" t="s">
        <v>48</v>
      </c>
      <c r="H15" s="1">
        <v>838</v>
      </c>
      <c r="J15" s="1">
        <v>838</v>
      </c>
      <c r="K15" s="19"/>
      <c r="L15" s="19">
        <v>838</v>
      </c>
      <c r="M15" s="19"/>
      <c r="N15" s="19"/>
      <c r="O15" s="19"/>
    </row>
    <row r="16" spans="1:15">
      <c r="E16" s="7"/>
      <c r="H16" s="1"/>
      <c r="J16" s="1"/>
      <c r="K16" s="19"/>
      <c r="L16" s="19"/>
      <c r="M16" s="19"/>
      <c r="N16" s="19"/>
      <c r="O16" s="19"/>
    </row>
    <row r="17" spans="1:15" ht="16" customHeight="1">
      <c r="A17" s="25" t="s">
        <v>23</v>
      </c>
      <c r="E17" s="7"/>
      <c r="K17" s="19"/>
      <c r="L17" s="19"/>
      <c r="M17" s="19"/>
      <c r="N17" s="19"/>
      <c r="O17" s="19"/>
    </row>
    <row r="18" spans="1:15">
      <c r="A18" s="26"/>
      <c r="E18" s="7"/>
      <c r="K18" s="19"/>
      <c r="L18" s="19"/>
      <c r="M18" s="19"/>
      <c r="N18" s="19"/>
      <c r="O18" s="19"/>
    </row>
    <row r="19" spans="1:15" ht="17">
      <c r="A19" s="1" t="s">
        <v>12</v>
      </c>
      <c r="E19" s="6" t="s">
        <v>49</v>
      </c>
      <c r="F19" t="s">
        <v>67</v>
      </c>
      <c r="H19" s="1">
        <v>300054</v>
      </c>
      <c r="J19" s="1">
        <v>172237349</v>
      </c>
      <c r="K19" s="19"/>
      <c r="L19" s="19">
        <v>14136</v>
      </c>
      <c r="M19" s="19"/>
      <c r="N19" s="19"/>
      <c r="O19" s="19"/>
    </row>
    <row r="20" spans="1:15" ht="17">
      <c r="A20" s="1" t="s">
        <v>13</v>
      </c>
      <c r="E20" s="6" t="s">
        <v>50</v>
      </c>
      <c r="F20" t="s">
        <v>29</v>
      </c>
      <c r="H20" s="8">
        <v>9580.2999999999993</v>
      </c>
      <c r="J20" s="8">
        <v>305.60000000000002</v>
      </c>
      <c r="K20" s="19"/>
      <c r="L20" s="20">
        <v>211.56</v>
      </c>
      <c r="M20" s="19"/>
      <c r="N20" s="19"/>
      <c r="O20" s="19"/>
    </row>
    <row r="21" spans="1:15" ht="17">
      <c r="A21" s="1" t="s">
        <v>14</v>
      </c>
      <c r="E21" s="6" t="s">
        <v>51</v>
      </c>
      <c r="F21" t="s">
        <v>68</v>
      </c>
      <c r="H21" s="8">
        <v>346.51</v>
      </c>
      <c r="J21" s="8">
        <v>16.39</v>
      </c>
      <c r="K21" s="19"/>
      <c r="L21" s="20">
        <v>10.071</v>
      </c>
      <c r="M21" s="19"/>
      <c r="N21" s="19"/>
      <c r="O21" s="19"/>
    </row>
    <row r="22" spans="1:15" ht="17">
      <c r="A22" s="1" t="s">
        <v>15</v>
      </c>
      <c r="E22" s="6" t="s">
        <v>52</v>
      </c>
      <c r="F22" t="s">
        <v>69</v>
      </c>
      <c r="H22" s="8">
        <v>1.2333000000000001E-3</v>
      </c>
      <c r="J22" s="8">
        <v>3.3715999999999998E-4</v>
      </c>
      <c r="K22" s="19"/>
      <c r="L22" s="20">
        <v>9.1316000000000001E-3</v>
      </c>
      <c r="M22" s="19"/>
      <c r="N22" s="19"/>
      <c r="O22" s="19"/>
    </row>
    <row r="23" spans="1:15" ht="17">
      <c r="A23" s="1" t="s">
        <v>16</v>
      </c>
      <c r="E23" s="6" t="s">
        <v>53</v>
      </c>
      <c r="F23" t="s">
        <v>63</v>
      </c>
      <c r="H23" s="8">
        <v>1.8386E-2</v>
      </c>
      <c r="J23" s="8">
        <v>2.7515999999999999E-3</v>
      </c>
      <c r="K23" s="19"/>
      <c r="L23" s="20">
        <v>3.1714E-3</v>
      </c>
      <c r="M23" s="19"/>
      <c r="N23" s="19"/>
      <c r="O23" s="19"/>
    </row>
    <row r="24" spans="1:15" ht="17">
      <c r="A24" s="1" t="s">
        <v>17</v>
      </c>
      <c r="E24" s="6" t="s">
        <v>54</v>
      </c>
      <c r="F24" t="s">
        <v>64</v>
      </c>
      <c r="H24" s="8">
        <v>2.5002000000000002E-3</v>
      </c>
      <c r="J24" s="8">
        <v>2.6919999999999999E-3</v>
      </c>
      <c r="K24" s="19"/>
      <c r="L24" s="20">
        <v>3.9619E-3</v>
      </c>
      <c r="M24" s="19"/>
      <c r="N24" s="19"/>
      <c r="O24" s="19"/>
    </row>
    <row r="25" spans="1:15" ht="17">
      <c r="A25" s="1" t="s">
        <v>18</v>
      </c>
      <c r="E25" s="6" t="s">
        <v>55</v>
      </c>
      <c r="F25" t="s">
        <v>65</v>
      </c>
      <c r="H25" s="8">
        <v>5.2822000000000001E-2</v>
      </c>
      <c r="J25" s="8">
        <v>4.0786999999999997E-2</v>
      </c>
      <c r="K25" s="19"/>
      <c r="L25" s="20">
        <v>7.0497000000000004E-2</v>
      </c>
      <c r="M25" s="19"/>
      <c r="N25" s="19"/>
      <c r="O25" s="19"/>
    </row>
    <row r="26" spans="1:15" ht="17">
      <c r="A26" s="1" t="s">
        <v>19</v>
      </c>
      <c r="E26" s="6" t="s">
        <v>56</v>
      </c>
      <c r="F26" t="s">
        <v>66</v>
      </c>
      <c r="H26" s="8">
        <v>4.2618999999999997E-2</v>
      </c>
      <c r="J26" s="8">
        <v>4.1848999999999997E-2</v>
      </c>
      <c r="K26" s="19"/>
      <c r="L26" s="20">
        <v>4.0556000000000002E-2</v>
      </c>
      <c r="M26" s="19"/>
      <c r="N26" s="19"/>
      <c r="O26" s="19"/>
    </row>
    <row r="27" spans="1:15" ht="17">
      <c r="A27" s="1" t="s">
        <v>20</v>
      </c>
      <c r="E27" s="6" t="s">
        <v>57</v>
      </c>
      <c r="F27" t="s">
        <v>58</v>
      </c>
      <c r="H27" s="8">
        <v>0.11647</v>
      </c>
      <c r="J27" s="8">
        <v>8.8202000000000003E-2</v>
      </c>
      <c r="K27" s="19"/>
      <c r="L27" s="20">
        <v>0.11831999999999999</v>
      </c>
      <c r="M27" s="19"/>
      <c r="N27" s="19"/>
      <c r="O27" s="19"/>
    </row>
    <row r="28" spans="1:15" ht="17">
      <c r="A28" s="1" t="s">
        <v>21</v>
      </c>
      <c r="E28" s="6" t="s">
        <v>62</v>
      </c>
      <c r="F28" t="s">
        <v>61</v>
      </c>
      <c r="H28" s="8">
        <v>346.63</v>
      </c>
      <c r="J28" s="8">
        <v>16.478999999999999</v>
      </c>
      <c r="K28" s="19"/>
      <c r="L28" s="20">
        <v>10.198</v>
      </c>
      <c r="M28" s="19"/>
      <c r="N28" s="19"/>
      <c r="O28" s="19"/>
    </row>
    <row r="29" spans="1:15">
      <c r="K29" s="19"/>
      <c r="L29" s="19"/>
      <c r="M29" s="19"/>
      <c r="N29" s="19"/>
      <c r="O29" s="19"/>
    </row>
    <row r="30" spans="1:15">
      <c r="K30" s="19"/>
      <c r="L30" s="19"/>
      <c r="M30" s="19"/>
      <c r="N30" s="19"/>
      <c r="O30" s="19"/>
    </row>
    <row r="31" spans="1:15">
      <c r="A31" s="23" t="s">
        <v>71</v>
      </c>
      <c r="B31" s="24"/>
      <c r="H31" s="1"/>
      <c r="K31" s="19"/>
      <c r="L31" s="19"/>
      <c r="M31" s="19"/>
      <c r="N31" s="19"/>
      <c r="O31" s="19"/>
    </row>
    <row r="32" spans="1:15">
      <c r="A32" s="24"/>
      <c r="B32" s="24"/>
      <c r="H32" s="8">
        <v>832.69</v>
      </c>
      <c r="J32" s="8">
        <v>71.153000000000006</v>
      </c>
      <c r="K32" s="19"/>
      <c r="L32" s="20">
        <v>40.939</v>
      </c>
      <c r="M32" s="19"/>
      <c r="N32" s="19"/>
      <c r="O32" s="19"/>
    </row>
    <row r="33" spans="1:15">
      <c r="K33" s="19"/>
      <c r="L33" s="19"/>
      <c r="M33" s="19"/>
      <c r="N33" s="19"/>
      <c r="O33" s="19"/>
    </row>
    <row r="34" spans="1:15">
      <c r="K34" s="19"/>
      <c r="L34" s="19"/>
      <c r="M34" s="19"/>
      <c r="N34" s="19"/>
      <c r="O34" s="19"/>
    </row>
    <row r="35" spans="1:15">
      <c r="A35" s="23" t="s">
        <v>85</v>
      </c>
      <c r="B35" s="24"/>
      <c r="K35" s="19"/>
      <c r="L35" s="19"/>
      <c r="M35" s="19"/>
      <c r="N35" s="19"/>
      <c r="O35" s="19"/>
    </row>
    <row r="36" spans="1:15">
      <c r="A36" s="24"/>
      <c r="B36" s="24"/>
      <c r="K36" s="19"/>
      <c r="L36" s="19"/>
      <c r="M36" s="19"/>
      <c r="N36" s="19"/>
      <c r="O36" s="19"/>
    </row>
    <row r="37" spans="1:15">
      <c r="A37" t="s">
        <v>86</v>
      </c>
      <c r="H37" s="1">
        <v>168</v>
      </c>
      <c r="J37" s="1">
        <v>168</v>
      </c>
      <c r="K37" s="19"/>
      <c r="L37" s="19">
        <v>168</v>
      </c>
      <c r="M37" s="19"/>
      <c r="N37" s="19"/>
      <c r="O37" s="19"/>
    </row>
    <row r="38" spans="1:15">
      <c r="A38" t="s">
        <v>87</v>
      </c>
      <c r="H38" s="1">
        <v>682</v>
      </c>
      <c r="J38" s="1">
        <v>682</v>
      </c>
      <c r="K38" s="19"/>
      <c r="L38" s="19">
        <v>682</v>
      </c>
      <c r="M38" s="19"/>
      <c r="N38" s="19"/>
      <c r="O38" s="19"/>
    </row>
    <row r="39" spans="1:15">
      <c r="A39" t="s">
        <v>88</v>
      </c>
      <c r="H39" s="1">
        <v>60</v>
      </c>
      <c r="J39" s="1">
        <v>60</v>
      </c>
      <c r="K39" s="19"/>
      <c r="L39" s="19">
        <v>60</v>
      </c>
      <c r="M39" s="19"/>
      <c r="N39" s="19"/>
      <c r="O39" s="19"/>
    </row>
    <row r="40" spans="1:15">
      <c r="A40" t="s">
        <v>89</v>
      </c>
      <c r="H40" s="1">
        <v>26</v>
      </c>
      <c r="J40" s="1">
        <v>26</v>
      </c>
      <c r="K40" s="19"/>
      <c r="L40" s="19">
        <v>26</v>
      </c>
      <c r="M40" s="19"/>
      <c r="N40" s="19"/>
      <c r="O40" s="19"/>
    </row>
    <row r="41" spans="1:15">
      <c r="A41" t="s">
        <v>90</v>
      </c>
      <c r="H41" s="1">
        <v>4</v>
      </c>
      <c r="J41" s="1">
        <v>4</v>
      </c>
      <c r="K41" s="19"/>
      <c r="L41" s="19">
        <v>4</v>
      </c>
      <c r="M41" s="19"/>
      <c r="N41" s="19"/>
      <c r="O41" s="19"/>
    </row>
    <row r="42" spans="1:15">
      <c r="A42" t="s">
        <v>91</v>
      </c>
      <c r="H42" s="1">
        <v>28</v>
      </c>
      <c r="J42" s="1">
        <v>28</v>
      </c>
      <c r="K42" s="19"/>
      <c r="L42" s="19">
        <v>28</v>
      </c>
      <c r="M42" s="19"/>
      <c r="N42" s="19"/>
      <c r="O42" s="19"/>
    </row>
    <row r="43" spans="1:15">
      <c r="A43" t="s">
        <v>92</v>
      </c>
      <c r="H43" s="1">
        <v>50</v>
      </c>
      <c r="J43" s="1">
        <v>50</v>
      </c>
      <c r="K43" s="19"/>
      <c r="L43" s="19">
        <v>50</v>
      </c>
      <c r="M43" s="19"/>
      <c r="N43" s="19"/>
      <c r="O43" s="19"/>
    </row>
    <row r="44" spans="1:15">
      <c r="A44" t="s">
        <v>93</v>
      </c>
      <c r="H44" s="1">
        <v>15.1465</v>
      </c>
      <c r="J44" s="1">
        <v>14.8147</v>
      </c>
      <c r="K44" s="19"/>
      <c r="L44" s="19">
        <v>12.5684</v>
      </c>
      <c r="M44" s="19"/>
      <c r="N44" s="19"/>
      <c r="O44" s="19"/>
    </row>
    <row r="45" spans="1:15">
      <c r="K45" s="19"/>
      <c r="L45" s="19"/>
      <c r="M45" s="19"/>
      <c r="N45" s="19"/>
      <c r="O45" s="19"/>
    </row>
    <row r="46" spans="1:15">
      <c r="K46" s="19"/>
      <c r="L46" s="19"/>
      <c r="M46" s="19"/>
      <c r="N46" s="19"/>
      <c r="O46" s="19"/>
    </row>
    <row r="47" spans="1:15">
      <c r="K47" s="19"/>
      <c r="L47" s="19"/>
      <c r="M47" s="19"/>
      <c r="N47" s="19"/>
      <c r="O47" s="19"/>
    </row>
    <row r="48" spans="1:15">
      <c r="K48" s="19"/>
      <c r="L48" s="19"/>
      <c r="M48" s="19"/>
      <c r="N48" s="19"/>
      <c r="O48" s="19"/>
    </row>
    <row r="49" spans="11:15">
      <c r="K49" s="19"/>
      <c r="L49" s="19"/>
      <c r="M49" s="19"/>
      <c r="N49" s="19"/>
      <c r="O49" s="19"/>
    </row>
  </sheetData>
  <mergeCells count="7">
    <mergeCell ref="L1:L2"/>
    <mergeCell ref="A31:B32"/>
    <mergeCell ref="A35:B36"/>
    <mergeCell ref="A1:A2"/>
    <mergeCell ref="H1:H2"/>
    <mergeCell ref="J1:J2"/>
    <mergeCell ref="A17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64F-4211-8C41-A70A-06A2C76F3599}">
  <dimension ref="A1:M52"/>
  <sheetViews>
    <sheetView workbookViewId="0">
      <selection activeCell="P29" sqref="P29"/>
    </sheetView>
  </sheetViews>
  <sheetFormatPr baseColWidth="10" defaultRowHeight="16"/>
  <sheetData>
    <row r="1" spans="1:13">
      <c r="A1" s="25" t="s">
        <v>22</v>
      </c>
      <c r="H1" s="25" t="s">
        <v>82</v>
      </c>
      <c r="J1" s="25" t="s">
        <v>83</v>
      </c>
      <c r="L1" s="27" t="s">
        <v>70</v>
      </c>
    </row>
    <row r="2" spans="1:13">
      <c r="A2" s="26"/>
      <c r="H2" s="26"/>
      <c r="J2" s="26"/>
      <c r="L2" s="27"/>
    </row>
    <row r="3" spans="1:13">
      <c r="A3" s="3" t="s">
        <v>24</v>
      </c>
      <c r="E3" s="3" t="s">
        <v>25</v>
      </c>
      <c r="F3" s="4" t="s">
        <v>26</v>
      </c>
    </row>
    <row r="4" spans="1:13" ht="17">
      <c r="A4" t="s">
        <v>0</v>
      </c>
      <c r="E4" s="5" t="s">
        <v>31</v>
      </c>
      <c r="F4" t="s">
        <v>27</v>
      </c>
      <c r="H4" s="1">
        <v>984750</v>
      </c>
      <c r="J4" s="1">
        <v>245518221</v>
      </c>
      <c r="K4" s="19"/>
      <c r="L4" s="19">
        <v>32411</v>
      </c>
      <c r="M4" s="19"/>
    </row>
    <row r="5" spans="1:13" ht="17">
      <c r="A5" s="1" t="s">
        <v>1</v>
      </c>
      <c r="E5" s="5" t="s">
        <v>32</v>
      </c>
      <c r="F5" t="s">
        <v>29</v>
      </c>
      <c r="H5" s="8">
        <v>25113</v>
      </c>
      <c r="J5" s="8">
        <v>846.12</v>
      </c>
      <c r="K5" s="19"/>
      <c r="L5" s="20">
        <v>604.33000000000004</v>
      </c>
      <c r="M5" s="19"/>
    </row>
    <row r="6" spans="1:13" ht="17">
      <c r="A6" s="1" t="s">
        <v>2</v>
      </c>
      <c r="E6" s="5" t="s">
        <v>28</v>
      </c>
      <c r="F6" t="s">
        <v>33</v>
      </c>
      <c r="H6" s="8">
        <v>989.27</v>
      </c>
      <c r="J6" s="8">
        <v>52.191000000000003</v>
      </c>
      <c r="K6" s="19"/>
      <c r="L6" s="20">
        <v>36.243000000000002</v>
      </c>
      <c r="M6" s="19"/>
    </row>
    <row r="7" spans="1:13" ht="17">
      <c r="A7" s="1" t="s">
        <v>3</v>
      </c>
      <c r="E7" s="5" t="s">
        <v>30</v>
      </c>
      <c r="F7" t="s">
        <v>35</v>
      </c>
      <c r="H7" s="8">
        <v>5.1267E-2</v>
      </c>
      <c r="J7" s="8">
        <v>5.0055000000000002E-2</v>
      </c>
      <c r="K7" s="19"/>
      <c r="L7" s="20">
        <v>5.4169000000000002E-2</v>
      </c>
      <c r="M7" s="19"/>
    </row>
    <row r="8" spans="1:13" ht="17">
      <c r="A8" s="1" t="s">
        <v>4</v>
      </c>
      <c r="E8" s="5" t="s">
        <v>34</v>
      </c>
      <c r="F8" t="s">
        <v>36</v>
      </c>
      <c r="H8" s="8">
        <v>1.189E-2</v>
      </c>
      <c r="J8" s="8">
        <v>2.3852999999999999E-2</v>
      </c>
      <c r="K8" s="19"/>
      <c r="L8" s="20">
        <v>2.3852000000000002E-2</v>
      </c>
      <c r="M8" s="19"/>
    </row>
    <row r="9" spans="1:13" ht="17">
      <c r="A9" s="1" t="s">
        <v>5</v>
      </c>
      <c r="E9" s="5" t="s">
        <v>37</v>
      </c>
      <c r="F9" t="s">
        <v>40</v>
      </c>
      <c r="H9" s="8">
        <v>0.12161</v>
      </c>
      <c r="J9" s="8">
        <v>0.12214</v>
      </c>
      <c r="K9" s="19"/>
      <c r="L9" s="20">
        <v>0.12411999999999999</v>
      </c>
      <c r="M9" s="19"/>
    </row>
    <row r="10" spans="1:13" ht="17">
      <c r="A10" s="1" t="s">
        <v>6</v>
      </c>
      <c r="E10" s="5" t="s">
        <v>38</v>
      </c>
      <c r="F10" t="s">
        <v>39</v>
      </c>
      <c r="H10" s="8">
        <v>0.1206</v>
      </c>
      <c r="J10" s="8">
        <v>0.11914</v>
      </c>
      <c r="K10" s="19"/>
      <c r="L10" s="20">
        <v>0.12010999999999999</v>
      </c>
      <c r="M10" s="19"/>
    </row>
    <row r="11" spans="1:13" ht="17">
      <c r="A11" s="1" t="s">
        <v>7</v>
      </c>
      <c r="E11" s="6" t="s">
        <v>41</v>
      </c>
      <c r="F11" t="s">
        <v>42</v>
      </c>
      <c r="H11" s="1">
        <v>8</v>
      </c>
      <c r="J11" s="1">
        <v>8</v>
      </c>
      <c r="K11" s="19"/>
      <c r="L11" s="19">
        <v>8</v>
      </c>
      <c r="M11" s="19"/>
    </row>
    <row r="12" spans="1:13" ht="17">
      <c r="A12" s="1" t="s">
        <v>8</v>
      </c>
      <c r="E12" s="6" t="s">
        <v>43</v>
      </c>
      <c r="F12" t="s">
        <v>44</v>
      </c>
      <c r="H12" s="8">
        <v>0.21104999999999999</v>
      </c>
      <c r="J12" s="8">
        <v>0.39189000000000002</v>
      </c>
      <c r="K12" s="19"/>
      <c r="L12" s="20">
        <v>1.3205</v>
      </c>
      <c r="M12" s="19"/>
    </row>
    <row r="13" spans="1:13" ht="17">
      <c r="A13" s="1" t="s">
        <v>9</v>
      </c>
      <c r="E13" s="6" t="s">
        <v>45</v>
      </c>
      <c r="F13" t="s">
        <v>59</v>
      </c>
      <c r="H13" s="8">
        <v>10.57</v>
      </c>
      <c r="J13" s="8">
        <v>8.1816999999999993</v>
      </c>
      <c r="K13" s="19"/>
      <c r="L13" s="20">
        <v>4.7309000000000001</v>
      </c>
      <c r="M13" s="19"/>
    </row>
    <row r="14" spans="1:13" ht="17">
      <c r="A14" s="1" t="s">
        <v>10</v>
      </c>
      <c r="E14" s="6" t="s">
        <v>46</v>
      </c>
      <c r="F14" t="s">
        <v>60</v>
      </c>
      <c r="H14" s="8">
        <v>1000.4</v>
      </c>
      <c r="J14" s="8">
        <v>61.079000000000001</v>
      </c>
      <c r="K14" s="19"/>
      <c r="L14" s="20">
        <v>42.616999999999997</v>
      </c>
      <c r="M14" s="19"/>
    </row>
    <row r="15" spans="1:13" ht="17">
      <c r="A15" s="1" t="s">
        <v>11</v>
      </c>
      <c r="E15" s="6" t="s">
        <v>47</v>
      </c>
      <c r="F15" t="s">
        <v>48</v>
      </c>
      <c r="H15" s="1">
        <v>1552</v>
      </c>
      <c r="J15" s="1">
        <v>1551</v>
      </c>
      <c r="K15" s="19"/>
      <c r="L15" s="19">
        <v>1551</v>
      </c>
      <c r="M15" s="19"/>
    </row>
    <row r="16" spans="1:13">
      <c r="E16" s="7"/>
      <c r="H16" s="1"/>
      <c r="J16" s="1"/>
      <c r="K16" s="19"/>
      <c r="L16" s="19"/>
      <c r="M16" s="19"/>
    </row>
    <row r="17" spans="1:13">
      <c r="A17" s="25" t="s">
        <v>23</v>
      </c>
      <c r="E17" s="7"/>
      <c r="K17" s="19"/>
      <c r="L17" s="19"/>
      <c r="M17" s="19"/>
    </row>
    <row r="18" spans="1:13">
      <c r="A18" s="26"/>
      <c r="E18" s="7"/>
      <c r="K18" s="19"/>
      <c r="L18" s="19"/>
      <c r="M18" s="19"/>
    </row>
    <row r="19" spans="1:13" ht="17">
      <c r="A19" s="1" t="s">
        <v>12</v>
      </c>
      <c r="E19" s="6" t="s">
        <v>49</v>
      </c>
      <c r="F19" t="s">
        <v>67</v>
      </c>
      <c r="H19" s="1">
        <v>1076984</v>
      </c>
      <c r="J19" s="1">
        <v>230633758</v>
      </c>
      <c r="K19" s="19"/>
      <c r="L19" s="19">
        <v>34040</v>
      </c>
      <c r="M19" s="19"/>
    </row>
    <row r="20" spans="1:13" ht="17">
      <c r="A20" s="1" t="s">
        <v>13</v>
      </c>
      <c r="E20" s="6" t="s">
        <v>50</v>
      </c>
      <c r="F20" t="s">
        <v>29</v>
      </c>
      <c r="H20" s="8">
        <v>22941</v>
      </c>
      <c r="J20" s="8">
        <v>806.53</v>
      </c>
      <c r="K20" s="19"/>
      <c r="L20" s="20">
        <v>566.9</v>
      </c>
      <c r="M20" s="19"/>
    </row>
    <row r="21" spans="1:13" ht="17">
      <c r="A21" s="1" t="s">
        <v>14</v>
      </c>
      <c r="E21" s="6" t="s">
        <v>51</v>
      </c>
      <c r="F21" t="s">
        <v>68</v>
      </c>
      <c r="H21" s="8">
        <v>841.73</v>
      </c>
      <c r="J21" s="8">
        <v>34.718000000000004</v>
      </c>
      <c r="K21" s="19"/>
      <c r="L21" s="20">
        <v>22.523</v>
      </c>
      <c r="M21" s="19"/>
    </row>
    <row r="22" spans="1:13" ht="17">
      <c r="A22" s="1" t="s">
        <v>15</v>
      </c>
      <c r="E22" s="6" t="s">
        <v>52</v>
      </c>
      <c r="F22" t="s">
        <v>69</v>
      </c>
      <c r="H22" s="8">
        <v>1.5690999999999999E-3</v>
      </c>
      <c r="J22" s="8">
        <v>4.0296000000000004E-3</v>
      </c>
      <c r="K22" s="19"/>
      <c r="L22" s="20">
        <v>8.1580000000000003E-3</v>
      </c>
      <c r="M22" s="19"/>
    </row>
    <row r="23" spans="1:13" ht="17">
      <c r="A23" s="1" t="s">
        <v>16</v>
      </c>
      <c r="E23" s="6" t="s">
        <v>53</v>
      </c>
      <c r="F23" t="s">
        <v>63</v>
      </c>
      <c r="H23" s="8">
        <v>6.6503999999999999E-3</v>
      </c>
      <c r="J23" s="8">
        <v>8.0871999999999993E-3</v>
      </c>
      <c r="K23" s="19"/>
      <c r="L23" s="20">
        <v>5.3509999999999999E-3</v>
      </c>
      <c r="M23" s="19"/>
    </row>
    <row r="24" spans="1:13" ht="17">
      <c r="A24" s="1" t="s">
        <v>17</v>
      </c>
      <c r="E24" s="6" t="s">
        <v>54</v>
      </c>
      <c r="F24" t="s">
        <v>64</v>
      </c>
      <c r="H24" s="8">
        <v>1.0947999999999999E-2</v>
      </c>
      <c r="J24" s="8">
        <v>1.0873000000000001E-2</v>
      </c>
      <c r="K24" s="19"/>
      <c r="L24" s="20">
        <v>8.1788999999999994E-3</v>
      </c>
      <c r="M24" s="19"/>
    </row>
    <row r="25" spans="1:13" ht="17">
      <c r="A25" s="1" t="s">
        <v>18</v>
      </c>
      <c r="E25" s="6" t="s">
        <v>55</v>
      </c>
      <c r="F25" t="s">
        <v>65</v>
      </c>
      <c r="H25" s="8">
        <v>0.29458000000000001</v>
      </c>
      <c r="J25" s="8">
        <v>0.30757000000000001</v>
      </c>
      <c r="K25" s="19"/>
      <c r="L25" s="20">
        <v>0.31122</v>
      </c>
      <c r="M25" s="19"/>
    </row>
    <row r="26" spans="1:13" ht="17">
      <c r="A26" s="1" t="s">
        <v>19</v>
      </c>
      <c r="E26" s="6" t="s">
        <v>56</v>
      </c>
      <c r="F26" t="s">
        <v>66</v>
      </c>
      <c r="H26" s="8">
        <v>0.2324</v>
      </c>
      <c r="J26" s="8">
        <v>0.28326000000000001</v>
      </c>
      <c r="K26" s="19"/>
      <c r="L26" s="20">
        <v>0.23647000000000001</v>
      </c>
      <c r="M26" s="19"/>
    </row>
    <row r="27" spans="1:13" ht="17">
      <c r="A27" s="1" t="s">
        <v>20</v>
      </c>
      <c r="E27" s="6" t="s">
        <v>57</v>
      </c>
      <c r="F27" t="s">
        <v>58</v>
      </c>
      <c r="H27" s="8">
        <v>0.54473000000000005</v>
      </c>
      <c r="J27" s="8">
        <v>0.60999000000000003</v>
      </c>
      <c r="K27" s="19"/>
      <c r="L27" s="20">
        <v>0.56138999999999994</v>
      </c>
      <c r="M27" s="19"/>
    </row>
    <row r="28" spans="1:13" ht="17">
      <c r="A28" s="1" t="s">
        <v>21</v>
      </c>
      <c r="E28" s="6" t="s">
        <v>62</v>
      </c>
      <c r="F28" t="s">
        <v>61</v>
      </c>
      <c r="H28" s="8">
        <v>842.27</v>
      </c>
      <c r="J28" s="8">
        <v>35.332999999999998</v>
      </c>
      <c r="K28" s="19"/>
      <c r="L28" s="20">
        <v>23.091999999999999</v>
      </c>
      <c r="M28" s="19"/>
    </row>
    <row r="29" spans="1:13">
      <c r="K29" s="19"/>
      <c r="L29" s="19"/>
      <c r="M29" s="19"/>
    </row>
    <row r="30" spans="1:13">
      <c r="K30" s="19"/>
      <c r="L30" s="19"/>
      <c r="M30" s="19"/>
    </row>
    <row r="31" spans="1:13">
      <c r="A31" s="23" t="s">
        <v>71</v>
      </c>
      <c r="B31" s="24"/>
      <c r="H31" s="1"/>
      <c r="K31" s="19"/>
      <c r="L31" s="19"/>
      <c r="M31" s="19"/>
    </row>
    <row r="32" spans="1:13">
      <c r="A32" s="24"/>
      <c r="B32" s="24"/>
      <c r="H32" s="8">
        <v>1847.1</v>
      </c>
      <c r="J32" s="8">
        <v>100.91</v>
      </c>
      <c r="K32" s="19"/>
      <c r="L32" s="20">
        <v>65.712000000000003</v>
      </c>
      <c r="M32" s="19"/>
    </row>
    <row r="33" spans="1:13">
      <c r="K33" s="19"/>
      <c r="L33" s="19"/>
      <c r="M33" s="19"/>
    </row>
    <row r="34" spans="1:13">
      <c r="K34" s="19"/>
      <c r="L34" s="19"/>
      <c r="M34" s="19"/>
    </row>
    <row r="35" spans="1:13">
      <c r="A35" s="23" t="s">
        <v>85</v>
      </c>
      <c r="B35" s="24"/>
      <c r="K35" s="19"/>
      <c r="L35" s="19"/>
      <c r="M35" s="19"/>
    </row>
    <row r="36" spans="1:13">
      <c r="A36" s="24"/>
      <c r="B36" s="24"/>
      <c r="K36" s="19"/>
      <c r="L36" s="19"/>
      <c r="M36" s="19"/>
    </row>
    <row r="37" spans="1:13">
      <c r="A37" t="s">
        <v>86</v>
      </c>
      <c r="H37" s="1">
        <v>300</v>
      </c>
      <c r="J37" s="1">
        <v>300</v>
      </c>
      <c r="K37" s="19"/>
      <c r="L37" s="19">
        <v>300</v>
      </c>
      <c r="M37" s="19"/>
    </row>
    <row r="38" spans="1:13">
      <c r="A38" t="s">
        <v>87</v>
      </c>
      <c r="H38" s="1">
        <v>841</v>
      </c>
      <c r="J38" s="1">
        <v>841</v>
      </c>
      <c r="K38" s="19"/>
      <c r="L38" s="19">
        <v>841</v>
      </c>
      <c r="M38" s="19"/>
    </row>
    <row r="39" spans="1:13">
      <c r="A39" t="s">
        <v>88</v>
      </c>
      <c r="H39" s="1">
        <v>90</v>
      </c>
      <c r="J39" s="1">
        <v>90</v>
      </c>
      <c r="K39" s="19"/>
      <c r="L39" s="19">
        <v>90</v>
      </c>
      <c r="M39" s="19"/>
    </row>
    <row r="40" spans="1:13">
      <c r="A40" t="s">
        <v>89</v>
      </c>
      <c r="H40" s="1">
        <v>26</v>
      </c>
      <c r="J40" s="1">
        <v>26</v>
      </c>
      <c r="K40" s="19"/>
      <c r="L40" s="19">
        <v>26</v>
      </c>
      <c r="M40" s="19"/>
    </row>
    <row r="41" spans="1:13">
      <c r="A41" t="s">
        <v>90</v>
      </c>
      <c r="H41" s="1">
        <v>5</v>
      </c>
      <c r="J41" s="1">
        <v>5</v>
      </c>
      <c r="K41" s="19"/>
      <c r="L41" s="19">
        <v>5</v>
      </c>
      <c r="M41" s="19"/>
    </row>
    <row r="42" spans="1:13">
      <c r="A42" t="s">
        <v>91</v>
      </c>
      <c r="H42" s="1">
        <v>28</v>
      </c>
      <c r="J42" s="1">
        <v>28</v>
      </c>
      <c r="K42" s="19"/>
      <c r="L42" s="19">
        <v>28</v>
      </c>
      <c r="M42" s="19"/>
    </row>
    <row r="43" spans="1:13">
      <c r="A43" t="s">
        <v>92</v>
      </c>
      <c r="H43" s="1">
        <v>50</v>
      </c>
      <c r="J43" s="1">
        <v>50</v>
      </c>
      <c r="K43" s="19"/>
      <c r="L43" s="19">
        <v>50</v>
      </c>
      <c r="M43" s="19"/>
    </row>
    <row r="44" spans="1:13">
      <c r="A44" t="s">
        <v>93</v>
      </c>
      <c r="H44" s="1">
        <v>14.6442</v>
      </c>
      <c r="J44" s="1">
        <v>14.4719</v>
      </c>
      <c r="K44" s="19"/>
      <c r="L44" s="19">
        <v>13.6259</v>
      </c>
      <c r="M44" s="19"/>
    </row>
    <row r="45" spans="1:13">
      <c r="K45" s="19"/>
      <c r="L45" s="19"/>
      <c r="M45" s="19"/>
    </row>
    <row r="46" spans="1:13">
      <c r="K46" s="19"/>
      <c r="L46" s="19"/>
      <c r="M46" s="19"/>
    </row>
    <row r="47" spans="1:13">
      <c r="K47" s="19"/>
      <c r="L47" s="19"/>
      <c r="M47" s="19"/>
    </row>
    <row r="48" spans="1:13">
      <c r="K48" s="19"/>
      <c r="L48" s="19"/>
      <c r="M48" s="19"/>
    </row>
    <row r="49" spans="11:13">
      <c r="K49" s="19"/>
      <c r="L49" s="19"/>
      <c r="M49" s="19"/>
    </row>
    <row r="50" spans="11:13">
      <c r="K50" s="19"/>
      <c r="L50" s="19"/>
      <c r="M50" s="19"/>
    </row>
    <row r="51" spans="11:13">
      <c r="K51" s="19"/>
      <c r="L51" s="19"/>
      <c r="M51" s="19"/>
    </row>
    <row r="52" spans="11:13">
      <c r="K52" s="19"/>
      <c r="L52" s="19"/>
      <c r="M52" s="19"/>
    </row>
  </sheetData>
  <mergeCells count="7">
    <mergeCell ref="A35:B36"/>
    <mergeCell ref="A1:A2"/>
    <mergeCell ref="H1:H2"/>
    <mergeCell ref="J1:J2"/>
    <mergeCell ref="L1:L2"/>
    <mergeCell ref="A17:A18"/>
    <mergeCell ref="A31:B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1671-2BAE-4A46-AED6-9C471EBACA47}">
  <dimension ref="A1:M46"/>
  <sheetViews>
    <sheetView zoomScale="125" workbookViewId="0">
      <selection activeCell="J19" sqref="J19"/>
    </sheetView>
  </sheetViews>
  <sheetFormatPr baseColWidth="10" defaultRowHeight="16"/>
  <cols>
    <col min="12" max="12" width="13" bestFit="1" customWidth="1"/>
  </cols>
  <sheetData>
    <row r="1" spans="1:13">
      <c r="A1" s="25" t="s">
        <v>22</v>
      </c>
      <c r="H1" s="25" t="s">
        <v>82</v>
      </c>
      <c r="J1" s="25" t="s">
        <v>83</v>
      </c>
      <c r="L1" s="27" t="s">
        <v>70</v>
      </c>
    </row>
    <row r="2" spans="1:13">
      <c r="A2" s="26"/>
      <c r="H2" s="26"/>
      <c r="J2" s="26"/>
      <c r="L2" s="27"/>
    </row>
    <row r="3" spans="1:13">
      <c r="A3" s="3" t="s">
        <v>24</v>
      </c>
      <c r="E3" s="3" t="s">
        <v>25</v>
      </c>
      <c r="F3" s="4" t="s">
        <v>26</v>
      </c>
    </row>
    <row r="4" spans="1:13" ht="17">
      <c r="A4" t="s">
        <v>0</v>
      </c>
      <c r="E4" s="5" t="s">
        <v>31</v>
      </c>
      <c r="F4" t="s">
        <v>27</v>
      </c>
      <c r="H4" s="10">
        <v>2794450</v>
      </c>
      <c r="J4" s="1">
        <v>292715549</v>
      </c>
      <c r="K4" s="19"/>
      <c r="L4" s="19">
        <v>59805</v>
      </c>
      <c r="M4" s="19"/>
    </row>
    <row r="5" spans="1:13" ht="17">
      <c r="A5" s="1" t="s">
        <v>1</v>
      </c>
      <c r="E5" s="5" t="s">
        <v>32</v>
      </c>
      <c r="F5" t="s">
        <v>29</v>
      </c>
      <c r="H5" s="11">
        <v>53168</v>
      </c>
      <c r="J5" s="8">
        <v>1580.2</v>
      </c>
      <c r="K5" s="19"/>
      <c r="L5" s="20">
        <v>1232.2</v>
      </c>
      <c r="M5" s="19"/>
    </row>
    <row r="6" spans="1:13" ht="17">
      <c r="A6" s="1" t="s">
        <v>2</v>
      </c>
      <c r="E6" s="5" t="s">
        <v>28</v>
      </c>
      <c r="F6" t="s">
        <v>33</v>
      </c>
      <c r="H6" s="11">
        <v>2026.5</v>
      </c>
      <c r="J6" s="8">
        <v>72.918000000000006</v>
      </c>
      <c r="K6" s="19"/>
      <c r="L6" s="20">
        <v>53.603999999999999</v>
      </c>
      <c r="M6" s="19"/>
    </row>
    <row r="7" spans="1:13" ht="17">
      <c r="A7" s="1" t="s">
        <v>3</v>
      </c>
      <c r="E7" s="5" t="s">
        <v>30</v>
      </c>
      <c r="F7" t="s">
        <v>35</v>
      </c>
      <c r="H7" s="11">
        <v>0.20074</v>
      </c>
      <c r="J7" s="8">
        <v>0.20588999999999999</v>
      </c>
      <c r="K7" s="19"/>
      <c r="L7" s="20">
        <v>0.21464</v>
      </c>
      <c r="M7" s="19"/>
    </row>
    <row r="8" spans="1:13" ht="17">
      <c r="A8" s="1" t="s">
        <v>4</v>
      </c>
      <c r="E8" s="5" t="s">
        <v>34</v>
      </c>
      <c r="F8" t="s">
        <v>36</v>
      </c>
      <c r="H8" s="11">
        <v>3.9664999999999999E-2</v>
      </c>
      <c r="J8" s="8">
        <v>0.11819</v>
      </c>
      <c r="K8" s="19"/>
      <c r="L8" s="20">
        <v>0.12543000000000001</v>
      </c>
      <c r="M8" s="19"/>
    </row>
    <row r="9" spans="1:13" ht="17">
      <c r="A9" s="1" t="s">
        <v>5</v>
      </c>
      <c r="E9" s="5" t="s">
        <v>37</v>
      </c>
      <c r="F9" t="s">
        <v>40</v>
      </c>
      <c r="H9" s="11">
        <v>0.91096999999999995</v>
      </c>
      <c r="J9" s="8">
        <v>0.75822999999999996</v>
      </c>
      <c r="K9" s="19"/>
      <c r="L9" s="20">
        <v>0.70635999999999999</v>
      </c>
      <c r="M9" s="19"/>
    </row>
    <row r="10" spans="1:13" ht="17">
      <c r="A10" s="1" t="s">
        <v>6</v>
      </c>
      <c r="E10" s="5" t="s">
        <v>38</v>
      </c>
      <c r="F10" t="s">
        <v>39</v>
      </c>
      <c r="H10" s="11">
        <v>0.95765999999999996</v>
      </c>
      <c r="J10" s="8">
        <v>0.91234999999999999</v>
      </c>
      <c r="K10" s="19"/>
      <c r="L10" s="20">
        <v>0.94294999999999995</v>
      </c>
      <c r="M10" s="19"/>
    </row>
    <row r="11" spans="1:13" ht="17">
      <c r="A11" s="1" t="s">
        <v>7</v>
      </c>
      <c r="E11" s="6" t="s">
        <v>41</v>
      </c>
      <c r="F11" t="s">
        <v>42</v>
      </c>
      <c r="H11" s="10">
        <v>12</v>
      </c>
      <c r="J11" s="1">
        <v>12</v>
      </c>
      <c r="K11" s="19"/>
      <c r="L11" s="19">
        <v>12</v>
      </c>
      <c r="M11" s="19"/>
    </row>
    <row r="12" spans="1:13" ht="17">
      <c r="A12" s="1" t="s">
        <v>8</v>
      </c>
      <c r="E12" s="6" t="s">
        <v>43</v>
      </c>
      <c r="F12" t="s">
        <v>44</v>
      </c>
      <c r="H12" s="11">
        <v>1.1364000000000001</v>
      </c>
      <c r="J12" s="8">
        <v>2.5783999999999998</v>
      </c>
      <c r="K12" s="19"/>
      <c r="L12" s="20">
        <v>10.257</v>
      </c>
      <c r="M12" s="19"/>
    </row>
    <row r="13" spans="1:13" ht="17">
      <c r="A13" s="1" t="s">
        <v>9</v>
      </c>
      <c r="E13" s="6" t="s">
        <v>45</v>
      </c>
      <c r="F13" t="s">
        <v>59</v>
      </c>
      <c r="H13" s="11">
        <v>15.644</v>
      </c>
      <c r="J13" s="8">
        <v>6.3578999999999999</v>
      </c>
      <c r="K13" s="19"/>
      <c r="L13" s="20">
        <v>4.2507999999999999</v>
      </c>
      <c r="M13" s="19"/>
    </row>
    <row r="14" spans="1:13" ht="17">
      <c r="A14" s="1" t="s">
        <v>10</v>
      </c>
      <c r="E14" s="6" t="s">
        <v>46</v>
      </c>
      <c r="F14" t="s">
        <v>60</v>
      </c>
      <c r="H14" s="11">
        <v>2045.4</v>
      </c>
      <c r="J14" s="8">
        <v>83.849000000000004</v>
      </c>
      <c r="K14" s="19"/>
      <c r="L14" s="20">
        <v>70.100999999999999</v>
      </c>
      <c r="M14" s="19"/>
    </row>
    <row r="15" spans="1:13" ht="17">
      <c r="A15" s="1" t="s">
        <v>11</v>
      </c>
      <c r="E15" s="6" t="s">
        <v>47</v>
      </c>
      <c r="F15" t="s">
        <v>48</v>
      </c>
      <c r="H15" s="10">
        <v>2641</v>
      </c>
      <c r="J15" s="1">
        <v>2641</v>
      </c>
      <c r="K15" s="19"/>
      <c r="L15" s="19">
        <v>2638</v>
      </c>
      <c r="M15" s="19"/>
    </row>
    <row r="16" spans="1:13">
      <c r="E16" s="7"/>
      <c r="H16" s="1"/>
      <c r="J16" s="1"/>
      <c r="K16" s="19"/>
      <c r="L16" s="19"/>
      <c r="M16" s="19"/>
    </row>
    <row r="17" spans="1:13">
      <c r="A17" s="25" t="s">
        <v>23</v>
      </c>
      <c r="E17" s="7"/>
      <c r="K17" s="19"/>
      <c r="L17" s="19"/>
      <c r="M17" s="19"/>
    </row>
    <row r="18" spans="1:13">
      <c r="A18" s="26"/>
      <c r="E18" s="7"/>
      <c r="K18" s="19"/>
      <c r="L18" s="19"/>
      <c r="M18" s="19"/>
    </row>
    <row r="19" spans="1:13" ht="17">
      <c r="A19" s="1" t="s">
        <v>12</v>
      </c>
      <c r="E19" s="6" t="s">
        <v>49</v>
      </c>
      <c r="F19" t="s">
        <v>67</v>
      </c>
      <c r="H19" s="10">
        <v>3059756</v>
      </c>
      <c r="J19" s="1">
        <v>294408077</v>
      </c>
      <c r="K19" s="19"/>
      <c r="L19" s="19">
        <v>67821</v>
      </c>
      <c r="M19" s="19"/>
    </row>
    <row r="20" spans="1:13" ht="17">
      <c r="A20" s="1" t="s">
        <v>13</v>
      </c>
      <c r="E20" s="6" t="s">
        <v>50</v>
      </c>
      <c r="F20" t="s">
        <v>29</v>
      </c>
      <c r="H20" s="11">
        <v>58651</v>
      </c>
      <c r="J20" s="8">
        <v>1675</v>
      </c>
      <c r="K20" s="19"/>
      <c r="L20" s="20">
        <v>1293.7</v>
      </c>
      <c r="M20" s="19"/>
    </row>
    <row r="21" spans="1:13" ht="17">
      <c r="A21" s="1" t="s">
        <v>14</v>
      </c>
      <c r="E21" s="6" t="s">
        <v>51</v>
      </c>
      <c r="F21" t="s">
        <v>68</v>
      </c>
      <c r="H21" s="11">
        <v>2162.4</v>
      </c>
      <c r="J21" s="8">
        <v>66.683999999999997</v>
      </c>
      <c r="K21" s="19"/>
      <c r="L21" s="20">
        <v>48.945</v>
      </c>
      <c r="M21" s="19"/>
    </row>
    <row r="22" spans="1:13" ht="17">
      <c r="A22" s="1" t="s">
        <v>15</v>
      </c>
      <c r="E22" s="6" t="s">
        <v>52</v>
      </c>
      <c r="F22" t="s">
        <v>69</v>
      </c>
      <c r="H22" s="11">
        <v>3.3338E-3</v>
      </c>
      <c r="J22" s="8">
        <v>5.2433000000000002E-3</v>
      </c>
      <c r="K22" s="19"/>
      <c r="L22" s="20">
        <v>3.2464E-3</v>
      </c>
      <c r="M22" s="19"/>
    </row>
    <row r="23" spans="1:13" ht="17">
      <c r="A23" s="1" t="s">
        <v>16</v>
      </c>
      <c r="E23" s="6" t="s">
        <v>53</v>
      </c>
      <c r="F23" t="s">
        <v>63</v>
      </c>
      <c r="H23" s="11">
        <v>1.8970000000000001E-2</v>
      </c>
      <c r="J23" s="8">
        <v>1.8859000000000001E-2</v>
      </c>
      <c r="K23" s="19"/>
      <c r="L23" s="20">
        <v>2.5798999999999999E-2</v>
      </c>
      <c r="M23" s="19"/>
    </row>
    <row r="24" spans="1:13" ht="17">
      <c r="A24" s="1" t="s">
        <v>17</v>
      </c>
      <c r="E24" s="6" t="s">
        <v>54</v>
      </c>
      <c r="F24" t="s">
        <v>64</v>
      </c>
      <c r="H24" s="11">
        <v>2.9416999999999999E-2</v>
      </c>
      <c r="J24" s="8">
        <v>2.1158E-2</v>
      </c>
      <c r="K24" s="19"/>
      <c r="L24" s="20">
        <v>2.6218999999999999E-2</v>
      </c>
      <c r="M24" s="19"/>
    </row>
    <row r="25" spans="1:13" ht="17">
      <c r="A25" s="1" t="s">
        <v>18</v>
      </c>
      <c r="E25" s="6" t="s">
        <v>55</v>
      </c>
      <c r="F25" t="s">
        <v>65</v>
      </c>
      <c r="H25" s="11">
        <v>1.732</v>
      </c>
      <c r="J25" s="8">
        <v>1.6861999999999999</v>
      </c>
      <c r="K25" s="19"/>
      <c r="L25" s="20">
        <v>1.8927</v>
      </c>
      <c r="M25" s="19"/>
    </row>
    <row r="26" spans="1:13" ht="17">
      <c r="A26" s="1" t="s">
        <v>19</v>
      </c>
      <c r="E26" s="6" t="s">
        <v>56</v>
      </c>
      <c r="F26" t="s">
        <v>66</v>
      </c>
      <c r="H26" s="11">
        <v>1.0975999999999999</v>
      </c>
      <c r="J26" s="8">
        <v>1.0343</v>
      </c>
      <c r="K26" s="19"/>
      <c r="L26" s="20">
        <v>1.0374000000000001</v>
      </c>
      <c r="M26" s="19"/>
    </row>
    <row r="27" spans="1:13" ht="17">
      <c r="A27" s="1" t="s">
        <v>20</v>
      </c>
      <c r="E27" s="6" t="s">
        <v>57</v>
      </c>
      <c r="F27" t="s">
        <v>58</v>
      </c>
      <c r="H27" s="11">
        <v>2.879</v>
      </c>
      <c r="J27" s="8">
        <v>2.7608000000000001</v>
      </c>
      <c r="K27" s="19"/>
      <c r="L27" s="20">
        <v>2.9824999999999999</v>
      </c>
      <c r="M27" s="19"/>
    </row>
    <row r="28" spans="1:13" ht="17">
      <c r="A28" s="1" t="s">
        <v>21</v>
      </c>
      <c r="E28" s="6" t="s">
        <v>62</v>
      </c>
      <c r="F28" t="s">
        <v>61</v>
      </c>
      <c r="H28" s="11">
        <v>2165.3000000000002</v>
      </c>
      <c r="J28" s="8">
        <v>69.45</v>
      </c>
      <c r="K28" s="19"/>
      <c r="L28" s="20">
        <v>51.930999999999997</v>
      </c>
      <c r="M28" s="19"/>
    </row>
    <row r="29" spans="1:13">
      <c r="K29" s="19"/>
      <c r="L29" s="19"/>
      <c r="M29" s="19"/>
    </row>
    <row r="30" spans="1:13">
      <c r="K30" s="19"/>
      <c r="L30" s="19"/>
      <c r="M30" s="19"/>
    </row>
    <row r="31" spans="1:13">
      <c r="A31" s="23" t="s">
        <v>71</v>
      </c>
      <c r="B31" s="24"/>
      <c r="H31" s="1"/>
      <c r="K31" s="19"/>
      <c r="L31" s="19"/>
      <c r="M31" s="19"/>
    </row>
    <row r="32" spans="1:13">
      <c r="A32" s="24"/>
      <c r="B32" s="24"/>
      <c r="H32" s="11">
        <v>4215</v>
      </c>
      <c r="J32" s="8">
        <v>157.79</v>
      </c>
      <c r="K32" s="19"/>
      <c r="L32" s="20">
        <v>122.03</v>
      </c>
      <c r="M32" s="19"/>
    </row>
    <row r="33" spans="1:13">
      <c r="K33" s="19"/>
      <c r="L33" s="19"/>
      <c r="M33" s="19"/>
    </row>
    <row r="34" spans="1:13">
      <c r="K34" s="19"/>
      <c r="L34" s="19"/>
      <c r="M34" s="19"/>
    </row>
    <row r="35" spans="1:13">
      <c r="A35" s="23" t="s">
        <v>85</v>
      </c>
      <c r="B35" s="24"/>
      <c r="K35" s="19"/>
      <c r="L35" s="19"/>
      <c r="M35" s="19"/>
    </row>
    <row r="36" spans="1:13">
      <c r="A36" s="24"/>
      <c r="B36" s="24"/>
      <c r="K36" s="19"/>
      <c r="L36" s="19"/>
      <c r="M36" s="19"/>
    </row>
    <row r="37" spans="1:13">
      <c r="A37" t="s">
        <v>86</v>
      </c>
      <c r="H37" s="10">
        <v>486</v>
      </c>
      <c r="J37" s="1">
        <v>486</v>
      </c>
      <c r="K37" s="19"/>
      <c r="L37" s="19">
        <v>486</v>
      </c>
      <c r="M37" s="19"/>
    </row>
    <row r="38" spans="1:13">
      <c r="A38" t="s">
        <v>87</v>
      </c>
      <c r="H38" s="10">
        <v>949</v>
      </c>
      <c r="J38" s="1">
        <v>949</v>
      </c>
      <c r="K38" s="19"/>
      <c r="L38" s="19">
        <v>949</v>
      </c>
      <c r="M38" s="19"/>
    </row>
    <row r="39" spans="1:13">
      <c r="A39" t="s">
        <v>88</v>
      </c>
      <c r="H39" s="10">
        <v>126</v>
      </c>
      <c r="J39" s="1">
        <v>126</v>
      </c>
      <c r="K39" s="19"/>
      <c r="L39" s="19">
        <v>126</v>
      </c>
      <c r="M39" s="19"/>
    </row>
    <row r="40" spans="1:13">
      <c r="A40" t="s">
        <v>89</v>
      </c>
      <c r="H40" s="10">
        <v>26</v>
      </c>
      <c r="J40" s="1">
        <v>26</v>
      </c>
      <c r="K40" s="19"/>
      <c r="L40" s="19">
        <v>26</v>
      </c>
      <c r="M40" s="19"/>
    </row>
    <row r="41" spans="1:13">
      <c r="A41" t="s">
        <v>90</v>
      </c>
      <c r="H41" s="10">
        <v>5</v>
      </c>
      <c r="J41" s="1">
        <v>5</v>
      </c>
      <c r="K41" s="19"/>
      <c r="L41" s="19">
        <v>5</v>
      </c>
      <c r="M41" s="19"/>
    </row>
    <row r="42" spans="1:13">
      <c r="A42" t="s">
        <v>91</v>
      </c>
      <c r="H42" s="10">
        <v>28</v>
      </c>
      <c r="J42" s="1">
        <v>28</v>
      </c>
      <c r="K42" s="19"/>
      <c r="L42" s="19">
        <v>28</v>
      </c>
      <c r="M42" s="19"/>
    </row>
    <row r="43" spans="1:13">
      <c r="A43" t="s">
        <v>92</v>
      </c>
      <c r="H43" s="10">
        <v>100</v>
      </c>
      <c r="J43" s="1">
        <v>100</v>
      </c>
      <c r="K43" s="19"/>
      <c r="L43" s="19">
        <v>100</v>
      </c>
      <c r="M43" s="19"/>
    </row>
    <row r="44" spans="1:13">
      <c r="A44" t="s">
        <v>93</v>
      </c>
      <c r="H44" s="10">
        <v>28.573899999999998</v>
      </c>
      <c r="J44" s="1">
        <v>28.1463</v>
      </c>
      <c r="K44" s="19"/>
      <c r="L44" s="19">
        <v>28.364799999999999</v>
      </c>
      <c r="M44" s="19"/>
    </row>
    <row r="45" spans="1:13">
      <c r="K45" s="19"/>
      <c r="L45" s="19"/>
      <c r="M45" s="19"/>
    </row>
    <row r="46" spans="1:13">
      <c r="K46" s="19"/>
      <c r="L46" s="19"/>
      <c r="M46" s="19"/>
    </row>
  </sheetData>
  <mergeCells count="7">
    <mergeCell ref="A35:B36"/>
    <mergeCell ref="A1:A2"/>
    <mergeCell ref="H1:H2"/>
    <mergeCell ref="J1:J2"/>
    <mergeCell ref="L1:L2"/>
    <mergeCell ref="A17:A18"/>
    <mergeCell ref="A31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UF6 Jorge-DZP-DKH</vt:lpstr>
      <vt:lpstr>UF6 Jorge-TZP-DKH</vt:lpstr>
      <vt:lpstr>U cc-pWCVDZ-X2C F cc-pW-CVDZ</vt:lpstr>
      <vt:lpstr>U cc-CVTZ-X2C F cc-pW-CVTZ</vt:lpstr>
      <vt:lpstr>U cc-pWCVTZ-X2C F cc-pW-CVTZ</vt:lpstr>
      <vt:lpstr>U cc-pWCVQZ-X2C F cc-pW-CVQZ</vt:lpstr>
      <vt:lpstr>UF6 ANO-RCC-VDZP</vt:lpstr>
      <vt:lpstr>UF6 ANO-RCC-VTZP</vt:lpstr>
      <vt:lpstr>UF6 ANO-RCC-VQZP</vt:lpstr>
      <vt:lpstr>Progress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dcterms:created xsi:type="dcterms:W3CDTF">2021-08-09T21:34:16Z</dcterms:created>
  <dcterms:modified xsi:type="dcterms:W3CDTF">2022-03-02T00:38:34Z</dcterms:modified>
</cp:coreProperties>
</file>