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8_{326E9E0D-3AD5-0845-B963-B24EBF67358F}" xr6:coauthVersionLast="47" xr6:coauthVersionMax="47" xr10:uidLastSave="{00000000-0000-0000-0000-000000000000}"/>
  <bookViews>
    <workbookView xWindow="0" yWindow="500" windowWidth="51200" windowHeight="28300" activeTab="7" xr2:uid="{FDC61512-9885-E840-A5B5-8D65FB928F9E}"/>
  </bookViews>
  <sheets>
    <sheet name="COH2" sheetId="2" r:id="rId1"/>
    <sheet name="COH2 CC" sheetId="13" r:id="rId2"/>
    <sheet name="HCN" sheetId="3" r:id="rId3"/>
    <sheet name="HCN CC" sheetId="14" r:id="rId4"/>
    <sheet name="FHF-" sheetId="4" r:id="rId5"/>
    <sheet name="FHF CC" sheetId="15" r:id="rId6"/>
    <sheet name="FHF- (2)" sheetId="16" r:id="rId7"/>
    <sheet name="FHF CC (2)" sheetId="17" r:id="rId8"/>
    <sheet name="CC" sheetId="12" r:id="rId9"/>
    <sheet name="4H2O+ Eigen" sheetId="5" r:id="rId10"/>
    <sheet name="4H2O+ Ring" sheetId="6" r:id="rId11"/>
    <sheet name="4H2O+ cisZundel" sheetId="7" r:id="rId12"/>
    <sheet name="4H2O+ transZundel" sheetId="8" r:id="rId13"/>
    <sheet name="MaxCom" sheetId="10" r:id="rId14"/>
    <sheet name="MaxCom Plot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6" l="1"/>
  <c r="H39" i="16"/>
  <c r="F18" i="17"/>
  <c r="G18" i="17" s="1"/>
  <c r="F17" i="17"/>
  <c r="F13" i="17"/>
  <c r="G13" i="17" s="1"/>
  <c r="F12" i="17"/>
  <c r="F8" i="17"/>
  <c r="G8" i="17" s="1"/>
  <c r="F7" i="17"/>
  <c r="F3" i="17"/>
  <c r="G3" i="17" s="1"/>
  <c r="F2" i="17"/>
  <c r="I37" i="16"/>
  <c r="H37" i="16"/>
  <c r="D37" i="16"/>
  <c r="H30" i="16"/>
  <c r="D30" i="16"/>
  <c r="I28" i="16"/>
  <c r="H28" i="16"/>
  <c r="D28" i="16"/>
  <c r="D21" i="16"/>
  <c r="D19" i="16"/>
  <c r="H13" i="16"/>
  <c r="D13" i="16"/>
  <c r="I11" i="16"/>
  <c r="H11" i="16"/>
  <c r="D11" i="16"/>
  <c r="H6" i="16"/>
  <c r="D6" i="16"/>
  <c r="I4" i="16"/>
  <c r="H4" i="16"/>
  <c r="D4" i="16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7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G10" i="6"/>
  <c r="D11" i="8"/>
  <c r="G10" i="8"/>
  <c r="D10" i="8"/>
  <c r="D11" i="7"/>
  <c r="G10" i="7"/>
  <c r="D10" i="7"/>
  <c r="D11" i="6"/>
  <c r="D10" i="6"/>
  <c r="G10" i="5"/>
  <c r="D10" i="5"/>
  <c r="D5" i="8"/>
  <c r="G4" i="8"/>
  <c r="D4" i="8"/>
  <c r="D5" i="7"/>
  <c r="G4" i="7"/>
  <c r="D4" i="7"/>
  <c r="D5" i="6"/>
  <c r="G4" i="6"/>
  <c r="D4" i="6"/>
  <c r="D5" i="5"/>
  <c r="G4" i="5"/>
  <c r="D4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G17" i="17" l="1"/>
  <c r="G12" i="17"/>
  <c r="G2" i="17"/>
  <c r="G7" i="17"/>
  <c r="G8" i="15"/>
  <c r="G7" i="15"/>
  <c r="G4" i="15"/>
  <c r="G3" i="15"/>
  <c r="G20" i="12"/>
  <c r="G21" i="12"/>
  <c r="G30" i="12"/>
  <c r="G34" i="12"/>
  <c r="G33" i="12"/>
</calcChain>
</file>

<file path=xl/sharedStrings.xml><?xml version="1.0" encoding="utf-8"?>
<sst xmlns="http://schemas.openxmlformats.org/spreadsheetml/2006/main" count="785" uniqueCount="143">
  <si>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</si>
  <si>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</si>
  <si>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</si>
  <si>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</si>
  <si>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</si>
  <si>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</si>
  <si>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</si>
  <si>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</si>
  <si>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</si>
  <si>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</si>
  <si>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</si>
  <si>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</si>
  <si>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</si>
  <si>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</si>
  <si>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</si>
  <si>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</si>
  <si>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</si>
  <si>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</si>
  <si>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</si>
  <si>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</si>
  <si>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</si>
  <si>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</si>
  <si>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</si>
  <si>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</si>
  <si>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</si>
  <si>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</si>
  <si>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</si>
  <si>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</si>
  <si>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</si>
  <si>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</si>
  <si>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</si>
  <si>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</si>
  <si>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</si>
  <si>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</si>
  <si>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</si>
  <si>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</si>
  <si>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</si>
  <si>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</si>
  <si>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</si>
  <si>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</si>
  <si>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</si>
  <si>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</si>
  <si>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</si>
  <si>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</si>
  <si>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</si>
  <si>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</si>
  <si>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</si>
  <si>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</si>
  <si>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</si>
  <si>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</si>
  <si>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</si>
  <si>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</si>
  <si>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</si>
  <si>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</si>
  <si>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</si>
  <si>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</si>
  <si>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</si>
  <si>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</si>
  <si>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</si>
  <si>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</si>
  <si>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</si>
  <si>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</si>
  <si>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</si>
  <si>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</si>
  <si>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</si>
  <si>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</si>
  <si>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</si>
  <si>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</si>
  <si>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</si>
  <si>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</si>
  <si>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</si>
  <si>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</si>
  <si>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</si>
  <si>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</si>
  <si>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</si>
  <si>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</si>
  <si>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</si>
  <si>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</si>
  <si>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</si>
  <si>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</si>
  <si>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</si>
  <si>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</si>
  <si>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</si>
  <si>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</si>
  <si>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</si>
  <si>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</si>
  <si>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</si>
  <si>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</si>
  <si>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</si>
  <si>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</si>
  <si>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</si>
  <si>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</si>
  <si>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</si>
  <si>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</si>
  <si>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</si>
  <si>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</si>
  <si>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</si>
  <si>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</si>
  <si>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</si>
  <si>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</si>
  <si>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</si>
  <si>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</si>
  <si>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</si>
  <si>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</si>
  <si>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</si>
  <si>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</si>
  <si>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</si>
  <si>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</si>
  <si>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</si>
  <si>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</si>
  <si>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</si>
  <si>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</si>
  <si>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</si>
  <si>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</si>
  <si>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</si>
  <si>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</si>
  <si>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</si>
  <si>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</si>
  <si>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</si>
  <si>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</si>
  <si>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</si>
  <si>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</si>
  <si>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</si>
  <si>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</si>
  <si>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</si>
  <si>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</si>
  <si>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</si>
  <si>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</si>
  <si>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</si>
  <si>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</si>
  <si>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</si>
  <si>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</si>
  <si>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</si>
  <si>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</si>
  <si>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</si>
  <si>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 xml:space="preserve">pb4-d </t>
  </si>
  <si>
    <t>pb4-d</t>
  </si>
  <si>
    <t xml:space="preserve">pb4-f1 </t>
  </si>
  <si>
    <t>pb4-f2</t>
  </si>
  <si>
    <t xml:space="preserve">pb4-f2 </t>
  </si>
  <si>
    <t>:</t>
  </si>
  <si>
    <t>cc-pvqz (5d, 7f)</t>
  </si>
  <si>
    <t>cc-pvdz (5d, 7f)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</si>
</sst>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4"/>
      <color rgb="FFC5C5C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topLeftCell="A10"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G4" sqref="G4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-304.282028608622</v>
      </c>
      <c r="C4" s="5"/>
      <c r="D4" s="2">
        <f>ABS(B4-C4)</f>
        <v>304.282028608622</v>
      </c>
      <c r="E4" s="2">
        <v>220</v>
      </c>
      <c r="F4" s="2"/>
      <c r="G4" s="2">
        <f>E5/E4</f>
        <v>17.572727272727274</v>
      </c>
    </row>
    <row r="5" spans="1:7" ht="18" x14ac:dyDescent="0.2">
      <c r="A5" t="s">
        <v>17</v>
      </c>
      <c r="B5" s="7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6" spans="1:7" x14ac:dyDescent="0.2">
      <c r="G6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-304.28204683004498</v>
      </c>
      <c r="C10" s="2"/>
      <c r="D10" s="2">
        <f>ABS(B10-C10)</f>
        <v>304.28204683004498</v>
      </c>
      <c r="E10" s="2">
        <v>199</v>
      </c>
      <c r="F10" s="2"/>
      <c r="G10" s="2">
        <f>E11/E10</f>
        <v>0</v>
      </c>
    </row>
    <row r="11" spans="1:7" x14ac:dyDescent="0.2">
      <c r="A11" t="s">
        <v>17</v>
      </c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C11" sqref="C11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-304.27205100816502</v>
      </c>
      <c r="C4" s="5"/>
      <c r="D4" s="2">
        <f>ABS(B4-C4)</f>
        <v>304.27205100816502</v>
      </c>
      <c r="E4" s="2">
        <v>236</v>
      </c>
      <c r="F4" s="2"/>
      <c r="G4" s="2">
        <f>E5/E4</f>
        <v>16.381355932203391</v>
      </c>
    </row>
    <row r="5" spans="1:7" ht="18" x14ac:dyDescent="0.2">
      <c r="A5" t="s">
        <v>17</v>
      </c>
      <c r="B5" s="5">
        <v>-304.27205100807203</v>
      </c>
      <c r="C5" s="2"/>
      <c r="D5" s="2">
        <f>ABS(B5-C5)</f>
        <v>304.27205100807203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-304.272070125352</v>
      </c>
      <c r="C10" s="2"/>
      <c r="D10" s="2">
        <f>ABS(B10-C10)</f>
        <v>304.272070125352</v>
      </c>
      <c r="E10" s="2">
        <v>197</v>
      </c>
      <c r="F10" s="2"/>
      <c r="G10" s="2">
        <f>E11/E10</f>
        <v>13.817258883248732</v>
      </c>
    </row>
    <row r="11" spans="1:7" x14ac:dyDescent="0.2">
      <c r="A11" t="s">
        <v>17</v>
      </c>
      <c r="B11" s="2">
        <v>-304.27207012530698</v>
      </c>
      <c r="C11" s="2"/>
      <c r="D11" s="2">
        <f>ABS(B11-C11)</f>
        <v>304.27207012530698</v>
      </c>
      <c r="E11" s="2">
        <v>2722</v>
      </c>
      <c r="F11" s="2">
        <v>22</v>
      </c>
      <c r="G1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B4" sqref="B4:C5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-304.27581395078602</v>
      </c>
      <c r="C4" s="7"/>
      <c r="D4" s="2">
        <f>ABS(B4-C4)</f>
        <v>304.27581395078602</v>
      </c>
      <c r="E4" s="2">
        <v>225</v>
      </c>
      <c r="F4" s="2"/>
      <c r="G4" s="2">
        <f>E5/E4</f>
        <v>17.182222222222222</v>
      </c>
    </row>
    <row r="5" spans="1:7" ht="18" x14ac:dyDescent="0.2">
      <c r="A5" t="s">
        <v>17</v>
      </c>
      <c r="B5" s="7">
        <v>-304.275813950724</v>
      </c>
      <c r="C5" s="2"/>
      <c r="D5" s="2">
        <f>ABS(B5-C5)</f>
        <v>304.275813950724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ht="18" x14ac:dyDescent="0.2">
      <c r="A10" t="s">
        <v>15</v>
      </c>
      <c r="B10" s="5">
        <v>-304.27583126108198</v>
      </c>
      <c r="C10" s="2"/>
      <c r="D10" s="2">
        <f>ABS(B10-C10)</f>
        <v>304.27583126108198</v>
      </c>
      <c r="E10" s="2">
        <v>201</v>
      </c>
      <c r="F10" s="2"/>
      <c r="G10" s="2">
        <f>E11/E10</f>
        <v>13.741293532338309</v>
      </c>
    </row>
    <row r="11" spans="1:7" ht="18" x14ac:dyDescent="0.2">
      <c r="A11" t="s">
        <v>17</v>
      </c>
      <c r="B11" s="5">
        <v>-304.27583126103599</v>
      </c>
      <c r="C11" s="2"/>
      <c r="D11" s="2">
        <f>ABS(B11-C11)</f>
        <v>304.27583126103599</v>
      </c>
      <c r="E11" s="2">
        <v>2762</v>
      </c>
      <c r="F11" s="2">
        <v>22</v>
      </c>
      <c r="G1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11"/>
  <sheetViews>
    <sheetView topLeftCell="A18" zoomScale="144" workbookViewId="0">
      <selection activeCell="G4" sqref="G4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2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G18" sqref="G18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topLeftCell="A23" zoomScale="206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G17" sqref="G17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topLeftCell="A9"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E7F-07BB-FD4A-BF1A-86C27F75DC1E}">
  <dimension ref="A1:M50"/>
  <sheetViews>
    <sheetView zoomScale="135" workbookViewId="0">
      <selection activeCell="E33" sqref="E33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134</v>
      </c>
      <c r="B2" s="3">
        <v>74</v>
      </c>
      <c r="C2" s="3" t="s">
        <v>139</v>
      </c>
      <c r="D2" s="3">
        <v>37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-199.527422194406</v>
      </c>
      <c r="C4" s="2"/>
      <c r="D4" s="2">
        <f>ABS(B4-C4)</f>
        <v>199.527422194406</v>
      </c>
      <c r="E4" s="2">
        <v>33</v>
      </c>
      <c r="F4" s="2"/>
      <c r="G4" s="2">
        <v>-199.52915136300001</v>
      </c>
      <c r="H4" s="2">
        <f>ABS(G4-B4)</f>
        <v>1.7291685940108437E-3</v>
      </c>
      <c r="I4">
        <f>E6/E4</f>
        <v>0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ht="18" x14ac:dyDescent="0.2">
      <c r="A6" t="s">
        <v>17</v>
      </c>
      <c r="B6" s="8">
        <v>-199.52742219440501</v>
      </c>
      <c r="C6" s="2"/>
      <c r="D6" s="2">
        <f>ABS(B6-C6)</f>
        <v>199.52742219440501</v>
      </c>
      <c r="E6" s="2"/>
      <c r="F6" s="2">
        <v>5</v>
      </c>
      <c r="G6" s="2">
        <v>-199.52915136300001</v>
      </c>
      <c r="H6" s="2">
        <f t="shared" ref="H6" si="0">ABS(G6-B6)</f>
        <v>1.7291685950056035E-3</v>
      </c>
    </row>
    <row r="7" spans="1:9" x14ac:dyDescent="0.2">
      <c r="B7" s="2"/>
      <c r="C7" s="2"/>
      <c r="D7" s="2"/>
      <c r="E7" s="2"/>
      <c r="F7" s="2"/>
      <c r="G7" s="2"/>
      <c r="H7" s="2"/>
    </row>
    <row r="8" spans="1:9" x14ac:dyDescent="0.2">
      <c r="A8" s="3" t="s">
        <v>3</v>
      </c>
      <c r="B8" s="3" t="s">
        <v>5</v>
      </c>
      <c r="C8" s="3" t="s">
        <v>4</v>
      </c>
      <c r="D8" s="3" t="s">
        <v>6</v>
      </c>
      <c r="G8" s="2"/>
      <c r="H8" s="2"/>
    </row>
    <row r="9" spans="1:9" x14ac:dyDescent="0.2">
      <c r="A9" s="3" t="s">
        <v>141</v>
      </c>
      <c r="B9" s="3">
        <v>140</v>
      </c>
      <c r="C9" s="3" t="s">
        <v>138</v>
      </c>
      <c r="D9" s="3">
        <v>37</v>
      </c>
      <c r="G9" s="2"/>
      <c r="H9" s="2"/>
    </row>
    <row r="10" spans="1:9" x14ac:dyDescent="0.2">
      <c r="A10" t="s">
        <v>14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s="2" t="s">
        <v>28</v>
      </c>
      <c r="H10" s="2" t="s">
        <v>2</v>
      </c>
      <c r="I10" t="s">
        <v>30</v>
      </c>
    </row>
    <row r="11" spans="1:9" ht="18" x14ac:dyDescent="0.2">
      <c r="A11" t="s">
        <v>15</v>
      </c>
      <c r="B11" s="8">
        <v>-199.55232171019</v>
      </c>
      <c r="C11" s="2"/>
      <c r="D11" s="2">
        <f>ABS(B11-C11)</f>
        <v>199.55232171019</v>
      </c>
      <c r="E11" s="2">
        <v>282</v>
      </c>
      <c r="F11" s="2"/>
      <c r="G11" s="2">
        <v>-199.55360597550001</v>
      </c>
      <c r="H11" s="2">
        <f>ABS(G11-B11)</f>
        <v>1.2842653100051393E-3</v>
      </c>
      <c r="I11">
        <f>E13/E11</f>
        <v>0</v>
      </c>
    </row>
    <row r="12" spans="1:9" x14ac:dyDescent="0.2">
      <c r="B12" s="2"/>
      <c r="C12" s="2"/>
      <c r="D12" s="2"/>
      <c r="E12" s="2"/>
      <c r="F12" s="2"/>
      <c r="G12" s="2"/>
      <c r="H12" s="2"/>
    </row>
    <row r="13" spans="1:9" ht="18" x14ac:dyDescent="0.2">
      <c r="A13" t="s">
        <v>17</v>
      </c>
      <c r="B13" s="8">
        <v>-199.55232171020799</v>
      </c>
      <c r="C13" s="2"/>
      <c r="D13" s="2">
        <f>ABS(B13-C13)</f>
        <v>199.55232171020799</v>
      </c>
      <c r="E13" s="2"/>
      <c r="F13" s="2">
        <v>5</v>
      </c>
      <c r="G13" s="2">
        <v>-199.55360597550001</v>
      </c>
      <c r="H13" s="2">
        <f t="shared" ref="H12:H14" si="1">ABS(G13-B13)</f>
        <v>1.2842652920141973E-3</v>
      </c>
    </row>
    <row r="14" spans="1:9" x14ac:dyDescent="0.2">
      <c r="B14" s="2"/>
      <c r="C14" s="2"/>
      <c r="D14" s="2"/>
      <c r="E14" s="2"/>
      <c r="F14" s="2"/>
      <c r="G14" s="2"/>
      <c r="H14" s="2"/>
    </row>
    <row r="15" spans="1:9" x14ac:dyDescent="0.2">
      <c r="G15" s="2"/>
      <c r="H15" s="2"/>
    </row>
    <row r="16" spans="1:9" x14ac:dyDescent="0.2">
      <c r="A16" s="3" t="s">
        <v>3</v>
      </c>
      <c r="B16" s="3" t="s">
        <v>5</v>
      </c>
      <c r="C16" s="3" t="s">
        <v>4</v>
      </c>
      <c r="D16" s="3" t="s">
        <v>6</v>
      </c>
      <c r="G16" s="2"/>
      <c r="H16" s="2"/>
    </row>
    <row r="17" spans="1:13" x14ac:dyDescent="0.2">
      <c r="A17" s="3" t="s">
        <v>134</v>
      </c>
      <c r="B17" s="3">
        <v>74</v>
      </c>
      <c r="C17" s="3" t="s">
        <v>137</v>
      </c>
      <c r="D17" s="3">
        <v>30</v>
      </c>
      <c r="G17" s="2"/>
      <c r="H17" s="2"/>
    </row>
    <row r="18" spans="1:13" x14ac:dyDescent="0.2">
      <c r="A18" t="s">
        <v>14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s="2"/>
      <c r="H18" s="2"/>
      <c r="M18" t="s">
        <v>140</v>
      </c>
    </row>
    <row r="19" spans="1:13" ht="18" x14ac:dyDescent="0.2">
      <c r="A19" t="s">
        <v>15</v>
      </c>
      <c r="B19" s="8">
        <v>-199.52742219440401</v>
      </c>
      <c r="C19" s="2"/>
      <c r="D19" s="2">
        <f>ABS(B19-C19)</f>
        <v>199.52742219440401</v>
      </c>
      <c r="E19" s="2">
        <v>33</v>
      </c>
      <c r="F19" s="2"/>
      <c r="G19" s="2"/>
      <c r="H19" s="2"/>
    </row>
    <row r="20" spans="1:13" x14ac:dyDescent="0.2">
      <c r="B20" s="2"/>
      <c r="C20" s="2"/>
      <c r="D20" s="2"/>
      <c r="E20" s="2"/>
      <c r="F20" s="2"/>
      <c r="G20" s="2"/>
      <c r="H20" s="2"/>
    </row>
    <row r="21" spans="1:13" ht="18" x14ac:dyDescent="0.2">
      <c r="A21" t="s">
        <v>17</v>
      </c>
      <c r="B21" s="8">
        <v>-199.52742219440501</v>
      </c>
      <c r="C21" s="2"/>
      <c r="D21" s="2">
        <f>ABS(B21-C21)</f>
        <v>199.52742219440501</v>
      </c>
      <c r="E21" s="2"/>
      <c r="F21" s="2">
        <v>5</v>
      </c>
      <c r="G21" s="2"/>
      <c r="H21" s="2"/>
    </row>
    <row r="22" spans="1:13" x14ac:dyDescent="0.2">
      <c r="B22" s="2"/>
      <c r="C22" s="2"/>
      <c r="D22" s="2"/>
      <c r="E22" s="2"/>
      <c r="F22" s="2"/>
      <c r="G22" s="2"/>
      <c r="H22" s="2"/>
    </row>
    <row r="23" spans="1:13" x14ac:dyDescent="0.2">
      <c r="C23" s="2"/>
      <c r="G23" s="2"/>
      <c r="H23" s="2"/>
    </row>
    <row r="24" spans="1:13" x14ac:dyDescent="0.2">
      <c r="G24" s="2"/>
      <c r="H24" s="2"/>
    </row>
    <row r="25" spans="1:13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13" x14ac:dyDescent="0.2">
      <c r="A26" s="3" t="s">
        <v>134</v>
      </c>
      <c r="B26" s="3">
        <v>74</v>
      </c>
      <c r="C26" s="3" t="s">
        <v>136</v>
      </c>
      <c r="D26" s="3">
        <v>23</v>
      </c>
      <c r="G26" s="2"/>
      <c r="H26" s="2"/>
    </row>
    <row r="27" spans="1:13" x14ac:dyDescent="0.2">
      <c r="A27" t="s">
        <v>14</v>
      </c>
      <c r="B27" t="s">
        <v>29</v>
      </c>
      <c r="C27" t="s">
        <v>8</v>
      </c>
      <c r="D27" t="s">
        <v>9</v>
      </c>
      <c r="E27" t="s">
        <v>10</v>
      </c>
      <c r="F27" t="s">
        <v>11</v>
      </c>
      <c r="G27" s="2" t="s">
        <v>28</v>
      </c>
      <c r="H27" s="2" t="s">
        <v>2</v>
      </c>
      <c r="I27" t="s">
        <v>30</v>
      </c>
    </row>
    <row r="28" spans="1:13" ht="18" x14ac:dyDescent="0.2">
      <c r="A28" t="s">
        <v>15</v>
      </c>
      <c r="B28" s="8">
        <v>-199.527421214013</v>
      </c>
      <c r="C28" s="2"/>
      <c r="D28" s="2">
        <f>ABS(B28-C28)</f>
        <v>199.527421214013</v>
      </c>
      <c r="E28" s="2">
        <v>37</v>
      </c>
      <c r="F28" s="2"/>
      <c r="G28" s="2">
        <v>-199.5291513791</v>
      </c>
      <c r="H28" s="2">
        <f>ABS(G28-B28)</f>
        <v>1.7301650869967489E-3</v>
      </c>
      <c r="I28">
        <f>E30/E28</f>
        <v>0</v>
      </c>
    </row>
    <row r="29" spans="1:13" x14ac:dyDescent="0.2">
      <c r="B29" s="2"/>
      <c r="C29" s="2"/>
      <c r="D29" s="2"/>
      <c r="E29" s="2"/>
      <c r="F29" s="2"/>
      <c r="G29" s="2"/>
      <c r="H29" s="2"/>
    </row>
    <row r="30" spans="1:13" ht="18" x14ac:dyDescent="0.2">
      <c r="A30" t="s">
        <v>17</v>
      </c>
      <c r="B30" s="8">
        <v>-199.527421214013</v>
      </c>
      <c r="C30" s="2"/>
      <c r="D30" s="2">
        <f>ABS(B30-C30)</f>
        <v>199.527421214013</v>
      </c>
      <c r="E30" s="2"/>
      <c r="F30" s="2">
        <v>5</v>
      </c>
      <c r="G30" s="2">
        <v>-199.5291513791</v>
      </c>
      <c r="H30" s="2">
        <f t="shared" ref="H29:H31" si="2">ABS(G30-B30)</f>
        <v>1.7301650869967489E-3</v>
      </c>
    </row>
    <row r="31" spans="1:13" x14ac:dyDescent="0.2">
      <c r="B31" s="2"/>
      <c r="C31" s="2"/>
      <c r="D31" s="2"/>
      <c r="E31" s="2"/>
      <c r="F31" s="2"/>
      <c r="G31" s="2"/>
      <c r="H31" s="2"/>
    </row>
    <row r="32" spans="1:13" x14ac:dyDescent="0.2">
      <c r="C32" s="4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142</v>
      </c>
      <c r="B35" s="3">
        <v>33</v>
      </c>
      <c r="C35" s="3" t="s">
        <v>135</v>
      </c>
      <c r="D35" s="3">
        <v>23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ht="18" x14ac:dyDescent="0.2">
      <c r="A37" t="s">
        <v>15</v>
      </c>
      <c r="B37" s="8">
        <v>-199.44303753080001</v>
      </c>
      <c r="C37" s="2"/>
      <c r="D37" s="2">
        <f>ABS(B37-C37)</f>
        <v>199.44303753080001</v>
      </c>
      <c r="E37" s="2">
        <v>32</v>
      </c>
      <c r="F37" s="2"/>
      <c r="G37" s="2">
        <v>-199.4434704741</v>
      </c>
      <c r="H37" s="2">
        <f>ABS(G37-B37)</f>
        <v>4.3294329998389003E-4</v>
      </c>
      <c r="I37">
        <f>E39/E37</f>
        <v>0</v>
      </c>
    </row>
    <row r="38" spans="1:9" x14ac:dyDescent="0.2">
      <c r="B38" s="2"/>
      <c r="C38" s="2"/>
      <c r="D38" s="2"/>
      <c r="E38" s="2"/>
      <c r="F38" s="2"/>
      <c r="G38" s="2"/>
      <c r="H38" s="2"/>
    </row>
    <row r="39" spans="1:9" x14ac:dyDescent="0.2">
      <c r="A39" t="s">
        <v>17</v>
      </c>
      <c r="B39" s="2">
        <v>-199.44347052129601</v>
      </c>
      <c r="C39" s="2"/>
      <c r="D39" s="2">
        <f>ABS(B39-C39)</f>
        <v>199.44347052129601</v>
      </c>
      <c r="E39" s="2"/>
      <c r="F39" s="2">
        <v>5</v>
      </c>
      <c r="G39" s="2">
        <v>-199.4434704741</v>
      </c>
      <c r="H39" s="2">
        <f>ABS(G39-B39)</f>
        <v>4.7196010655170539E-8</v>
      </c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G50" s="2"/>
      <c r="H5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C548-22C7-6747-8B5E-DE6A710103C8}">
  <dimension ref="A1:G18"/>
  <sheetViews>
    <sheetView tabSelected="1" zoomScale="182" workbookViewId="0">
      <selection activeCell="G10" sqref="G10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33</v>
      </c>
      <c r="C2">
        <v>74</v>
      </c>
      <c r="D2">
        <v>33</v>
      </c>
      <c r="E2">
        <v>37</v>
      </c>
      <c r="F2">
        <f>B2*(C2^4)+D2*(E2^4)+(C2^2)*(E2^2)*(B2+D2)</f>
        <v>1546182825</v>
      </c>
      <c r="G2">
        <f>F2/F3</f>
        <v>0.19784172661870503</v>
      </c>
    </row>
    <row r="3" spans="1:7" x14ac:dyDescent="0.2">
      <c r="A3" t="s">
        <v>115</v>
      </c>
      <c r="B3">
        <v>36</v>
      </c>
      <c r="C3">
        <v>74</v>
      </c>
      <c r="D3">
        <v>690</v>
      </c>
      <c r="E3">
        <v>37</v>
      </c>
      <c r="F3">
        <f>B3*(C3^4)+D3*(E3^4)+(C3^2)*(E3^2)*(B3+D3)</f>
        <v>7815251370</v>
      </c>
      <c r="G3">
        <f>F3/F3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53</v>
      </c>
      <c r="C7">
        <v>140</v>
      </c>
      <c r="D7" s="2">
        <v>53</v>
      </c>
      <c r="E7">
        <v>37</v>
      </c>
      <c r="F7">
        <f>B7*(C7^4)+D7*(E7^4)+(C7^2)*(E7^2)*(B7+D7)</f>
        <v>23304044933</v>
      </c>
      <c r="G7">
        <f>F7/F8</f>
        <v>0.6509796410159987</v>
      </c>
    </row>
    <row r="8" spans="1:7" x14ac:dyDescent="0.2">
      <c r="A8" t="s">
        <v>115</v>
      </c>
      <c r="B8">
        <v>38</v>
      </c>
      <c r="C8">
        <v>140</v>
      </c>
      <c r="D8">
        <v>703</v>
      </c>
      <c r="E8">
        <v>37</v>
      </c>
      <c r="F8">
        <f>B8*(C8^4)+D8*(E8^4)+(C8^2)*(E8^2)*(B8+D8)</f>
        <v>35798423583</v>
      </c>
      <c r="G8">
        <f>F8/F8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33</v>
      </c>
      <c r="C12">
        <v>74</v>
      </c>
      <c r="D12" s="2">
        <v>33</v>
      </c>
      <c r="E12">
        <v>35</v>
      </c>
      <c r="F12">
        <f>B12*(C12^4)+D12*(E12^4)+(C12^2)*(E12^2)*(B12+D12)</f>
        <v>1481812233</v>
      </c>
      <c r="G12">
        <f>F12/F13</f>
        <v>0.21189217055013793</v>
      </c>
    </row>
    <row r="13" spans="1:7" x14ac:dyDescent="0.2">
      <c r="A13" t="s">
        <v>115</v>
      </c>
      <c r="B13">
        <v>36</v>
      </c>
      <c r="C13">
        <v>74</v>
      </c>
      <c r="D13">
        <v>691</v>
      </c>
      <c r="E13">
        <v>35</v>
      </c>
      <c r="F13">
        <f>B13*(C13^4)+D13*(E13^4)+(C13^2)*(E13^2)*(B13+D13)</f>
        <v>6993237311</v>
      </c>
      <c r="G13">
        <f>F13/F13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37</v>
      </c>
      <c r="C17">
        <v>74</v>
      </c>
      <c r="D17" s="2">
        <v>37</v>
      </c>
      <c r="E17">
        <v>25</v>
      </c>
      <c r="F17">
        <f>B17*(C17^4)+D17*(E17^4)+(C17^2)*(E17^2)*(B17+D17)</f>
        <v>1377221437</v>
      </c>
      <c r="G17">
        <f>F17/F18</f>
        <v>0.28861604631419602</v>
      </c>
    </row>
    <row r="18" spans="1:7" x14ac:dyDescent="0.2">
      <c r="A18" t="s">
        <v>115</v>
      </c>
      <c r="B18">
        <v>36</v>
      </c>
      <c r="C18">
        <v>74</v>
      </c>
      <c r="D18">
        <v>936</v>
      </c>
      <c r="E18">
        <v>25</v>
      </c>
      <c r="F18">
        <f>B18*(C18^4)+D18*(E18^4)+(C18^2)*(E18^2)*(B18+D18)</f>
        <v>4771811736</v>
      </c>
      <c r="G18">
        <f>F18/F18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topLeftCell="C17"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COH2</vt:lpstr>
      <vt:lpstr>COH2 CC</vt:lpstr>
      <vt:lpstr>HCN</vt:lpstr>
      <vt:lpstr>HCN CC</vt:lpstr>
      <vt:lpstr>FHF-</vt:lpstr>
      <vt:lpstr>FHF CC</vt:lpstr>
      <vt:lpstr>FHF- (2)</vt:lpstr>
      <vt:lpstr>FHF CC (2)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2022-02-19T01:21:08Z</dcterms:modified>
</cp:coreProperties>
</file>