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3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0" fontId="15" fillId="0" borderId="0" applyAlignment="1" pivotButton="0" quotePrefix="0" xfId="0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14" fontId="15" fillId="3" borderId="1" applyAlignment="1" pivotButton="0" quotePrefix="0" xfId="0">
      <alignment vertical="center" wrapText="1"/>
    </xf>
    <xf numFmtId="0" fontId="17" fillId="3" borderId="1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0" fontId="19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164" fontId="12" fillId="3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18" fillId="3" borderId="14" applyAlignment="1" pivotButton="0" quotePrefix="0" xfId="0">
      <alignment vertical="center" wrapText="1"/>
    </xf>
    <xf numFmtId="0" fontId="17" fillId="3" borderId="14" applyAlignment="1" pivotButton="0" quotePrefix="0" xfId="0">
      <alignment vertical="center"/>
    </xf>
    <xf numFmtId="164" fontId="15" fillId="3" borderId="14" applyAlignment="1" pivotButton="0" quotePrefix="0" xfId="1">
      <alignment vertical="center"/>
    </xf>
    <xf numFmtId="166" fontId="15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8" fillId="3" borderId="14" applyAlignment="1" pivotButton="0" quotePrefix="0" xfId="0">
      <alignment vertical="center"/>
    </xf>
    <xf numFmtId="166" fontId="12" fillId="3" borderId="14" applyAlignment="1" pivotButton="0" quotePrefix="0" xfId="0">
      <alignment vertical="center"/>
    </xf>
    <xf numFmtId="14" fontId="15" fillId="0" borderId="14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164" fontId="15" fillId="0" borderId="14" applyAlignment="1" pivotButton="0" quotePrefix="0" xfId="1">
      <alignment vertical="center"/>
    </xf>
    <xf numFmtId="166" fontId="15" fillId="0" borderId="14" applyAlignment="1" pivotButton="0" quotePrefix="0" xfId="2">
      <alignment vertical="center"/>
    </xf>
    <xf numFmtId="0" fontId="18" fillId="0" borderId="14" applyAlignment="1" pivotButton="0" quotePrefix="0" xfId="0">
      <alignment vertical="center"/>
    </xf>
    <xf numFmtId="164" fontId="18" fillId="0" borderId="14" applyAlignment="1" pivotButton="0" quotePrefix="0" xfId="1">
      <alignment vertical="center"/>
    </xf>
    <xf numFmtId="166" fontId="18" fillId="0" borderId="14" applyAlignment="1" pivotButton="0" quotePrefix="0" xfId="2">
      <alignment vertical="center"/>
    </xf>
    <xf numFmtId="0" fontId="15" fillId="0" borderId="14" applyAlignment="1" pivotButton="0" quotePrefix="0" xfId="0">
      <alignment vertical="center"/>
    </xf>
    <xf numFmtId="0" fontId="19" fillId="0" borderId="14" applyAlignment="1" pivotButton="0" quotePrefix="0" xfId="0">
      <alignment vertical="center"/>
    </xf>
    <xf numFmtId="164" fontId="19" fillId="0" borderId="14" applyAlignment="1" pivotButton="0" quotePrefix="0" xfId="0">
      <alignment vertical="center"/>
    </xf>
    <xf numFmtId="166" fontId="19" fillId="0" borderId="14" applyAlignment="1" pivotButton="0" quotePrefix="0" xfId="2">
      <alignment vertical="center"/>
    </xf>
    <xf numFmtId="0" fontId="20" fillId="0" borderId="14" applyAlignment="1" pivotButton="0" quotePrefix="0" xfId="0">
      <alignment vertical="center"/>
    </xf>
    <xf numFmtId="164" fontId="15" fillId="0" borderId="14" applyAlignment="1" pivotButton="0" quotePrefix="0" xfId="0">
      <alignment vertical="center"/>
    </xf>
    <xf numFmtId="14" fontId="15" fillId="3" borderId="14" applyAlignment="1" pivotButton="0" quotePrefix="0" xfId="0">
      <alignment vertical="center" wrapText="1"/>
    </xf>
    <xf numFmtId="164" fontId="15" fillId="3" borderId="14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9" fillId="3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topLeftCell="A20" zoomScale="77" zoomScaleNormal="77" zoomScaleSheetLayoutView="77" workbookViewId="0">
      <selection activeCell="B25" sqref="B2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41" t="inlineStr">
        <is>
          <t xml:space="preserve">
仕入値用オーダーシート内「TTL」赤表示メーカーは前払い処理で収支計画</t>
        </is>
      </c>
      <c r="B5" s="31" t="inlineStr">
        <is>
          <t>RC社入金予定（９月度輸出前払い分）</t>
        </is>
      </c>
      <c r="C5" s="59">
        <f>G15</f>
        <v/>
      </c>
      <c r="D5" s="60" t="n"/>
      <c r="E5" s="61">
        <f>#REF!+C5-D5</f>
        <v/>
      </c>
      <c r="I5" s="2" t="n"/>
      <c r="J5" s="2" t="n"/>
    </row>
    <row r="6" ht="50.1" customFormat="1" customHeight="1" s="18">
      <c r="A6" s="62" t="n"/>
      <c r="B6" s="31" t="inlineStr">
        <is>
          <t>CHANSON　9月度輸出前払い</t>
        </is>
      </c>
      <c r="C6" s="59" t="n"/>
      <c r="D6" s="60" t="n">
        <v>906536.4</v>
      </c>
      <c r="E6" s="61">
        <f>E5+C6-D6</f>
        <v/>
      </c>
      <c r="I6" s="2" t="n"/>
      <c r="J6" s="2" t="n"/>
    </row>
    <row r="7" ht="50.1" customFormat="1" customHeight="1" s="18" thickBot="1">
      <c r="A7" s="62" t="n"/>
      <c r="B7" s="31" t="inlineStr">
        <is>
          <t>ELEGADOLL　9月度輸出前払い</t>
        </is>
      </c>
      <c r="C7" s="59" t="n"/>
      <c r="D7" s="63" t="n">
        <v>64680.00000000001</v>
      </c>
      <c r="E7" s="61">
        <f>E6+C7-D7</f>
        <v/>
      </c>
      <c r="F7" s="34" t="n"/>
      <c r="G7" s="34" t="n"/>
      <c r="I7" s="2" t="n"/>
      <c r="J7" s="2" t="n"/>
    </row>
    <row r="8" ht="50.1" customFormat="1" customHeight="1" s="18" thickBot="1">
      <c r="A8" s="62" t="n"/>
      <c r="B8" s="31" t="inlineStr">
        <is>
          <t>BEAUTYCONNEXION　9月度輸出前払い</t>
        </is>
      </c>
      <c r="C8" s="59" t="n"/>
      <c r="D8" s="60" t="n">
        <v>1056000</v>
      </c>
      <c r="E8" s="61">
        <f>E7+C8-D8</f>
        <v/>
      </c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62" t="n"/>
      <c r="B9" s="31" t="inlineStr">
        <is>
          <t>COSMEPRO　9月度輸出前払い</t>
        </is>
      </c>
      <c r="C9" s="59" t="n"/>
      <c r="D9" s="60" t="n">
        <v>316800</v>
      </c>
      <c r="E9" s="61">
        <f>E8+C9-D9</f>
        <v/>
      </c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62" t="n"/>
      <c r="B10" s="31" t="inlineStr">
        <is>
          <t>AFURA　9月度輸出前払い</t>
        </is>
      </c>
      <c r="C10" s="59" t="n"/>
      <c r="D10" s="60" t="n">
        <v>830527.5000000001</v>
      </c>
      <c r="E10" s="61">
        <f>E9+C10-D10</f>
        <v/>
      </c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62" t="n"/>
      <c r="B11" s="31" t="inlineStr">
        <is>
          <t>AISHODO　9月度輸出前払い</t>
        </is>
      </c>
      <c r="C11" s="59" t="n"/>
      <c r="D11" s="60" t="n">
        <v>186624</v>
      </c>
      <c r="E11" s="61">
        <f>E10+C11-D11</f>
        <v/>
      </c>
      <c r="F11" s="18" t="n"/>
      <c r="G11" s="26" t="n"/>
      <c r="I11" s="2" t="n"/>
      <c r="J11" s="2" t="n"/>
    </row>
    <row r="12" ht="50.1" customFormat="1" customHeight="1" s="18" thickBot="1">
      <c r="A12" s="62" t="n"/>
      <c r="B12" s="31" t="inlineStr">
        <is>
          <t>McCoy　9月度輸出前払い</t>
        </is>
      </c>
      <c r="C12" s="59" t="n"/>
      <c r="D12" s="60" t="n">
        <v>2365077</v>
      </c>
      <c r="E12" s="61">
        <f>E11+C12-D12</f>
        <v/>
      </c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62" t="n"/>
      <c r="B13" s="31" t="inlineStr">
        <is>
          <t>Evliss　9月度輸出前払い</t>
        </is>
      </c>
      <c r="C13" s="59" t="n"/>
      <c r="D13" s="60" t="n">
        <v>1190860</v>
      </c>
      <c r="E13" s="61">
        <f>E12+C13-D13</f>
        <v/>
      </c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62" t="n"/>
      <c r="B14" s="31" t="inlineStr">
        <is>
          <t>Diaas Japan　9月度輸出前払い</t>
        </is>
      </c>
      <c r="C14" s="59" t="n"/>
      <c r="D14" s="60" t="n">
        <v>194858.4</v>
      </c>
      <c r="E14" s="61">
        <f>E13+C14-D14</f>
        <v/>
      </c>
      <c r="F14" s="18" t="n"/>
      <c r="G14" s="26" t="n"/>
      <c r="I14" s="2" t="n"/>
      <c r="J14" s="2" t="n"/>
    </row>
    <row r="15" ht="50.1" customFormat="1" customHeight="1" s="18" thickBot="1">
      <c r="A15" s="62" t="n"/>
      <c r="B15" s="31" t="inlineStr">
        <is>
          <t>Beauty Garage　9月度輸出前払い</t>
        </is>
      </c>
      <c r="C15" s="59" t="n"/>
      <c r="D15" s="60" t="n">
        <v>18810</v>
      </c>
      <c r="E15" s="61">
        <f>E14+C15-D15</f>
        <v/>
      </c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68" t="n"/>
      <c r="B16" s="31" t="inlineStr">
        <is>
          <t>海上運賃（仮）</t>
        </is>
      </c>
      <c r="C16" s="59" t="n"/>
      <c r="D16" s="60" t="n">
        <v>500000</v>
      </c>
      <c r="E16" s="61">
        <f>E15+C16-D16</f>
        <v/>
      </c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11" t="n"/>
      <c r="B17" s="12" t="inlineStr">
        <is>
          <t>DIAMANTEへ仕入代（6月EMS用仕入分）→9月支払</t>
        </is>
      </c>
      <c r="C17" s="61" t="n"/>
      <c r="D17" s="69" t="n">
        <v>354688</v>
      </c>
      <c r="E17" s="61">
        <f>E16+C17-D17</f>
        <v/>
      </c>
      <c r="F17" s="18" t="n"/>
      <c r="G17" s="26" t="n"/>
      <c r="I17" s="2" t="n"/>
      <c r="J17" s="2" t="n"/>
    </row>
    <row r="18" ht="50.1" customFormat="1" customHeight="1" s="18">
      <c r="A18" s="11" t="n">
        <v>45910</v>
      </c>
      <c r="B18" s="12" t="inlineStr">
        <is>
          <t>（固定費）給与</t>
        </is>
      </c>
      <c r="C18" s="61" t="n"/>
      <c r="D18" s="69" t="n">
        <v>413000</v>
      </c>
      <c r="E18" s="61">
        <f>E17+C18-D18</f>
        <v/>
      </c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11" t="n"/>
      <c r="B19" s="14" t="inlineStr">
        <is>
          <t>8月度EMS代(フランス、イスラエル、ドバイ向け）立替分精算予定</t>
        </is>
      </c>
      <c r="C19" s="70" t="n"/>
      <c r="D19" s="71">
        <f>38450+61700+27550+3000+91500</f>
        <v/>
      </c>
      <c r="E19" s="61">
        <f>E18+C19-D19</f>
        <v/>
      </c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11" t="n">
        <v>45910</v>
      </c>
      <c r="B20" s="12" t="inlineStr">
        <is>
          <t>（固定費）取締役報酬</t>
        </is>
      </c>
      <c r="C20" s="61" t="n"/>
      <c r="D20" s="69" t="n">
        <v>540000</v>
      </c>
      <c r="E20" s="61">
        <f>E19+C20-D20</f>
        <v/>
      </c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11" t="n">
        <v>45927</v>
      </c>
      <c r="B21" s="10" t="inlineStr">
        <is>
          <t>（固定費）辻本郷手数料</t>
        </is>
      </c>
      <c r="C21" s="10" t="n"/>
      <c r="D21" s="69" t="n">
        <v>12650</v>
      </c>
      <c r="E21" s="61">
        <f>E20+C21-D21</f>
        <v/>
      </c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11" t="n">
        <v>45928</v>
      </c>
      <c r="B22" s="10" t="inlineStr">
        <is>
          <t>（固定費）通信費・保険料・手数料</t>
        </is>
      </c>
      <c r="C22" s="10" t="n"/>
      <c r="D22" s="69">
        <f>16200+6097+7000+15000+2429+5000+647+1700</f>
        <v/>
      </c>
      <c r="E22" s="61">
        <f>E21+C22-D22</f>
        <v/>
      </c>
      <c r="I22" s="2" t="n"/>
      <c r="J22" s="2" t="n"/>
    </row>
    <row r="23" ht="50.1" customFormat="1" customHeight="1" s="18">
      <c r="A23" s="11" t="n"/>
      <c r="B23" s="12" t="inlineStr">
        <is>
          <t>センコン物流へ4月仕入C'BON代シーボン・フルベール仕入代(9月末支払い)</t>
        </is>
      </c>
      <c r="C23" s="61" t="n"/>
      <c r="D23" s="69" t="n">
        <v>30129</v>
      </c>
      <c r="E23" s="61">
        <f>E22+C23-D23</f>
        <v/>
      </c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11" t="n"/>
      <c r="B24" s="12" t="inlineStr">
        <is>
          <t>RC社入金予定(9月末分）</t>
        </is>
      </c>
      <c r="C24" s="61" t="n">
        <v>4000000</v>
      </c>
      <c r="D24" s="69" t="n"/>
      <c r="E24" s="61">
        <f>E23+C24-D24</f>
        <v/>
      </c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11" t="n"/>
      <c r="B25" s="12" t="inlineStr">
        <is>
          <t>NIPPONIKA TRADING 社より6月度輸出分入金予定(9月入金予定分）</t>
        </is>
      </c>
      <c r="C25" s="61" t="n">
        <v>256050</v>
      </c>
      <c r="D25" s="69" t="n"/>
      <c r="E25" s="61">
        <f>E24+C25-D25</f>
        <v/>
      </c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11" t="n"/>
      <c r="B26" s="16" t="inlineStr">
        <is>
          <t>会長へ返金(輸出商品仕入用借入分）</t>
        </is>
      </c>
      <c r="C26" s="73" t="n"/>
      <c r="D26" s="74" t="n">
        <v>1800000</v>
      </c>
      <c r="E26" s="61">
        <f>E25+C26-D26</f>
        <v/>
      </c>
      <c r="I26" s="2" t="n"/>
      <c r="J26" s="2" t="n"/>
    </row>
    <row r="27" ht="50.1" customFormat="1" customHeight="1" s="18">
      <c r="A27" s="11" t="n"/>
      <c r="B27" s="12" t="inlineStr">
        <is>
          <t>（固定収入）マテリアルより建設機械賃料</t>
        </is>
      </c>
      <c r="C27" s="61" t="n">
        <v>275000</v>
      </c>
      <c r="D27" s="69" t="n"/>
      <c r="E27" s="61">
        <f>E26+C27-D27</f>
        <v/>
      </c>
      <c r="I27" s="2" t="n"/>
      <c r="J27" s="2" t="n"/>
    </row>
    <row r="28" ht="50.1" customFormat="1" customHeight="1" s="18">
      <c r="A28" s="11" t="n"/>
      <c r="B28" s="12" t="inlineStr">
        <is>
          <t>（固定収入）マテリアルよりホンダ賃料</t>
        </is>
      </c>
      <c r="C28" s="61" t="n">
        <v>69800</v>
      </c>
      <c r="D28" s="69" t="n"/>
      <c r="E28" s="61">
        <f>E27+C28-D28</f>
        <v/>
      </c>
      <c r="I28" s="2" t="n"/>
      <c r="J28" s="2" t="n"/>
    </row>
    <row r="29" ht="50.1" customFormat="1" customHeight="1" s="18">
      <c r="A29" s="11" t="n"/>
      <c r="B29" s="12" t="inlineStr">
        <is>
          <t>（固定収入）ランドマスター賃料</t>
        </is>
      </c>
      <c r="C29" s="61" t="n">
        <v>379500</v>
      </c>
      <c r="D29" s="69" t="n"/>
      <c r="E29" s="61">
        <f>E28+C29-D29</f>
        <v/>
      </c>
      <c r="I29" s="2" t="n"/>
      <c r="J29" s="2" t="n"/>
    </row>
    <row r="30" ht="50.1" customFormat="1" customHeight="1" s="18">
      <c r="A30" s="11" t="n"/>
      <c r="B30" s="16" t="inlineStr">
        <is>
          <t>納税</t>
        </is>
      </c>
      <c r="C30" s="73" t="n"/>
      <c r="D30" s="74" t="n">
        <v>1200000</v>
      </c>
      <c r="E30" s="61">
        <f>E29+C30-D30</f>
        <v/>
      </c>
      <c r="I30" s="2" t="n"/>
      <c r="J30" s="2" t="n"/>
    </row>
    <row r="31" ht="50.1" customFormat="1" customHeight="1" s="18">
      <c r="A31" s="11" t="n">
        <v>45940</v>
      </c>
      <c r="B31" s="12" t="inlineStr">
        <is>
          <t>（固定費）給与</t>
        </is>
      </c>
      <c r="C31" s="61" t="n"/>
      <c r="D31" s="69" t="n">
        <v>413000</v>
      </c>
      <c r="E31" s="61">
        <f>E30+C31-D31</f>
        <v/>
      </c>
      <c r="I31" s="2" t="n"/>
      <c r="J31" s="2" t="n"/>
    </row>
    <row r="32" ht="50.1" customFormat="1" customHeight="1" s="18">
      <c r="A32" s="11" t="n">
        <v>45940</v>
      </c>
      <c r="B32" s="12" t="inlineStr">
        <is>
          <t>（固定費）取締役報酬</t>
        </is>
      </c>
      <c r="C32" s="61" t="n"/>
      <c r="D32" s="69" t="n">
        <v>540000</v>
      </c>
      <c r="E32" s="61">
        <f>E31+C32-D32</f>
        <v/>
      </c>
      <c r="I32" s="2" t="n"/>
      <c r="J32" s="2" t="n"/>
    </row>
    <row r="33" ht="50.1" customFormat="1" customHeight="1" s="18">
      <c r="A33" s="11" t="n">
        <v>45952</v>
      </c>
      <c r="B33" s="12" t="inlineStr">
        <is>
          <t>YAMATOより8月度輸出分の入金予定</t>
        </is>
      </c>
      <c r="C33" s="61" t="n">
        <v>4581380</v>
      </c>
      <c r="D33" s="69" t="n"/>
      <c r="E33" s="61">
        <f>E32+C33-D33</f>
        <v/>
      </c>
      <c r="I33" s="2" t="n"/>
      <c r="J33" s="2" t="n"/>
    </row>
    <row r="34" ht="50.1" customFormat="1" customHeight="1" s="18">
      <c r="A34" s="11" t="n">
        <v>45955</v>
      </c>
      <c r="B34" s="12" t="inlineStr">
        <is>
          <t>ウテナへ８月度仕入分支払い</t>
        </is>
      </c>
      <c r="C34" s="61" t="n"/>
      <c r="D34" s="69" t="n">
        <v>4380729</v>
      </c>
      <c r="E34" s="61">
        <f>E33+C34-D34</f>
        <v/>
      </c>
      <c r="I34" s="2" t="n"/>
      <c r="J34" s="2" t="n"/>
    </row>
    <row r="35" ht="50.1" customFormat="1" customHeight="1" s="18">
      <c r="A35" s="11" t="n">
        <v>45957</v>
      </c>
      <c r="B35" s="10" t="inlineStr">
        <is>
          <t>（固定費）辻本郷手数料</t>
        </is>
      </c>
      <c r="C35" s="10" t="n"/>
      <c r="D35" s="69" t="n">
        <v>12650</v>
      </c>
      <c r="E35" s="61">
        <f>E34+C35-D35</f>
        <v/>
      </c>
      <c r="I35" s="2" t="n"/>
      <c r="J35" s="2" t="n"/>
    </row>
    <row r="36" ht="50.1" customFormat="1" customHeight="1" s="18">
      <c r="A36" s="11" t="n">
        <v>45958</v>
      </c>
      <c r="B36" s="10" t="inlineStr">
        <is>
          <t>（固定費）通信費・保険料・手数料</t>
        </is>
      </c>
      <c r="C36" s="10" t="n"/>
      <c r="D36" s="69">
        <f>16200+6097+7000+15000+2429+5000+647+1700</f>
        <v/>
      </c>
      <c r="E36" s="61">
        <f>E35+C36-D36</f>
        <v/>
      </c>
      <c r="I36" s="2" t="n"/>
      <c r="J36" s="2" t="n"/>
    </row>
    <row r="37" ht="50.1" customFormat="1" customHeight="1" s="18">
      <c r="A37" s="11" t="n">
        <v>45961</v>
      </c>
      <c r="B37" s="22" t="inlineStr">
        <is>
          <t>センコン物流へ5月仕入C'BON代シーボン・フルベール仕入代(10月末支払い)</t>
        </is>
      </c>
      <c r="C37" s="75" t="n"/>
      <c r="D37" s="69" t="n">
        <v>386424</v>
      </c>
      <c r="E37" s="61">
        <f>E36+C37-D37</f>
        <v/>
      </c>
      <c r="I37" s="2" t="n"/>
      <c r="J37" s="2" t="n"/>
    </row>
    <row r="38" ht="50.1" customFormat="1" customHeight="1" s="18">
      <c r="A38" s="11" t="n">
        <v>45961</v>
      </c>
      <c r="B38" s="12" t="inlineStr">
        <is>
          <t>RC社入金予定(10月末）</t>
        </is>
      </c>
      <c r="C38" s="75" t="n">
        <v>5000000</v>
      </c>
      <c r="D38" s="69" t="n"/>
      <c r="E38" s="61">
        <f>E37+C38-D38</f>
        <v/>
      </c>
      <c r="I38" s="2" t="n"/>
      <c r="J38" s="2" t="n"/>
    </row>
    <row r="39" ht="50.1" customFormat="1" customHeight="1" s="18">
      <c r="A39" s="43" t="inlineStr">
        <is>
          <t>仕入値用オーダーシート内「TTL」白表示メーカーは月末締め、翌月末払い処理</t>
        </is>
      </c>
      <c r="B39" s="31" t="inlineStr">
        <is>
          <t>ＲＥＬＥＮＴ9月仕入分</t>
        </is>
      </c>
      <c r="C39" s="76" t="n"/>
      <c r="D39" s="60" t="n">
        <v>79081.20000000001</v>
      </c>
      <c r="E39" s="61">
        <f>E38+C39-D39</f>
        <v/>
      </c>
      <c r="I39" s="2" t="n"/>
      <c r="J39" s="2" t="n"/>
    </row>
    <row r="40" ht="50.1" customFormat="1" customHeight="1" s="18">
      <c r="A40" s="62" t="n"/>
      <c r="B40" s="31" t="inlineStr">
        <is>
          <t>HIMELABO9月仕入分</t>
        </is>
      </c>
      <c r="C40" s="76" t="n"/>
      <c r="D40" s="60" t="n">
        <v>24684</v>
      </c>
      <c r="E40" s="61">
        <f>E39+C40-D40</f>
        <v/>
      </c>
      <c r="I40" s="2" t="n"/>
      <c r="J40" s="2" t="n"/>
    </row>
    <row r="41" ht="50.1" customFormat="1" customHeight="1" s="18">
      <c r="A41" s="62" t="n"/>
      <c r="B41" s="31" t="inlineStr">
        <is>
          <t>MAYURI9月仕入分</t>
        </is>
      </c>
      <c r="C41" s="76" t="n"/>
      <c r="D41" s="60" t="n">
        <v>162518</v>
      </c>
      <c r="E41" s="61">
        <f>E40+C41-D41</f>
        <v/>
      </c>
      <c r="I41" s="2" t="n"/>
      <c r="J41" s="2" t="n"/>
    </row>
    <row r="42" ht="50.1" customFormat="1" customHeight="1" s="18">
      <c r="A42" s="62" t="n"/>
      <c r="B42" s="31" t="inlineStr">
        <is>
          <t>DHC9月仕入分</t>
        </is>
      </c>
      <c r="C42" s="76" t="n"/>
      <c r="D42" s="60" t="n">
        <v>113942</v>
      </c>
      <c r="E42" s="61">
        <f>E41+C42-D42</f>
        <v/>
      </c>
      <c r="I42" s="2" t="n"/>
      <c r="J42" s="2" t="n"/>
    </row>
    <row r="43" ht="50.1" customFormat="1" customHeight="1" s="18">
      <c r="A43" s="62" t="n"/>
      <c r="B43" s="31" t="inlineStr">
        <is>
          <t>LAPIDEM9月仕入分</t>
        </is>
      </c>
      <c r="C43" s="76" t="n"/>
      <c r="D43" s="60" t="n">
        <v>333234</v>
      </c>
      <c r="E43" s="61">
        <f>E42+C43-D43</f>
        <v/>
      </c>
      <c r="I43" s="2" t="n"/>
      <c r="J43" s="2" t="n"/>
    </row>
    <row r="44" ht="50.1" customFormat="1" customHeight="1" s="18">
      <c r="A44" s="62" t="n"/>
      <c r="B44" s="31" t="inlineStr">
        <is>
          <t>ROSYDROP9月仕入分</t>
        </is>
      </c>
      <c r="C44" s="76" t="n"/>
      <c r="D44" s="60" t="n">
        <v>2200000</v>
      </c>
      <c r="E44" s="61">
        <f>E43+C44-D44</f>
        <v/>
      </c>
      <c r="I44" s="2" t="n"/>
      <c r="J44" s="2" t="n"/>
    </row>
    <row r="45" ht="50.1" customFormat="1" customHeight="1" s="18">
      <c r="A45" s="62" t="n"/>
      <c r="B45" s="31" t="inlineStr">
        <is>
          <t>ESTLABO9月仕入分</t>
        </is>
      </c>
      <c r="C45" s="76" t="n"/>
      <c r="D45" s="60" t="n">
        <v>400400</v>
      </c>
      <c r="E45" s="61">
        <f>E44+C45-D45</f>
        <v/>
      </c>
      <c r="I45" s="2" t="n"/>
      <c r="J45" s="2" t="n"/>
    </row>
    <row r="46" ht="50.1" customFormat="1" customHeight="1" s="18">
      <c r="A46" s="62" t="n"/>
      <c r="B46" s="31" t="inlineStr">
        <is>
          <t>HANAKO9月仕入分</t>
        </is>
      </c>
      <c r="C46" s="76" t="n"/>
      <c r="D46" s="60" t="n">
        <v>76567</v>
      </c>
      <c r="E46" s="61">
        <f>E45+C46-D46</f>
        <v/>
      </c>
      <c r="I46" s="2" t="n"/>
      <c r="J46" s="2" t="n"/>
    </row>
    <row r="47" ht="50.1" customFormat="1" customHeight="1" s="18">
      <c r="A47" s="62" t="n"/>
      <c r="B47" s="31" t="inlineStr">
        <is>
          <t>LEJEU9月仕入分</t>
        </is>
      </c>
      <c r="C47" s="76" t="n"/>
      <c r="D47" s="60" t="n">
        <v>179520</v>
      </c>
      <c r="E47" s="61">
        <f>E46+C47-D47</f>
        <v/>
      </c>
      <c r="I47" s="2" t="n"/>
      <c r="J47" s="2" t="n"/>
    </row>
    <row r="48" ht="50.1" customFormat="1" customHeight="1" s="18">
      <c r="A48" s="62" t="n"/>
      <c r="B48" s="31" t="inlineStr">
        <is>
          <t>MEDION9月仕入分</t>
        </is>
      </c>
      <c r="C48" s="76" t="n"/>
      <c r="D48" s="60" t="n">
        <v>338184</v>
      </c>
      <c r="E48" s="61">
        <f>E47+C48-D48</f>
        <v/>
      </c>
      <c r="I48" s="2" t="n"/>
      <c r="J48" s="2" t="n"/>
    </row>
    <row r="49" ht="50.1" customFormat="1" customHeight="1" s="18">
      <c r="A49" s="62" t="n"/>
      <c r="B49" s="31" t="inlineStr">
        <is>
          <t>LUXCES9月仕入分</t>
        </is>
      </c>
      <c r="C49" s="76" t="n"/>
      <c r="D49" s="60" t="n">
        <v>497664</v>
      </c>
      <c r="E49" s="61">
        <f>E48+C49-D49</f>
        <v/>
      </c>
      <c r="I49" s="2" t="n"/>
      <c r="J49" s="2" t="n"/>
    </row>
    <row r="50" ht="50.1" customFormat="1" customHeight="1" s="18">
      <c r="A50" s="68" t="n"/>
      <c r="B50" s="31" t="inlineStr">
        <is>
          <t>COCOCHI9月仕入分</t>
        </is>
      </c>
      <c r="C50" s="76" t="n"/>
      <c r="D50" s="60" t="n">
        <v>890340</v>
      </c>
      <c r="E50" s="61">
        <f>E49+C50-D50</f>
        <v/>
      </c>
      <c r="I50" s="2" t="n"/>
      <c r="J50" s="2" t="n"/>
    </row>
    <row r="51" ht="50.1" customFormat="1" customHeight="1" s="18">
      <c r="A51" s="11" t="n"/>
      <c r="B51" s="22" t="inlineStr">
        <is>
          <t>DIAMANTE　7月仕入分→10月末支払</t>
        </is>
      </c>
      <c r="C51" s="75" t="n"/>
      <c r="D51" s="69" t="n">
        <v>506220</v>
      </c>
      <c r="E51" s="61">
        <f>E50+C51-D51</f>
        <v/>
      </c>
      <c r="I51" s="2" t="n"/>
      <c r="J51" s="2" t="n"/>
    </row>
    <row r="52" ht="50.1" customFormat="1" customHeight="1" s="18">
      <c r="A52" s="11" t="n"/>
      <c r="B52" s="12" t="inlineStr">
        <is>
          <t>（固定収入）マテリアルより建設機械賃料</t>
        </is>
      </c>
      <c r="C52" s="61" t="n">
        <v>275000</v>
      </c>
      <c r="D52" s="69" t="n"/>
      <c r="E52" s="61">
        <f>E51+C52-D52</f>
        <v/>
      </c>
      <c r="I52" s="2" t="n"/>
      <c r="J52" s="2" t="n"/>
    </row>
    <row r="53" ht="50.1" customFormat="1" customHeight="1" s="18">
      <c r="A53" s="11" t="n"/>
      <c r="B53" s="12" t="inlineStr">
        <is>
          <t>（固定収入）マテリアルよりホンダ賃料</t>
        </is>
      </c>
      <c r="C53" s="61" t="n">
        <v>69800</v>
      </c>
      <c r="D53" s="69" t="n"/>
      <c r="E53" s="61">
        <f>E52+C53-D53</f>
        <v/>
      </c>
      <c r="I53" s="2" t="n"/>
      <c r="J53" s="2" t="n"/>
    </row>
    <row r="54" ht="50.1" customFormat="1" customHeight="1" s="18">
      <c r="A54" s="11" t="n"/>
      <c r="B54" s="12" t="inlineStr">
        <is>
          <t>（固定収入）ランドマスター賃料</t>
        </is>
      </c>
      <c r="C54" s="61" t="n">
        <v>379500</v>
      </c>
      <c r="D54" s="69" t="n"/>
      <c r="E54" s="61">
        <f>E53+C54-D54</f>
        <v/>
      </c>
      <c r="I54" s="2" t="n"/>
      <c r="J54" s="2" t="n"/>
    </row>
    <row r="55" ht="50.1" customFormat="1" customHeight="1" s="18">
      <c r="A55" s="11" t="n">
        <v>45971</v>
      </c>
      <c r="B55" s="12" t="inlineStr">
        <is>
          <t>（固定費）給与</t>
        </is>
      </c>
      <c r="C55" s="61" t="n"/>
      <c r="D55" s="69" t="n">
        <v>413000</v>
      </c>
      <c r="E55" s="61">
        <f>E54+C55-D55</f>
        <v/>
      </c>
      <c r="I55" s="2" t="n"/>
      <c r="J55" s="2" t="n"/>
    </row>
    <row r="56" ht="50.1" customFormat="1" customHeight="1" s="18">
      <c r="A56" s="11" t="n">
        <v>45971</v>
      </c>
      <c r="B56" s="12" t="inlineStr">
        <is>
          <t>（固定費）取締役報酬</t>
        </is>
      </c>
      <c r="C56" s="61" t="n"/>
      <c r="D56" s="69" t="n">
        <v>540000</v>
      </c>
      <c r="E56" s="61">
        <f>E55+C56-D56</f>
        <v/>
      </c>
      <c r="I56" s="2" t="n"/>
      <c r="J56" s="2" t="n"/>
    </row>
    <row r="57" ht="50.1" customFormat="1" customHeight="1" s="18">
      <c r="A57" s="11" t="n">
        <v>45988</v>
      </c>
      <c r="B57" s="10" t="inlineStr">
        <is>
          <t>（固定費）辻本郷手数料</t>
        </is>
      </c>
      <c r="C57" s="10" t="n"/>
      <c r="D57" s="69" t="n">
        <v>12650</v>
      </c>
      <c r="E57" s="61">
        <f>E56+C57-D57</f>
        <v/>
      </c>
      <c r="I57" s="2" t="n"/>
      <c r="J57" s="2" t="n"/>
    </row>
    <row r="58" ht="50.1" customFormat="1" customHeight="1" s="18">
      <c r="A58" s="11" t="n">
        <v>45989</v>
      </c>
      <c r="B58" s="10" t="inlineStr">
        <is>
          <t>（固定費）通信費・保険料・手数料</t>
        </is>
      </c>
      <c r="C58" s="10" t="n"/>
      <c r="D58" s="69">
        <f>16200+6097+7000+15000+2429+5000+647+1700</f>
        <v/>
      </c>
      <c r="E58" s="61">
        <f>E57+C58-D58</f>
        <v/>
      </c>
      <c r="I58" s="2" t="n"/>
      <c r="J58" s="2" t="n"/>
    </row>
    <row r="59" ht="50.1" customFormat="1" customHeight="1" s="18">
      <c r="A59" s="11" t="n"/>
      <c r="B59" s="12" t="inlineStr">
        <is>
          <t>RC社入金予定(11月末）</t>
        </is>
      </c>
      <c r="C59" s="75">
        <f>G19</f>
        <v/>
      </c>
      <c r="D59" s="69" t="n"/>
      <c r="E59" s="61">
        <f>E58+C59-D59</f>
        <v/>
      </c>
      <c r="I59" s="2" t="n"/>
      <c r="J59" s="2" t="n"/>
    </row>
    <row r="60" ht="50.1" customFormat="1" customHeight="1" s="18">
      <c r="A60" s="11" t="n"/>
      <c r="B60" s="16" t="inlineStr">
        <is>
          <t>トレーディング利息（15％）</t>
        </is>
      </c>
      <c r="C60" s="16" t="n"/>
      <c r="D60" s="74" t="n">
        <v>2576711</v>
      </c>
      <c r="E60" s="61">
        <f>E59+C60-D60</f>
        <v/>
      </c>
      <c r="G60" s="58" t="n"/>
      <c r="I60" s="2" t="n"/>
      <c r="J60" s="2" t="n"/>
    </row>
    <row r="61" ht="50.1" customFormat="1" customHeight="1" s="18">
      <c r="A61" s="11" t="n"/>
      <c r="B61" s="12" t="inlineStr">
        <is>
          <t>（固定収入）マテリアルより建設機械賃料</t>
        </is>
      </c>
      <c r="C61" s="61" t="n">
        <v>275000</v>
      </c>
      <c r="D61" s="69" t="n"/>
      <c r="E61" s="61">
        <f>E60+C61-D61</f>
        <v/>
      </c>
      <c r="I61" s="2" t="n"/>
      <c r="J61" s="2" t="n"/>
    </row>
    <row r="62" ht="50.1" customFormat="1" customHeight="1" s="18">
      <c r="A62" s="11" t="n"/>
      <c r="B62" s="12" t="inlineStr">
        <is>
          <t>（固定収入）マテリアルよりホンダ賃料</t>
        </is>
      </c>
      <c r="C62" s="61" t="n">
        <v>69800</v>
      </c>
      <c r="D62" s="69" t="n"/>
      <c r="E62" s="61">
        <f>E61+C62-D62</f>
        <v/>
      </c>
      <c r="I62" s="2" t="n"/>
      <c r="J62" s="2" t="n"/>
    </row>
    <row r="63" ht="50.1" customFormat="1" customHeight="1" s="18">
      <c r="A63" s="11" t="n"/>
      <c r="B63" s="12" t="inlineStr">
        <is>
          <t>（固定収入）ランドマスター賃料</t>
        </is>
      </c>
      <c r="C63" s="61" t="n">
        <v>379500</v>
      </c>
      <c r="D63" s="69" t="n"/>
      <c r="E63" s="61">
        <f>E62+C63-D63</f>
        <v/>
      </c>
      <c r="I63" s="2" t="n"/>
      <c r="J63" s="2" t="n"/>
    </row>
    <row r="64" ht="50.1" customFormat="1" customHeight="1" s="18">
      <c r="A64" s="11" t="n"/>
      <c r="B64" s="22" t="inlineStr">
        <is>
          <t>センコン物流へ6月仕入C'BON代シーボン・フルベール仕入代（11月末支払い)</t>
        </is>
      </c>
      <c r="C64" s="75" t="n"/>
      <c r="D64" s="69" t="n">
        <v>186865</v>
      </c>
      <c r="E64" s="61">
        <f>E63+C64-D64</f>
        <v/>
      </c>
      <c r="I64" s="2" t="n"/>
      <c r="J64" s="2" t="n"/>
    </row>
    <row r="65" ht="50.1" customFormat="1" customHeight="1" s="18">
      <c r="A65" s="11" t="n"/>
      <c r="B65" s="12" t="inlineStr">
        <is>
          <t>DIAMANTE9月仕入分(11月末支払予定）</t>
        </is>
      </c>
      <c r="C65" s="75" t="n"/>
      <c r="D65" s="69" t="n">
        <v>563200</v>
      </c>
      <c r="E65" s="61">
        <f>E64+C65-D65</f>
        <v/>
      </c>
      <c r="I65" s="2" t="n"/>
      <c r="J65" s="2" t="n"/>
    </row>
    <row r="66" ht="50.1" customFormat="1" customHeight="1" s="18">
      <c r="A66" s="11" t="n"/>
      <c r="B66" s="22" t="inlineStr">
        <is>
          <t>センコン物流へ7月仕入C'BON代シーボン・フルベール仕入代(12月末支払い）</t>
        </is>
      </c>
      <c r="C66" s="75" t="n"/>
      <c r="D66" s="69" t="n">
        <v>759608</v>
      </c>
      <c r="E66" s="61">
        <f>E65+C66-D66</f>
        <v/>
      </c>
      <c r="I66" s="2" t="n"/>
      <c r="J66" s="2" t="n"/>
    </row>
    <row r="67" ht="50.1" customFormat="1" customHeight="1" s="18">
      <c r="A67" s="11" t="n"/>
      <c r="B67" s="22" t="inlineStr">
        <is>
          <t>センコン物流へ月仕入C'BON代シーボン・フルベール仕入代（2月末支払い)</t>
        </is>
      </c>
      <c r="C67" s="75" t="n"/>
      <c r="D67" s="69" t="n">
        <v>886311</v>
      </c>
      <c r="E67" s="61">
        <f>E66+C67-D67</f>
        <v/>
      </c>
      <c r="H67" s="2" t="n"/>
      <c r="I67" s="2" t="n"/>
      <c r="J67" s="2" t="n"/>
    </row>
    <row r="68" ht="50.1" customFormat="1" customHeight="1" s="18">
      <c r="A68" s="11" t="n">
        <v>45981</v>
      </c>
      <c r="B68" s="12" t="inlineStr">
        <is>
          <t>25年度還付金（金額未定）</t>
        </is>
      </c>
      <c r="C68" s="61" t="n">
        <v>8500000</v>
      </c>
      <c r="D68" s="74" t="n"/>
      <c r="E68" s="61">
        <f>E67+C68-D68</f>
        <v/>
      </c>
      <c r="H68" s="2" t="n"/>
      <c r="I68" s="2" t="n"/>
      <c r="J68" s="2" t="n"/>
    </row>
    <row r="69" ht="50.1" customFormat="1" customHeight="1" s="18">
      <c r="A69" s="11" t="n"/>
      <c r="B69" s="12" t="inlineStr">
        <is>
          <t>12月末賞与（給与値上げ分</t>
        </is>
      </c>
      <c r="C69" s="61" t="n"/>
      <c r="D69" s="77">
        <f>80000*12+20000*12</f>
        <v/>
      </c>
      <c r="E69" s="61">
        <f>E68+C69-D69</f>
        <v/>
      </c>
      <c r="H69" s="2" t="n"/>
      <c r="I69" s="2" t="n"/>
      <c r="J69" s="2" t="n"/>
    </row>
    <row r="70" ht="50.1" customFormat="1" customHeight="1" s="18">
      <c r="A70" s="11" t="n"/>
      <c r="B70" s="16" t="inlineStr">
        <is>
          <t>事務所賃料（8月～12月)</t>
        </is>
      </c>
      <c r="C70" s="78" t="n"/>
      <c r="D70" s="74">
        <f>50000*5</f>
        <v/>
      </c>
      <c r="E70" s="61">
        <f>E69+C70-D70</f>
        <v/>
      </c>
      <c r="H70" s="2" t="n"/>
      <c r="I70" s="2" t="n"/>
      <c r="J70" s="2" t="n"/>
    </row>
    <row r="71" ht="50.1" customFormat="1" customHeight="1" s="18">
      <c r="A71" s="11" t="n"/>
      <c r="B71" s="37" t="inlineStr">
        <is>
          <t>未払金（エアコン、他設備</t>
        </is>
      </c>
      <c r="C71" s="61" t="n"/>
      <c r="D71" s="74" t="n">
        <v>1582055</v>
      </c>
      <c r="E71" s="61">
        <f>E70+C71-D71</f>
        <v/>
      </c>
      <c r="H71" s="2" t="n"/>
      <c r="I71" s="2" t="n"/>
      <c r="J71" s="2" t="n"/>
    </row>
    <row r="72" ht="50.1" customFormat="1" customHeight="1" s="18">
      <c r="A72" s="11" t="n"/>
      <c r="B72" s="16" t="inlineStr">
        <is>
          <t>借入金（YAMADA用借入分-利息15%）</t>
        </is>
      </c>
      <c r="C72" s="10" t="n"/>
      <c r="D72" s="78" t="n">
        <v>10000000</v>
      </c>
      <c r="E72" s="61">
        <f>E71+C72-D72</f>
        <v/>
      </c>
      <c r="H72" s="2" t="n"/>
      <c r="I72" s="2" t="n"/>
      <c r="J72" s="2" t="n"/>
    </row>
    <row r="73" ht="50.1" customFormat="1" customHeight="1" s="18">
      <c r="A73" s="11" t="n"/>
      <c r="B73" s="16" t="inlineStr">
        <is>
          <t>トレーディング利息（15％）8-11月分</t>
        </is>
      </c>
      <c r="C73" s="10" t="n"/>
      <c r="D73" s="78" t="n">
        <v>1002739</v>
      </c>
      <c r="E73" s="61">
        <f>E72+C73-D73</f>
        <v/>
      </c>
      <c r="H73" s="2" t="n"/>
      <c r="I73" s="2" t="n"/>
      <c r="J73" s="2" t="n"/>
    </row>
    <row r="74" ht="50.1" customFormat="1" customHeight="1" s="18">
      <c r="A74" s="10" t="n"/>
      <c r="B74" s="16" t="inlineStr">
        <is>
          <t>借入金（レール用他用-利息15%）</t>
        </is>
      </c>
      <c r="C74" s="16" t="n"/>
      <c r="D74" s="78" t="n">
        <v>10000000</v>
      </c>
      <c r="E74" s="61">
        <f>E73+C74-D74</f>
        <v/>
      </c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5" sqref="B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80" t="n">
        <v>45917</v>
      </c>
      <c r="B5" s="81" t="inlineStr">
        <is>
          <t>AFURA 09月度輸出前払い</t>
        </is>
      </c>
      <c r="C5" s="82" t="n"/>
      <c r="D5" s="83" t="n">
        <v>24400</v>
      </c>
      <c r="E5" s="84" t="n"/>
      <c r="I5" s="2" t="n"/>
      <c r="J5" s="2" t="n"/>
    </row>
    <row r="6" ht="50.1" customFormat="1" customHeight="1" s="18">
      <c r="A6" s="85" t="n"/>
      <c r="B6" s="81" t="inlineStr">
        <is>
          <t>AISHODO 09月度輸出前払い</t>
        </is>
      </c>
      <c r="C6" s="82" t="n"/>
      <c r="D6" s="83" t="n">
        <v>67200</v>
      </c>
      <c r="E6" s="84" t="n"/>
      <c r="I6" s="2" t="n"/>
      <c r="J6" s="2" t="n"/>
    </row>
    <row r="7" ht="50.1" customFormat="1" customHeight="1" s="18" thickBot="1">
      <c r="A7" s="85" t="n"/>
      <c r="B7" s="81" t="inlineStr">
        <is>
          <t>ATMORE 09月度輸出前払い</t>
        </is>
      </c>
      <c r="C7" s="82" t="n"/>
      <c r="D7" s="86" t="n">
        <v>282400</v>
      </c>
      <c r="E7" s="84" t="n"/>
      <c r="F7" s="34" t="n"/>
      <c r="G7" s="34" t="n"/>
      <c r="I7" s="2" t="n"/>
      <c r="J7" s="2" t="n"/>
    </row>
    <row r="8" ht="50.1" customFormat="1" customHeight="1" s="18" thickBot="1">
      <c r="A8" s="85" t="n"/>
      <c r="B8" s="81" t="inlineStr">
        <is>
          <t>Ajuste 09月度輸出前払い</t>
        </is>
      </c>
      <c r="C8" s="82" t="n"/>
      <c r="D8" s="83" t="n">
        <v>3100</v>
      </c>
      <c r="E8" s="84" t="n"/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85" t="n"/>
      <c r="B9" s="81" t="inlineStr">
        <is>
          <t>BEAUTY GARAGE 09月度輸出前払い</t>
        </is>
      </c>
      <c r="C9" s="82" t="n"/>
      <c r="D9" s="83" t="n">
        <v>200640</v>
      </c>
      <c r="E9" s="84" t="n"/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85" t="n"/>
      <c r="B10" s="81" t="inlineStr">
        <is>
          <t>Beauty Conexion 09月度輸出前払い</t>
        </is>
      </c>
      <c r="C10" s="82" t="n"/>
      <c r="D10" s="83" t="n">
        <v>53460</v>
      </c>
      <c r="E10" s="84" t="n"/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85" t="n"/>
      <c r="B11" s="81" t="inlineStr">
        <is>
          <t>C'BON 09月度輸出前払い</t>
        </is>
      </c>
      <c r="C11" s="82" t="n"/>
      <c r="D11" s="83" t="n">
        <v>1757640</v>
      </c>
      <c r="E11" s="84" t="n"/>
      <c r="F11" s="18" t="n"/>
      <c r="G11" s="26" t="n"/>
      <c r="I11" s="2" t="n"/>
      <c r="J11" s="2" t="n"/>
    </row>
    <row r="12" ht="50.1" customFormat="1" customHeight="1" s="18" thickBot="1">
      <c r="A12" s="85" t="n"/>
      <c r="B12" s="81" t="inlineStr">
        <is>
          <t>CHANSON 09月度輸出前払い</t>
        </is>
      </c>
      <c r="C12" s="82" t="n"/>
      <c r="D12" s="83" t="n">
        <v>96000</v>
      </c>
      <c r="E12" s="84" t="n"/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85" t="n"/>
      <c r="B13" s="81" t="inlineStr">
        <is>
          <t>CHIKUHODO 09月度輸出前払い</t>
        </is>
      </c>
      <c r="C13" s="82" t="n"/>
      <c r="D13" s="83" t="n">
        <v>188100</v>
      </c>
      <c r="E13" s="84" t="n"/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85" t="n"/>
      <c r="B14" s="81" t="inlineStr">
        <is>
          <t>COSMEPRO 09月度輸出前払い</t>
        </is>
      </c>
      <c r="C14" s="82" t="n"/>
      <c r="D14" s="83" t="n">
        <v>32400</v>
      </c>
      <c r="E14" s="84" t="n"/>
      <c r="F14" s="18" t="n"/>
      <c r="G14" s="26" t="n"/>
      <c r="I14" s="2" t="n"/>
      <c r="J14" s="2" t="n"/>
    </row>
    <row r="15" ht="50.1" customFormat="1" customHeight="1" s="18" thickBot="1">
      <c r="A15" s="85" t="n"/>
      <c r="B15" s="81" t="inlineStr">
        <is>
          <t>DENBA 09月度輸出前払い</t>
        </is>
      </c>
      <c r="C15" s="82" t="n"/>
      <c r="D15" s="83" t="n">
        <v>95040000</v>
      </c>
      <c r="E15" s="84" t="n"/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85" t="n"/>
      <c r="B16" s="81" t="inlineStr">
        <is>
          <t>DIME HEALTH CARE 09月度輸出前払い</t>
        </is>
      </c>
      <c r="C16" s="82" t="n"/>
      <c r="D16" s="83" t="n">
        <v>47520</v>
      </c>
      <c r="E16" s="84" t="n"/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87" t="n"/>
      <c r="B17" s="88" t="inlineStr">
        <is>
          <t>Diaas 09月度輸出前払い</t>
        </is>
      </c>
      <c r="C17" s="89" t="n"/>
      <c r="D17" s="90" t="n">
        <v>0</v>
      </c>
      <c r="E17" s="61" t="n"/>
      <c r="F17" s="18" t="n"/>
      <c r="G17" s="26" t="n"/>
      <c r="I17" s="2" t="n"/>
      <c r="J17" s="2" t="n"/>
    </row>
    <row r="18" ht="50.1" customFormat="1" customHeight="1" s="18">
      <c r="A18" s="87" t="n"/>
      <c r="B18" s="88" t="inlineStr">
        <is>
          <t>Dr.Medion 09月度輸出前払い</t>
        </is>
      </c>
      <c r="C18" s="89" t="n"/>
      <c r="D18" s="90" t="n">
        <v>496680</v>
      </c>
      <c r="E18" s="61" t="n"/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87" t="n"/>
      <c r="B19" s="91" t="inlineStr">
        <is>
          <t>ELEGADOLL 09月度輸出前払い</t>
        </is>
      </c>
      <c r="C19" s="92" t="n"/>
      <c r="D19" s="93" t="n">
        <v>134400</v>
      </c>
      <c r="E19" s="61" t="n"/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87" t="n"/>
      <c r="B20" s="88" t="inlineStr">
        <is>
          <t>EMU 09月度輸出前払い</t>
        </is>
      </c>
      <c r="C20" s="89" t="n"/>
      <c r="D20" s="90" t="n">
        <v>48600</v>
      </c>
      <c r="E20" s="61" t="n"/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87" t="n"/>
      <c r="B21" s="94" t="inlineStr">
        <is>
          <t>ESTLABO 09月度輸出前払い</t>
        </is>
      </c>
      <c r="C21" s="94" t="n"/>
      <c r="D21" s="90" t="n">
        <v>3152950</v>
      </c>
      <c r="E21" s="61" t="n"/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87" t="n"/>
      <c r="B22" s="94" t="inlineStr">
        <is>
          <t>Evliss 09月度輸出前払い</t>
        </is>
      </c>
      <c r="C22" s="94" t="n"/>
      <c r="D22" s="90" t="n">
        <v>95360</v>
      </c>
      <c r="E22" s="61" t="n"/>
      <c r="I22" s="2" t="n"/>
      <c r="J22" s="2" t="n"/>
    </row>
    <row r="23" ht="50.1" customFormat="1" customHeight="1" s="18">
      <c r="A23" s="87" t="n"/>
      <c r="B23" s="88" t="inlineStr">
        <is>
          <t>FLOUVEIL 09月度輸出前払い</t>
        </is>
      </c>
      <c r="C23" s="89" t="n"/>
      <c r="D23" s="90" t="n">
        <v>222750</v>
      </c>
      <c r="E23" s="61" t="n"/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87" t="n"/>
      <c r="B24" s="88" t="inlineStr">
        <is>
          <t>HANAKO 09月度輸出前払い</t>
        </is>
      </c>
      <c r="C24" s="89" t="n"/>
      <c r="D24" s="90" t="n">
        <v>8556</v>
      </c>
      <c r="E24" s="61" t="n"/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87" t="n"/>
      <c r="B25" s="88" t="inlineStr">
        <is>
          <t>HIMELABO 09月度輸出前払い</t>
        </is>
      </c>
      <c r="C25" s="89" t="n"/>
      <c r="D25" s="90" t="n">
        <v>40116</v>
      </c>
      <c r="E25" s="61" t="n"/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87" t="n"/>
      <c r="B26" s="95" t="inlineStr">
        <is>
          <t>ISTYLE 09月度輸出前払い</t>
        </is>
      </c>
      <c r="C26" s="96" t="n"/>
      <c r="D26" s="97" t="n">
        <v>34520</v>
      </c>
      <c r="E26" s="61" t="n"/>
      <c r="I26" s="2" t="n"/>
      <c r="J26" s="2" t="n"/>
    </row>
    <row r="27" ht="50.1" customFormat="1" customHeight="1" s="18">
      <c r="A27" s="87" t="n"/>
      <c r="B27" s="88" t="inlineStr">
        <is>
          <t>KYOTOMO 09月度輸出前払い</t>
        </is>
      </c>
      <c r="C27" s="89" t="n"/>
      <c r="D27" s="90" t="n">
        <v>253764</v>
      </c>
      <c r="E27" s="61" t="n"/>
      <c r="I27" s="2" t="n"/>
      <c r="J27" s="2" t="n"/>
    </row>
    <row r="28" ht="50.1" customFormat="1" customHeight="1" s="18">
      <c r="A28" s="87" t="n"/>
      <c r="B28" s="88" t="inlineStr">
        <is>
          <t>LAPIDEM 09月度輸出前払い</t>
        </is>
      </c>
      <c r="C28" s="89" t="n"/>
      <c r="D28" s="90" t="n">
        <v>2280160</v>
      </c>
      <c r="E28" s="61" t="n"/>
      <c r="I28" s="2" t="n"/>
      <c r="J28" s="2" t="n"/>
    </row>
    <row r="29" ht="50.1" customFormat="1" customHeight="1" s="18">
      <c r="A29" s="87" t="n"/>
      <c r="B29" s="88" t="inlineStr">
        <is>
          <t>Luxces 09月度輸出前払い</t>
        </is>
      </c>
      <c r="C29" s="89" t="n"/>
      <c r="D29" s="90" t="n">
        <v>102400</v>
      </c>
      <c r="E29" s="61" t="n"/>
      <c r="I29" s="2" t="n"/>
      <c r="J29" s="2" t="n"/>
    </row>
    <row r="30" ht="50.1" customFormat="1" customHeight="1" s="18">
      <c r="A30" s="87" t="n"/>
      <c r="B30" s="95" t="inlineStr">
        <is>
          <t>MARY.P 09月度輸出前払い</t>
        </is>
      </c>
      <c r="C30" s="96" t="n"/>
      <c r="D30" s="97" t="n">
        <v>0</v>
      </c>
      <c r="E30" s="61" t="n"/>
      <c r="I30" s="2" t="n"/>
      <c r="J30" s="2" t="n"/>
    </row>
    <row r="31" ht="50.1" customFormat="1" customHeight="1" s="18">
      <c r="A31" s="87" t="n"/>
      <c r="B31" s="88" t="inlineStr">
        <is>
          <t>MAYURI 09月度輸出前払い</t>
        </is>
      </c>
      <c r="C31" s="89" t="n"/>
      <c r="D31" s="90" t="n">
        <v>10450</v>
      </c>
      <c r="E31" s="61" t="n"/>
      <c r="I31" s="2" t="n"/>
      <c r="J31" s="2" t="n"/>
    </row>
    <row r="32" ht="50.1" customFormat="1" customHeight="1" s="18">
      <c r="A32" s="87" t="n"/>
      <c r="B32" s="88" t="inlineStr">
        <is>
          <t>MEROS 09月度輸出前払い</t>
        </is>
      </c>
      <c r="C32" s="89" t="n"/>
      <c r="D32" s="90" t="n">
        <v>58054</v>
      </c>
      <c r="E32" s="61" t="n"/>
      <c r="I32" s="2" t="n"/>
      <c r="J32" s="2" t="n"/>
    </row>
    <row r="33" ht="50.1" customFormat="1" customHeight="1" s="18">
      <c r="A33" s="87" t="n"/>
      <c r="B33" s="88" t="inlineStr">
        <is>
          <t>McCoy 09月度輸出前払い</t>
        </is>
      </c>
      <c r="C33" s="89" t="n"/>
      <c r="D33" s="90" t="n">
        <v>5251104</v>
      </c>
      <c r="E33" s="61" t="n"/>
      <c r="I33" s="2" t="n"/>
      <c r="J33" s="2" t="n"/>
    </row>
    <row r="34" ht="50.1" customFormat="1" customHeight="1" s="18">
      <c r="A34" s="87" t="n"/>
      <c r="B34" s="88" t="inlineStr">
        <is>
          <t>OLUPONO 09月度輸出前払い</t>
        </is>
      </c>
      <c r="C34" s="89" t="n"/>
      <c r="D34" s="90" t="n">
        <v>6500</v>
      </c>
      <c r="E34" s="61" t="n"/>
      <c r="I34" s="2" t="n"/>
      <c r="J34" s="2" t="n"/>
    </row>
    <row r="35" ht="50.1" customFormat="1" customHeight="1" s="18">
      <c r="A35" s="87" t="n"/>
      <c r="B35" s="94" t="inlineStr">
        <is>
          <t>PURE BIO 09月度輸出前払い</t>
        </is>
      </c>
      <c r="C35" s="94" t="n"/>
      <c r="D35" s="90" t="n">
        <v>2230800</v>
      </c>
      <c r="E35" s="61" t="n"/>
      <c r="I35" s="2" t="n"/>
      <c r="J35" s="2" t="n"/>
    </row>
    <row r="36" ht="50.1" customFormat="1" customHeight="1" s="18">
      <c r="A36" s="87" t="n"/>
      <c r="B36" s="94" t="inlineStr">
        <is>
          <t>Q'1st-1 09月度輸出前払い</t>
        </is>
      </c>
      <c r="C36" s="94" t="n"/>
      <c r="D36" s="90" t="n">
        <v>173078</v>
      </c>
      <c r="E36" s="61" t="n"/>
      <c r="I36" s="2" t="n"/>
      <c r="J36" s="2" t="n"/>
    </row>
    <row r="37" ht="50.1" customFormat="1" customHeight="1" s="18">
      <c r="A37" s="87" t="n"/>
      <c r="B37" s="98" t="inlineStr">
        <is>
          <t>ROSY DROP 09月度輸出前払い</t>
        </is>
      </c>
      <c r="C37" s="99" t="n"/>
      <c r="D37" s="90" t="n">
        <v>1434240</v>
      </c>
      <c r="E37" s="61" t="n"/>
      <c r="I37" s="2" t="n"/>
      <c r="J37" s="2" t="n"/>
    </row>
    <row r="38" ht="50.1" customFormat="1" customHeight="1" s="18">
      <c r="A38" s="87" t="n"/>
      <c r="B38" s="88" t="inlineStr">
        <is>
          <t>RUHAKU 09月度輸出前払い</t>
        </is>
      </c>
      <c r="C38" s="99" t="n"/>
      <c r="D38" s="90" t="n">
        <v>0</v>
      </c>
      <c r="E38" s="61" t="n"/>
      <c r="I38" s="2" t="n"/>
      <c r="J38" s="2" t="n"/>
    </row>
    <row r="39" ht="50.1" customFormat="1" customHeight="1" s="18">
      <c r="A39" s="100" t="n"/>
      <c r="B39" s="81" t="inlineStr">
        <is>
          <t>SUNSORIT 09月度輸出前払い</t>
        </is>
      </c>
      <c r="C39" s="101" t="n"/>
      <c r="D39" s="83" t="n">
        <v>94980</v>
      </c>
      <c r="E39" s="84" t="n"/>
      <c r="I39" s="2" t="n"/>
      <c r="J39" s="2" t="n"/>
    </row>
    <row r="40" ht="50.1" customFormat="1" customHeight="1" s="18">
      <c r="A40" s="100" t="n"/>
      <c r="B40" s="81" t="inlineStr">
        <is>
          <t>リレント通常注文 09月度輸出前払い</t>
        </is>
      </c>
      <c r="C40" s="101" t="n"/>
      <c r="D40" s="83" t="n">
        <v>14574692</v>
      </c>
      <c r="E40" s="84" t="n"/>
      <c r="I40" s="2" t="n"/>
      <c r="J40" s="2" t="n"/>
    </row>
    <row r="41" ht="50.1" customFormat="1" customHeight="1" s="18">
      <c r="A41" s="44" t="n"/>
      <c r="B41" s="45" t="n"/>
      <c r="C41" s="102" t="n"/>
      <c r="D41" s="103" t="n"/>
      <c r="E41" s="84" t="n"/>
      <c r="I41" s="2" t="n"/>
      <c r="J41" s="2" t="n"/>
    </row>
    <row r="42" ht="50.1" customFormat="1" customHeight="1" s="18">
      <c r="A42" s="44" t="n"/>
      <c r="B42" s="45" t="n"/>
      <c r="C42" s="102" t="n"/>
      <c r="D42" s="103" t="n"/>
      <c r="E42" s="84" t="n"/>
      <c r="I42" s="2" t="n"/>
      <c r="J42" s="2" t="n"/>
    </row>
    <row r="43" ht="50.1" customFormat="1" customHeight="1" s="18">
      <c r="A43" s="44" t="n"/>
      <c r="B43" s="45" t="n"/>
      <c r="C43" s="102" t="n"/>
      <c r="D43" s="103" t="n"/>
      <c r="E43" s="84" t="n"/>
      <c r="I43" s="2" t="n"/>
      <c r="J43" s="2" t="n"/>
    </row>
    <row r="44" ht="50.1" customFormat="1" customHeight="1" s="18">
      <c r="A44" s="44" t="n"/>
      <c r="B44" s="45" t="n"/>
      <c r="C44" s="102" t="n"/>
      <c r="D44" s="103" t="n"/>
      <c r="E44" s="84" t="n"/>
      <c r="I44" s="2" t="n"/>
      <c r="J44" s="2" t="n"/>
    </row>
    <row r="45" ht="50.1" customFormat="1" customHeight="1" s="18">
      <c r="A45" s="44" t="n"/>
      <c r="B45" s="45" t="n"/>
      <c r="C45" s="102" t="n"/>
      <c r="D45" s="103" t="n"/>
      <c r="E45" s="84" t="n"/>
      <c r="I45" s="2" t="n"/>
      <c r="J45" s="2" t="n"/>
    </row>
    <row r="46" ht="50.1" customFormat="1" customHeight="1" s="18">
      <c r="A46" s="44" t="n"/>
      <c r="B46" s="45" t="n"/>
      <c r="C46" s="102" t="n"/>
      <c r="D46" s="103" t="n"/>
      <c r="E46" s="84" t="n"/>
      <c r="I46" s="2" t="n"/>
      <c r="J46" s="2" t="n"/>
    </row>
    <row r="47" ht="50.1" customFormat="1" customHeight="1" s="18">
      <c r="A47" s="44" t="n"/>
      <c r="B47" s="45" t="n"/>
      <c r="C47" s="102" t="n"/>
      <c r="D47" s="103" t="n"/>
      <c r="E47" s="84" t="n"/>
      <c r="I47" s="2" t="n"/>
      <c r="J47" s="2" t="n"/>
    </row>
    <row r="48" ht="50.1" customFormat="1" customHeight="1" s="18">
      <c r="A48" s="44" t="n"/>
      <c r="B48" s="45" t="n"/>
      <c r="C48" s="102" t="n"/>
      <c r="D48" s="103" t="n"/>
      <c r="E48" s="84" t="n"/>
      <c r="I48" s="2" t="n"/>
      <c r="J48" s="2" t="n"/>
    </row>
    <row r="49" ht="50.1" customFormat="1" customHeight="1" s="18">
      <c r="A49" s="44" t="n"/>
      <c r="B49" s="45" t="n"/>
      <c r="C49" s="102" t="n"/>
      <c r="D49" s="103" t="n"/>
      <c r="E49" s="84" t="n"/>
      <c r="I49" s="2" t="n"/>
      <c r="J49" s="2" t="n"/>
    </row>
    <row r="50" ht="50.1" customFormat="1" customHeight="1" s="18">
      <c r="A50" s="44" t="n"/>
      <c r="B50" s="45" t="n"/>
      <c r="C50" s="102" t="n"/>
      <c r="D50" s="103" t="n"/>
      <c r="E50" s="84" t="n"/>
      <c r="I50" s="2" t="n"/>
      <c r="J50" s="2" t="n"/>
    </row>
    <row r="51" ht="50.1" customFormat="1" customHeight="1" s="18">
      <c r="A51" s="49" t="n"/>
      <c r="B51" s="50" t="n"/>
      <c r="C51" s="102" t="n"/>
      <c r="D51" s="103" t="n"/>
      <c r="E51" s="84" t="n"/>
      <c r="I51" s="2" t="n"/>
      <c r="J51" s="2" t="n"/>
    </row>
    <row r="52" ht="50.1" customFormat="1" customHeight="1" s="18">
      <c r="A52" s="49" t="n"/>
      <c r="B52" s="45" t="n"/>
      <c r="C52" s="84" t="n"/>
      <c r="D52" s="103" t="n"/>
      <c r="E52" s="84" t="n"/>
      <c r="I52" s="2" t="n"/>
      <c r="J52" s="2" t="n"/>
    </row>
    <row r="53" ht="50.1" customFormat="1" customHeight="1" s="18">
      <c r="A53" s="49" t="n"/>
      <c r="B53" s="45" t="n"/>
      <c r="C53" s="84" t="n"/>
      <c r="D53" s="103" t="n"/>
      <c r="E53" s="84" t="n"/>
      <c r="I53" s="2" t="n"/>
      <c r="J53" s="2" t="n"/>
    </row>
    <row r="54" ht="50.1" customFormat="1" customHeight="1" s="18">
      <c r="A54" s="49" t="n"/>
      <c r="B54" s="45" t="n"/>
      <c r="C54" s="84" t="n"/>
      <c r="D54" s="103" t="n"/>
      <c r="E54" s="84" t="n"/>
      <c r="I54" s="2" t="n"/>
      <c r="J54" s="2" t="n"/>
    </row>
    <row r="55" ht="50.1" customFormat="1" customHeight="1" s="18">
      <c r="A55" s="49" t="n"/>
      <c r="B55" s="45" t="n"/>
      <c r="C55" s="84" t="n"/>
      <c r="D55" s="103" t="n"/>
      <c r="E55" s="84" t="n"/>
      <c r="I55" s="2" t="n"/>
      <c r="J55" s="2" t="n"/>
    </row>
    <row r="56" ht="50.1" customFormat="1" customHeight="1" s="18">
      <c r="A56" s="49" t="n"/>
      <c r="B56" s="45" t="n"/>
      <c r="C56" s="84" t="n"/>
      <c r="D56" s="103" t="n"/>
      <c r="E56" s="84" t="n"/>
      <c r="I56" s="2" t="n"/>
      <c r="J56" s="2" t="n"/>
    </row>
    <row r="57" ht="50.1" customFormat="1" customHeight="1" s="18">
      <c r="A57" s="49" t="n"/>
      <c r="B57" s="51" t="n"/>
      <c r="C57" s="51" t="n"/>
      <c r="D57" s="103" t="n"/>
      <c r="E57" s="84" t="n"/>
      <c r="I57" s="2" t="n"/>
      <c r="J57" s="2" t="n"/>
    </row>
    <row r="58" ht="50.1" customFormat="1" customHeight="1" s="18">
      <c r="A58" s="49" t="n"/>
      <c r="B58" s="51" t="n"/>
      <c r="C58" s="51" t="n"/>
      <c r="D58" s="103" t="n"/>
      <c r="E58" s="84" t="n"/>
      <c r="I58" s="2" t="n"/>
      <c r="J58" s="2" t="n"/>
    </row>
    <row r="59" ht="50.1" customFormat="1" customHeight="1" s="18">
      <c r="A59" s="49" t="n"/>
      <c r="B59" s="45" t="n"/>
      <c r="C59" s="102" t="n"/>
      <c r="D59" s="103" t="n"/>
      <c r="E59" s="84" t="n"/>
      <c r="I59" s="2" t="n"/>
      <c r="J59" s="2" t="n"/>
    </row>
    <row r="60" ht="50.1" customFormat="1" customHeight="1" s="18">
      <c r="A60" s="49" t="n"/>
      <c r="B60" s="52" t="n"/>
      <c r="C60" s="52" t="n"/>
      <c r="D60" s="104" t="n"/>
      <c r="E60" s="84" t="n"/>
      <c r="G60" s="58" t="n"/>
      <c r="I60" s="2" t="n"/>
      <c r="J60" s="2" t="n"/>
    </row>
    <row r="61" ht="50.1" customFormat="1" customHeight="1" s="18">
      <c r="A61" s="49" t="n"/>
      <c r="B61" s="45" t="n"/>
      <c r="C61" s="84" t="n"/>
      <c r="D61" s="103" t="n"/>
      <c r="E61" s="84" t="n"/>
      <c r="I61" s="2" t="n"/>
      <c r="J61" s="2" t="n"/>
    </row>
    <row r="62" ht="50.1" customFormat="1" customHeight="1" s="18">
      <c r="A62" s="49" t="n"/>
      <c r="B62" s="45" t="n"/>
      <c r="C62" s="84" t="n"/>
      <c r="D62" s="103" t="n"/>
      <c r="E62" s="84" t="n"/>
      <c r="I62" s="2" t="n"/>
      <c r="J62" s="2" t="n"/>
    </row>
    <row r="63" ht="50.1" customFormat="1" customHeight="1" s="18">
      <c r="A63" s="49" t="n"/>
      <c r="B63" s="45" t="n"/>
      <c r="C63" s="84" t="n"/>
      <c r="D63" s="103" t="n"/>
      <c r="E63" s="84" t="n"/>
      <c r="I63" s="2" t="n"/>
      <c r="J63" s="2" t="n"/>
    </row>
    <row r="64" ht="50.1" customFormat="1" customHeight="1" s="18">
      <c r="A64" s="49" t="n"/>
      <c r="B64" s="50" t="n"/>
      <c r="C64" s="102" t="n"/>
      <c r="D64" s="103" t="n"/>
      <c r="E64" s="84" t="n"/>
      <c r="I64" s="2" t="n"/>
      <c r="J64" s="2" t="n"/>
    </row>
    <row r="65" ht="50.1" customFormat="1" customHeight="1" s="18">
      <c r="A65" s="49" t="n"/>
      <c r="B65" s="45" t="n"/>
      <c r="C65" s="102" t="n"/>
      <c r="D65" s="103" t="n"/>
      <c r="E65" s="84" t="n"/>
      <c r="I65" s="2" t="n"/>
      <c r="J65" s="2" t="n"/>
    </row>
    <row r="66" ht="50.1" customFormat="1" customHeight="1" s="18">
      <c r="A66" s="49" t="n"/>
      <c r="B66" s="50" t="n"/>
      <c r="C66" s="102" t="n"/>
      <c r="D66" s="103" t="n"/>
      <c r="E66" s="84" t="n"/>
      <c r="I66" s="2" t="n"/>
      <c r="J66" s="2" t="n"/>
    </row>
    <row r="67" ht="50.1" customFormat="1" customHeight="1" s="18">
      <c r="A67" s="11" t="n"/>
      <c r="B67" s="22" t="n"/>
      <c r="C67" s="75" t="n"/>
      <c r="D67" s="69" t="n"/>
      <c r="E67" s="61" t="n"/>
      <c r="H67" s="2" t="n"/>
      <c r="I67" s="2" t="n"/>
      <c r="J67" s="2" t="n"/>
    </row>
    <row r="68" ht="50.1" customFormat="1" customHeight="1" s="18">
      <c r="A68" s="11" t="n"/>
      <c r="B68" s="12" t="n"/>
      <c r="C68" s="61" t="n"/>
      <c r="D68" s="74" t="n"/>
      <c r="E68" s="61" t="n"/>
      <c r="H68" s="2" t="n"/>
      <c r="I68" s="2" t="n"/>
      <c r="J68" s="2" t="n"/>
    </row>
    <row r="69" ht="50.1" customFormat="1" customHeight="1" s="18">
      <c r="A69" s="11" t="n"/>
      <c r="B69" s="12" t="n"/>
      <c r="C69" s="61" t="n"/>
      <c r="D69" s="77" t="n"/>
      <c r="E69" s="61" t="n"/>
      <c r="H69" s="2" t="n"/>
      <c r="I69" s="2" t="n"/>
      <c r="J69" s="2" t="n"/>
    </row>
    <row r="70" ht="50.1" customFormat="1" customHeight="1" s="18">
      <c r="A70" s="11" t="n"/>
      <c r="B70" s="16" t="n"/>
      <c r="C70" s="78" t="n"/>
      <c r="D70" s="74" t="n"/>
      <c r="E70" s="61" t="n"/>
      <c r="H70" s="2" t="n"/>
      <c r="I70" s="2" t="n"/>
      <c r="J70" s="2" t="n"/>
    </row>
    <row r="71" ht="50.1" customFormat="1" customHeight="1" s="18">
      <c r="A71" s="11" t="n"/>
      <c r="B71" s="37" t="n"/>
      <c r="C71" s="61" t="n"/>
      <c r="D71" s="74" t="n"/>
      <c r="E71" s="61" t="n"/>
      <c r="H71" s="2" t="n"/>
      <c r="I71" s="2" t="n"/>
      <c r="J71" s="2" t="n"/>
    </row>
    <row r="72" ht="50.1" customFormat="1" customHeight="1" s="18">
      <c r="A72" s="11" t="n"/>
      <c r="B72" s="16" t="n"/>
      <c r="C72" s="10" t="n"/>
      <c r="D72" s="78" t="n"/>
      <c r="E72" s="61" t="n"/>
      <c r="H72" s="2" t="n"/>
      <c r="I72" s="2" t="n"/>
      <c r="J72" s="2" t="n"/>
    </row>
    <row r="73" ht="50.1" customFormat="1" customHeight="1" s="18">
      <c r="A73" s="11" t="n"/>
      <c r="B73" s="16" t="n"/>
      <c r="C73" s="10" t="n"/>
      <c r="D73" s="78" t="n"/>
      <c r="E73" s="61" t="n"/>
      <c r="H73" s="2" t="n"/>
      <c r="I73" s="2" t="n"/>
      <c r="J73" s="2" t="n"/>
    </row>
    <row r="74" ht="50.1" customFormat="1" customHeight="1" s="18">
      <c r="A74" s="10" t="n"/>
      <c r="B74" s="16" t="n"/>
      <c r="C74" s="16" t="n"/>
      <c r="D74" s="78" t="n"/>
      <c r="E74" s="61" t="n"/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2025-09-18T02:40:55Z</dcterms:modified>
  <cp:lastModifiedBy>aoi kuwamura</cp:lastModifiedBy>
  <cp:lastPrinted>2025-08-27T03:49:52Z</cp:lastPrinted>
</cp:coreProperties>
</file>