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0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30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2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0" fontId="30" fillId="3" borderId="63" applyAlignment="1" pivotButton="0" quotePrefix="0" xfId="0">
      <alignment horizontal="center"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164" fontId="316" fillId="0" borderId="63" applyAlignment="1" pivotButton="0" quotePrefix="0" xfId="0">
      <alignment horizontal="center" vertical="center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05" applyAlignment="1" pivotButton="0" quotePrefix="0" xfId="0">
      <alignment horizontal="center" vertical="center"/>
    </xf>
    <xf numFmtId="0" fontId="12" fillId="0" borderId="174" applyAlignment="1" pivotButton="0" quotePrefix="0" xfId="0">
      <alignment vertical="center"/>
    </xf>
    <xf numFmtId="0" fontId="12" fillId="0" borderId="174" applyAlignment="1" pivotButton="0" quotePrefix="0" xfId="0">
      <alignment horizontal="center" vertical="center"/>
    </xf>
    <xf numFmtId="0" fontId="12" fillId="0" borderId="171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43" fillId="0" borderId="174" applyAlignment="1" pivotButton="0" quotePrefix="0" xfId="0">
      <alignment horizontal="center" vertical="center" wrapText="1"/>
    </xf>
    <xf numFmtId="0" fontId="20" fillId="0" borderId="188" applyAlignment="1" pivotButton="0" quotePrefix="0" xfId="0">
      <alignment vertical="center"/>
    </xf>
    <xf numFmtId="0" fontId="12" fillId="0" borderId="188" applyAlignment="1" pivotButton="0" quotePrefix="0" xfId="0">
      <alignment horizontal="center" vertical="center"/>
    </xf>
    <xf numFmtId="0" fontId="14" fillId="3" borderId="188" applyAlignment="1" pivotButton="0" quotePrefix="0" xfId="0">
      <alignment horizontal="center" vertical="center"/>
    </xf>
    <xf numFmtId="0" fontId="14" fillId="2" borderId="188" applyAlignment="1" pivotButton="0" quotePrefix="0" xfId="0">
      <alignment horizontal="center" vertical="center"/>
    </xf>
    <xf numFmtId="164" fontId="12" fillId="2" borderId="188" applyAlignment="1" pivotButton="0" quotePrefix="0" xfId="1">
      <alignment horizontal="center" vertical="center"/>
    </xf>
    <xf numFmtId="165" fontId="20" fillId="0" borderId="188" applyAlignment="1" pivotButton="0" quotePrefix="0" xfId="0">
      <alignment horizontal="center" vertical="center"/>
    </xf>
    <xf numFmtId="0" fontId="14" fillId="0" borderId="188" applyAlignment="1" pivotButton="0" quotePrefix="0" xfId="0">
      <alignment horizontal="center" vertical="center"/>
    </xf>
    <xf numFmtId="0" fontId="20" fillId="0" borderId="188" applyAlignment="1" pivotButton="0" quotePrefix="0" xfId="0">
      <alignment horizontal="center" vertical="center"/>
    </xf>
    <xf numFmtId="0" fontId="12" fillId="0" borderId="188" applyAlignment="1" pivotButton="0" quotePrefix="0" xfId="0">
      <alignment vertical="center"/>
    </xf>
    <xf numFmtId="0" fontId="30" fillId="0" borderId="188" applyAlignment="1" pivotButton="0" quotePrefix="0" xfId="0">
      <alignment horizontal="center" vertical="center"/>
    </xf>
    <xf numFmtId="164" fontId="31" fillId="2" borderId="188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8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70" fillId="0" borderId="63" applyAlignment="1" pivotButton="0" quotePrefix="0" xfId="0">
      <alignment horizontal="left" vertical="center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68" fillId="0" borderId="1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31" fillId="2" borderId="81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7" pivotButton="0" quotePrefix="0" xfId="0"/>
    <xf numFmtId="164" fontId="20" fillId="2" borderId="63" applyAlignment="1" pivotButton="0" quotePrefix="0" xfId="1">
      <alignment horizontal="center" vertical="center"/>
    </xf>
    <xf numFmtId="164" fontId="316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4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5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6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7" applyAlignment="1" pivotButton="0" quotePrefix="0" xfId="0">
      <alignment horizontal="left" vertical="top" wrapText="1"/>
    </xf>
    <xf numFmtId="0" fontId="239" fillId="0" borderId="194" applyAlignment="1" pivotButton="0" quotePrefix="0" xfId="0">
      <alignment horizontal="left" vertical="top" wrapText="1"/>
    </xf>
    <xf numFmtId="0" fontId="238" fillId="0" borderId="187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2" pivotButton="0" quotePrefix="0" xfId="0"/>
    <xf numFmtId="0" fontId="0" fillId="0" borderId="191" pivotButton="0" quotePrefix="0" xfId="0"/>
    <xf numFmtId="0" fontId="0" fillId="0" borderId="193" pivotButton="0" quotePrefix="0" xfId="0"/>
    <xf numFmtId="0" fontId="20" fillId="0" borderId="16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31" fillId="2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87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2" fillId="2" borderId="188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4" fontId="31" fillId="2" borderId="188" applyAlignment="1" pivotButton="0" quotePrefix="0" xfId="0">
      <alignment horizontal="center" vertical="center"/>
    </xf>
    <xf numFmtId="165" fontId="20" fillId="0" borderId="188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8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8" applyAlignment="1" pivotButton="0" quotePrefix="0" xfId="0">
      <alignment horizontal="left" vertical="center"/>
    </xf>
    <xf numFmtId="0" fontId="68" fillId="5" borderId="188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9" pivotButton="0" quotePrefix="0" xfId="0"/>
    <xf numFmtId="0" fontId="0" fillId="0" borderId="96" pivotButton="0" quotePrefix="0" xfId="0"/>
    <xf numFmtId="0" fontId="70" fillId="0" borderId="188" applyAlignment="1" pivotButton="0" quotePrefix="0" xfId="0">
      <alignment horizontal="left" vertical="center" wrapText="1"/>
    </xf>
    <xf numFmtId="0" fontId="68" fillId="0" borderId="188" applyAlignment="1" pivotButton="0" quotePrefix="0" xfId="0">
      <alignment horizontal="center" vertical="center" wrapText="1"/>
    </xf>
    <xf numFmtId="0" fontId="0" fillId="0" borderId="190" pivotButton="0" quotePrefix="0" xfId="0"/>
    <xf numFmtId="0" fontId="0" fillId="0" borderId="164" pivotButton="0" quotePrefix="0" xfId="0"/>
    <xf numFmtId="0" fontId="68" fillId="5" borderId="198" applyAlignment="1" pivotButton="0" quotePrefix="0" xfId="0">
      <alignment horizontal="left" vertical="center"/>
    </xf>
    <xf numFmtId="0" fontId="0" fillId="0" borderId="198" pivotButton="0" quotePrefix="0" xfId="0"/>
    <xf numFmtId="0" fontId="68" fillId="7" borderId="188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1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2" applyAlignment="1" pivotButton="0" quotePrefix="0" xfId="0">
      <alignment horizontal="center" vertical="center"/>
    </xf>
    <xf numFmtId="0" fontId="0" fillId="0" borderId="203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87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8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6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8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8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D8" sqref="D8"/>
    </sheetView>
  </sheetViews>
  <sheetFormatPr baseColWidth="8" defaultColWidth="3.875" defaultRowHeight="11.25"/>
  <cols>
    <col width="6" customWidth="1" style="2" min="1" max="1"/>
    <col width="9" customWidth="1" style="1193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142" t="inlineStr">
        <is>
          <t>ROYAL COSMETICS 03.2025輸出 ORDER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8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</row>
    <row r="5" ht="15.7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15.75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E12" sqref="A2:E1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23" t="inlineStr">
        <is>
          <t>通常注文</t>
        </is>
      </c>
      <c r="I1" s="1223" t="n"/>
      <c r="J1" s="50" t="n"/>
      <c r="K1" s="50" t="n"/>
      <c r="L1" s="1366" t="n"/>
      <c r="M1" s="1366" t="n"/>
      <c r="S1" s="1367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1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25" t="inlineStr">
        <is>
          <t>合計</t>
        </is>
      </c>
      <c r="B3" s="1368" t="n"/>
      <c r="C3" s="68" t="n"/>
      <c r="D3" s="68" t="n"/>
      <c r="E3" s="1369" t="n"/>
      <c r="F3" s="70" t="n"/>
      <c r="G3" s="70">
        <f>SUM(#REF!)</f>
        <v/>
      </c>
      <c r="H3" s="70">
        <f>SUM(#REF!)</f>
        <v/>
      </c>
      <c r="I3" s="382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23" t="inlineStr">
        <is>
          <t>無料提供</t>
        </is>
      </c>
      <c r="F1" s="50" t="n"/>
      <c r="G1" s="50" t="n"/>
      <c r="H1" s="1366" t="n"/>
      <c r="I1" s="1366" t="n"/>
      <c r="O1" s="1367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97" thickBot="1">
      <c r="A3" s="1227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E6" sqref="E6"/>
    </sheetView>
  </sheetViews>
  <sheetFormatPr baseColWidth="8" defaultColWidth="9" defaultRowHeight="15.75"/>
  <cols>
    <col width="9.875" customWidth="1" style="431" min="1" max="1"/>
    <col width="34.75" customWidth="1" style="431" min="2" max="2"/>
    <col width="79.75" customWidth="1" style="431" min="3" max="3"/>
    <col width="10.875" customWidth="1" style="1370" min="4" max="4"/>
    <col width="10.875" customWidth="1" style="1371" min="5" max="5"/>
    <col width="10.875" customWidth="1" style="431" min="6" max="6"/>
    <col width="9" customWidth="1" style="431" min="7" max="7"/>
    <col width="15.375" customWidth="1" style="431" min="8" max="8"/>
    <col width="9" customWidth="1" style="431" min="9" max="16384"/>
  </cols>
  <sheetData>
    <row r="1" ht="32.25" customHeight="1" s="1297">
      <c r="A1" s="430" t="inlineStr">
        <is>
          <t>クオリティファースト　発注書</t>
        </is>
      </c>
      <c r="E1" s="1229" t="inlineStr">
        <is>
          <t>請求書No：250708KS</t>
        </is>
      </c>
      <c r="F1" s="1318" t="n"/>
      <c r="G1" s="1318" t="n"/>
      <c r="H1" s="1318" t="n"/>
    </row>
    <row r="2"/>
    <row r="3" ht="36.75" customHeight="1" s="1297">
      <c r="A3" s="433" t="inlineStr">
        <is>
          <t>画像</t>
        </is>
      </c>
      <c r="B3" s="434" t="inlineStr">
        <is>
          <t>JAN</t>
        </is>
      </c>
      <c r="C3" s="434" t="inlineStr">
        <is>
          <t>商品名</t>
        </is>
      </c>
      <c r="D3" s="1372" t="inlineStr">
        <is>
          <t>上代
（税抜）</t>
        </is>
      </c>
      <c r="E3" s="1373" t="inlineStr">
        <is>
          <t>納価
（税抜）</t>
        </is>
      </c>
      <c r="F3" s="433" t="inlineStr">
        <is>
          <t>規格</t>
        </is>
      </c>
      <c r="G3" s="437" t="inlineStr">
        <is>
          <t>ケース
入数</t>
        </is>
      </c>
      <c r="H3" s="433" t="inlineStr">
        <is>
          <t>発注数</t>
        </is>
      </c>
    </row>
    <row r="4" ht="49.5" customHeight="1" s="1297">
      <c r="A4" s="438" t="n"/>
      <c r="B4" s="1374" t="n">
        <v>4560401461573</v>
      </c>
      <c r="C4" s="440" t="inlineStr">
        <is>
          <t>ザ・ダーママスク　30枚</t>
        </is>
      </c>
      <c r="D4" s="441" t="n">
        <v>1550</v>
      </c>
      <c r="E4" s="1375">
        <f>D4*0.55</f>
        <v/>
      </c>
      <c r="F4" s="443" t="inlineStr">
        <is>
          <t>30枚</t>
        </is>
      </c>
      <c r="G4" s="444" t="n">
        <v>24</v>
      </c>
      <c r="H4" s="445">
        <f>I4/G4</f>
        <v/>
      </c>
      <c r="I4" s="431">
        <f>'ORDER SHEET'!O250</f>
        <v/>
      </c>
    </row>
    <row r="5" ht="49.5" customHeight="1" s="1297">
      <c r="A5" s="438" t="n"/>
      <c r="B5" s="1374" t="n">
        <v>4560401461627</v>
      </c>
      <c r="C5" s="440" t="inlineStr">
        <is>
          <t>ザ・ダーママスク　7枚</t>
        </is>
      </c>
      <c r="D5" s="441" t="n">
        <v>440</v>
      </c>
      <c r="E5" s="1375">
        <f>D5*0.57</f>
        <v/>
      </c>
      <c r="F5" s="443" t="inlineStr">
        <is>
          <t>７枚</t>
        </is>
      </c>
      <c r="G5" s="444" t="n">
        <v>90</v>
      </c>
      <c r="H5" s="445">
        <f>I5/G5</f>
        <v/>
      </c>
      <c r="I5" s="431">
        <f>'ORDER SHEET'!O251</f>
        <v/>
      </c>
    </row>
    <row r="6" ht="49.5" customHeight="1" s="1297">
      <c r="A6" s="438" t="n"/>
      <c r="B6" s="1374" t="n">
        <v>4560401461610</v>
      </c>
      <c r="C6" s="446" t="inlineStr">
        <is>
          <t>ザ・ダーマベストVC100プラスレチノール　20枚</t>
        </is>
      </c>
      <c r="D6" s="447" t="n">
        <v>2200</v>
      </c>
      <c r="E6" s="1375">
        <f>D6*0.55</f>
        <v/>
      </c>
      <c r="F6" s="448" t="inlineStr">
        <is>
          <t>20枚</t>
        </is>
      </c>
      <c r="G6" s="449" t="n">
        <v>24</v>
      </c>
      <c r="H6" s="445">
        <f>I6/G6</f>
        <v/>
      </c>
      <c r="I6" s="431">
        <f>'ORDER SHEET'!O252</f>
        <v/>
      </c>
    </row>
    <row r="7" ht="49.5" customHeight="1" s="1297">
      <c r="A7" s="438" t="n"/>
      <c r="B7" s="1374" t="n">
        <v>4560401461665</v>
      </c>
      <c r="C7" s="446" t="inlineStr">
        <is>
          <t>ザ・ダーマベストVC100プラスレチノール　5枚</t>
        </is>
      </c>
      <c r="D7" s="447" t="n">
        <v>600</v>
      </c>
      <c r="E7" s="1375">
        <f>D7*0.57</f>
        <v/>
      </c>
      <c r="F7" s="448" t="inlineStr">
        <is>
          <t>5枚</t>
        </is>
      </c>
      <c r="G7" s="449" t="n">
        <v>90</v>
      </c>
      <c r="H7" s="445">
        <f>I7/G7</f>
        <v/>
      </c>
      <c r="I7" s="431">
        <f>'ORDER SHEET'!O253</f>
        <v/>
      </c>
    </row>
    <row r="8" ht="49.5" customHeight="1" s="1297">
      <c r="A8" s="438" t="n"/>
      <c r="B8" s="1374" t="n">
        <v>4560401461580</v>
      </c>
      <c r="C8" s="440" t="inlineStr">
        <is>
          <t>ザ・ダーマセンシティブ　30枚</t>
        </is>
      </c>
      <c r="D8" s="441" t="n">
        <v>1650</v>
      </c>
      <c r="E8" s="1375">
        <f>D8*0.55</f>
        <v/>
      </c>
      <c r="F8" s="443" t="inlineStr">
        <is>
          <t>30枚</t>
        </is>
      </c>
      <c r="G8" s="444" t="n">
        <v>24</v>
      </c>
      <c r="H8" s="445">
        <f>I8/G8</f>
        <v/>
      </c>
      <c r="I8" s="431">
        <f>'ORDER SHEET'!O254</f>
        <v/>
      </c>
    </row>
    <row r="9" ht="49.5" customHeight="1" s="1297">
      <c r="A9" s="438" t="n"/>
      <c r="B9" s="1374" t="n">
        <v>4560401461634</v>
      </c>
      <c r="C9" s="440" t="inlineStr">
        <is>
          <t>ザ・ダーマセンシティブ　7枚</t>
        </is>
      </c>
      <c r="D9" s="441" t="n">
        <v>470</v>
      </c>
      <c r="E9" s="1375">
        <f>D9*0.57</f>
        <v/>
      </c>
      <c r="F9" s="443" t="inlineStr">
        <is>
          <t>７枚</t>
        </is>
      </c>
      <c r="G9" s="444" t="n">
        <v>90</v>
      </c>
      <c r="H9" s="445">
        <f>I9/G9</f>
        <v/>
      </c>
      <c r="I9" s="431">
        <f>'ORDER SHEET'!O255</f>
        <v/>
      </c>
    </row>
    <row r="10" ht="49.5" customHeight="1" s="1297">
      <c r="A10" s="438" t="n"/>
      <c r="B10" s="1374" t="n">
        <v>4560401461603</v>
      </c>
      <c r="C10" s="440" t="inlineStr">
        <is>
          <t>ザ・ダーマガラクトミセス　30枚</t>
        </is>
      </c>
      <c r="D10" s="441" t="n">
        <v>1650</v>
      </c>
      <c r="E10" s="1375">
        <f>D10*0.55</f>
        <v/>
      </c>
      <c r="F10" s="443" t="inlineStr">
        <is>
          <t>30枚</t>
        </is>
      </c>
      <c r="G10" s="444" t="n">
        <v>24</v>
      </c>
      <c r="H10" s="445">
        <f>I10/G10</f>
        <v/>
      </c>
      <c r="I10" s="431">
        <f>'ORDER SHEET'!O256</f>
        <v/>
      </c>
    </row>
    <row r="11" ht="49.5" customHeight="1" s="1297">
      <c r="A11" s="438" t="n"/>
      <c r="B11" s="1374" t="n">
        <v>4560401461658</v>
      </c>
      <c r="C11" s="440" t="inlineStr">
        <is>
          <t>ザ・ダーマガラクトミセス　7枚</t>
        </is>
      </c>
      <c r="D11" s="441" t="n">
        <v>470</v>
      </c>
      <c r="E11" s="1375">
        <f>D11*0.57</f>
        <v/>
      </c>
      <c r="F11" s="443" t="inlineStr">
        <is>
          <t>７枚</t>
        </is>
      </c>
      <c r="G11" s="444" t="n">
        <v>90</v>
      </c>
      <c r="H11" s="445">
        <f>I11/G11</f>
        <v/>
      </c>
      <c r="I11" s="431">
        <f>'ORDER SHEET'!O257</f>
        <v/>
      </c>
    </row>
    <row r="12" ht="49.5" customHeight="1" s="1297">
      <c r="A12" s="438" t="n"/>
      <c r="B12" s="1374" t="n">
        <v>4560401461597</v>
      </c>
      <c r="C12" s="440" t="inlineStr">
        <is>
          <t>ザ・ダーマVC100　30枚</t>
        </is>
      </c>
      <c r="D12" s="441" t="n">
        <v>1650</v>
      </c>
      <c r="E12" s="1375">
        <f>D12*0.55</f>
        <v/>
      </c>
      <c r="F12" s="443" t="inlineStr">
        <is>
          <t>30枚</t>
        </is>
      </c>
      <c r="G12" s="444" t="n">
        <v>24</v>
      </c>
      <c r="H12" s="445">
        <f>I12/G12</f>
        <v/>
      </c>
      <c r="I12" s="431">
        <f>'ORDER SHEET'!O258</f>
        <v/>
      </c>
    </row>
    <row r="13" ht="49.5" customHeight="1" s="1297">
      <c r="A13" s="438" t="n"/>
      <c r="B13" s="1374" t="n">
        <v>4560401461641</v>
      </c>
      <c r="C13" s="440" t="inlineStr">
        <is>
          <t>ザ・ダーマVC100　7枚</t>
        </is>
      </c>
      <c r="D13" s="441" t="n">
        <v>470</v>
      </c>
      <c r="E13" s="1375">
        <f>D13*0.57</f>
        <v/>
      </c>
      <c r="F13" s="450" t="inlineStr">
        <is>
          <t>7枚</t>
        </is>
      </c>
      <c r="G13" s="441" t="n">
        <v>90</v>
      </c>
      <c r="H13" s="445">
        <f>I13/G13</f>
        <v/>
      </c>
      <c r="I13" s="431">
        <f>'ORDER SHEET'!O259</f>
        <v/>
      </c>
    </row>
    <row r="14" ht="29.85" customHeight="1" s="1297">
      <c r="A14" s="451" t="n"/>
      <c r="B14" s="1376" t="n"/>
      <c r="C14" s="453" t="n"/>
      <c r="D14" s="1377" t="n"/>
      <c r="E14" s="1378" t="n"/>
      <c r="F14" s="456" t="n"/>
      <c r="G14" s="457" t="n"/>
      <c r="H14" s="453" t="n"/>
    </row>
    <row r="15" ht="49.5" customHeight="1" s="1297">
      <c r="A15" s="438" t="n"/>
      <c r="B15" s="1374" t="n">
        <v>4560401461436</v>
      </c>
      <c r="C15" s="440" t="inlineStr">
        <is>
          <t>ダーマレーザー　スーパーVC100マスク</t>
        </is>
      </c>
      <c r="D15" s="1379" t="n">
        <v>700</v>
      </c>
      <c r="E15" s="1375">
        <f>D15*0.57</f>
        <v/>
      </c>
      <c r="F15" s="450" t="inlineStr">
        <is>
          <t>7枚</t>
        </is>
      </c>
      <c r="G15" s="441" t="n">
        <v>80</v>
      </c>
      <c r="H15" s="484">
        <f>I15/G15</f>
        <v/>
      </c>
      <c r="I15" s="431">
        <f>'ORDER SHEET'!O260</f>
        <v/>
      </c>
    </row>
    <row r="16" ht="49.5" customHeight="1" s="1297">
      <c r="A16" s="438" t="n"/>
      <c r="B16" s="1374" t="n">
        <v>4560401461443</v>
      </c>
      <c r="C16" s="440" t="inlineStr">
        <is>
          <t>ダーマレーザー　スーパーTEATREE100マスク</t>
        </is>
      </c>
      <c r="D16" s="1379" t="n">
        <v>700</v>
      </c>
      <c r="E16" s="1375">
        <f>D16*0.57</f>
        <v/>
      </c>
      <c r="F16" s="450" t="inlineStr">
        <is>
          <t>7枚</t>
        </is>
      </c>
      <c r="G16" s="441" t="n">
        <v>80</v>
      </c>
      <c r="H16" s="484">
        <f>I16/G16</f>
        <v/>
      </c>
      <c r="I16" s="431">
        <f>'ORDER SHEET'!O261</f>
        <v/>
      </c>
    </row>
    <row r="17" ht="49.5" customHeight="1" s="1297">
      <c r="A17" s="438" t="n"/>
      <c r="B17" s="1374" t="n">
        <v>4560401461498</v>
      </c>
      <c r="C17" s="440" t="inlineStr">
        <is>
          <t>ダーマレーザー　スーパーNMN100マスク</t>
        </is>
      </c>
      <c r="D17" s="1379" t="n">
        <v>700</v>
      </c>
      <c r="E17" s="1375">
        <f>D17*0.57</f>
        <v/>
      </c>
      <c r="F17" s="450" t="inlineStr">
        <is>
          <t>7枚</t>
        </is>
      </c>
      <c r="G17" s="441" t="n">
        <v>80</v>
      </c>
      <c r="H17" s="484">
        <f>I17/G17</f>
        <v/>
      </c>
      <c r="I17" s="431">
        <f>'ORDER SHEET'!O262</f>
        <v/>
      </c>
    </row>
    <row r="18" ht="49.5" customHeight="1" s="1297">
      <c r="A18" s="438" t="n"/>
      <c r="B18" s="1374" t="n">
        <v>4560401461504</v>
      </c>
      <c r="C18" s="440" t="inlineStr">
        <is>
          <t>ダーマレーザー　スーパーセラミド100マスク</t>
        </is>
      </c>
      <c r="D18" s="1379" t="n">
        <v>700</v>
      </c>
      <c r="E18" s="1375">
        <f>D18*0.57</f>
        <v/>
      </c>
      <c r="F18" s="450" t="inlineStr">
        <is>
          <t>7枚</t>
        </is>
      </c>
      <c r="G18" s="441" t="n">
        <v>80</v>
      </c>
      <c r="H18" s="484">
        <f>I18/G18</f>
        <v/>
      </c>
      <c r="I18" s="431">
        <f>'ORDER SHEET'!O263</f>
        <v/>
      </c>
    </row>
    <row r="19" ht="49.5" customHeight="1" s="1297">
      <c r="A19" s="459" t="n"/>
      <c r="B19" s="1380" t="n">
        <v>4560401461481</v>
      </c>
      <c r="C19" s="461" t="inlineStr">
        <is>
          <t>ダーマレーザー　スーパーVC100ホワイトマスク</t>
        </is>
      </c>
      <c r="D19" s="1381" t="n">
        <v>700</v>
      </c>
      <c r="E19" s="1375">
        <f>D19*0.57</f>
        <v/>
      </c>
      <c r="F19" s="463" t="inlineStr">
        <is>
          <t>7枚</t>
        </is>
      </c>
      <c r="G19" s="464" t="n">
        <v>80</v>
      </c>
      <c r="H19" s="484">
        <f>I19/G19</f>
        <v/>
      </c>
      <c r="I19" s="431">
        <f>'ORDER SHEET'!O264</f>
        <v/>
      </c>
    </row>
    <row r="20" ht="49.5" customHeight="1" s="1297">
      <c r="A20" s="459" t="n"/>
      <c r="B20" s="1380" t="n">
        <v>4560401461672</v>
      </c>
      <c r="C20" s="461" t="inlineStr">
        <is>
          <t>ダーマレーザー　スーパーレチノール100マスク</t>
        </is>
      </c>
      <c r="D20" s="1379" t="n">
        <v>700</v>
      </c>
      <c r="E20" s="1375">
        <f>D20*0.57</f>
        <v/>
      </c>
      <c r="F20" s="450" t="inlineStr">
        <is>
          <t>7枚</t>
        </is>
      </c>
      <c r="G20" s="441" t="n">
        <v>80</v>
      </c>
      <c r="H20" s="484">
        <f>I20/G20</f>
        <v/>
      </c>
      <c r="I20" s="431">
        <f>'ORDER SHEET'!O265</f>
        <v/>
      </c>
    </row>
    <row r="21" ht="49.5" customHeight="1" s="1297">
      <c r="A21" s="459" t="n"/>
      <c r="B21" s="1380" t="n">
        <v>4560401461771</v>
      </c>
      <c r="C21" s="461" t="inlineStr">
        <is>
          <t>ダーマレーザー　スーパーAZ100マスク</t>
        </is>
      </c>
      <c r="D21" s="1381" t="n">
        <v>700</v>
      </c>
      <c r="E21" s="1375">
        <f>D21*0.57</f>
        <v/>
      </c>
      <c r="F21" s="463" t="inlineStr">
        <is>
          <t>7枚</t>
        </is>
      </c>
      <c r="G21" s="464" t="n">
        <v>80</v>
      </c>
      <c r="H21" s="484">
        <f>I21/G21</f>
        <v/>
      </c>
      <c r="I21" s="431">
        <f>'ORDER SHEET'!O266</f>
        <v/>
      </c>
    </row>
    <row r="22" ht="49.5" customHeight="1" s="1297">
      <c r="A22" s="459" t="n"/>
      <c r="B22" s="1380" t="n">
        <v>4560401461788</v>
      </c>
      <c r="C22" s="461" t="inlineStr">
        <is>
          <t>ダーマレーザーEX　スーパーVC100マスク</t>
        </is>
      </c>
      <c r="D22" s="1381" t="n">
        <v>700</v>
      </c>
      <c r="E22" s="1375">
        <f>D22*0.57</f>
        <v/>
      </c>
      <c r="F22" s="463" t="inlineStr">
        <is>
          <t>1枚×3</t>
        </is>
      </c>
      <c r="G22" s="464" t="n">
        <v>60</v>
      </c>
      <c r="H22" s="484">
        <f>I22/G22</f>
        <v/>
      </c>
      <c r="I22" s="431">
        <f>'ORDER SHEET'!O267</f>
        <v/>
      </c>
    </row>
    <row r="23" ht="49.5" customHeight="1" s="1297">
      <c r="A23" s="459" t="n"/>
      <c r="B23" s="1380" t="n">
        <v>4560401461801</v>
      </c>
      <c r="C23" s="461" t="inlineStr">
        <is>
          <t>ダーマレーザー スーパーエクソソーム100マスク</t>
        </is>
      </c>
      <c r="D23" s="1381" t="n">
        <v>700</v>
      </c>
      <c r="E23" s="1375">
        <f>D23*0.57</f>
        <v/>
      </c>
      <c r="F23" s="463" t="inlineStr">
        <is>
          <t>7枚</t>
        </is>
      </c>
      <c r="G23" s="441" t="n">
        <v>80</v>
      </c>
      <c r="H23" s="484">
        <f>I23/G23</f>
        <v/>
      </c>
      <c r="I23" s="431">
        <f>'ORDER SHEET'!O268</f>
        <v/>
      </c>
    </row>
    <row r="24" ht="49.5" customHeight="1" s="1297">
      <c r="A24" s="459" t="n"/>
      <c r="B24" s="1380" t="n">
        <v>4560401461818</v>
      </c>
      <c r="C24" s="461" t="inlineStr">
        <is>
          <t>ダーマレーザー スーパーグルタチオン100マスク</t>
        </is>
      </c>
      <c r="D24" s="1381" t="n">
        <v>700</v>
      </c>
      <c r="E24" s="1375">
        <f>D24*0.57</f>
        <v/>
      </c>
      <c r="F24" s="463" t="inlineStr">
        <is>
          <t>7枚</t>
        </is>
      </c>
      <c r="G24" s="441" t="n">
        <v>80</v>
      </c>
      <c r="H24" s="484">
        <f>I24/G24</f>
        <v/>
      </c>
      <c r="I24" s="431">
        <f>'ORDER SHEET'!O269</f>
        <v/>
      </c>
    </row>
    <row r="25" ht="49.5" customHeight="1" s="1297">
      <c r="A25" s="459" t="n"/>
      <c r="B25" s="1380" t="n">
        <v>4560401461832</v>
      </c>
      <c r="C25" s="461" t="inlineStr">
        <is>
          <t>ダーマレーザー スーパーブラックマスク</t>
        </is>
      </c>
      <c r="D25" s="1381" t="n">
        <v>1000</v>
      </c>
      <c r="E25" s="1375">
        <f>D25*0.57</f>
        <v/>
      </c>
      <c r="F25" s="463" t="inlineStr">
        <is>
          <t>7枚</t>
        </is>
      </c>
      <c r="G25" s="441" t="n">
        <v>64</v>
      </c>
      <c r="H25" s="484">
        <f>I25/G25</f>
        <v/>
      </c>
      <c r="I25" s="431">
        <f>'ORDER SHEET'!O270</f>
        <v/>
      </c>
    </row>
    <row r="26" ht="49.5" customHeight="1" s="1297">
      <c r="A26" s="459" t="n"/>
      <c r="B26" s="1380" t="n">
        <v>4560401461825</v>
      </c>
      <c r="C26" s="461" t="inlineStr">
        <is>
          <t>ダーマレーザー　アイシート スーパーVCR</t>
        </is>
      </c>
      <c r="D26" s="1381" t="n">
        <v>800</v>
      </c>
      <c r="E26" s="1375">
        <f>D26*0.57</f>
        <v/>
      </c>
      <c r="F26" s="465" t="inlineStr">
        <is>
          <t>10枚</t>
        </is>
      </c>
      <c r="G26" s="464" t="n">
        <v>120</v>
      </c>
      <c r="H26" s="484">
        <f>I26/G26</f>
        <v/>
      </c>
      <c r="I26" s="431">
        <f>'ORDER SHEET'!O271</f>
        <v/>
      </c>
    </row>
    <row r="27" ht="49.5" customHeight="1" s="1297">
      <c r="A27" s="438" t="n"/>
      <c r="B27" s="1374" t="n">
        <v>4560401461467</v>
      </c>
      <c r="C27" s="440" t="inlineStr">
        <is>
          <t>ダーマレーザー　スーパーVC100ローション（さっぱり）</t>
        </is>
      </c>
      <c r="D27" s="1379" t="n">
        <v>1500</v>
      </c>
      <c r="E27" s="1375">
        <f>D27*0.55</f>
        <v/>
      </c>
      <c r="F27" s="450" t="inlineStr">
        <is>
          <t>240mL</t>
        </is>
      </c>
      <c r="G27" s="441" t="n">
        <v>30</v>
      </c>
      <c r="H27" s="484">
        <f>I27/G27</f>
        <v/>
      </c>
      <c r="I27" s="431">
        <f>'ORDER SHEET'!O276</f>
        <v/>
      </c>
    </row>
    <row r="28" ht="49.5" customHeight="1" s="1297">
      <c r="A28" s="438" t="n"/>
      <c r="B28" s="1374" t="n">
        <v>4560401461474</v>
      </c>
      <c r="C28" s="440" t="inlineStr">
        <is>
          <t>ダーマレーザー　スーパーVC100ローション（しっとり）</t>
        </is>
      </c>
      <c r="D28" s="1379" t="n">
        <v>1500</v>
      </c>
      <c r="E28" s="1375">
        <f>D28*0.55</f>
        <v/>
      </c>
      <c r="F28" s="450" t="inlineStr">
        <is>
          <t>240mL</t>
        </is>
      </c>
      <c r="G28" s="441" t="n">
        <v>30</v>
      </c>
      <c r="H28" s="484">
        <f>I28/G28</f>
        <v/>
      </c>
      <c r="I28" s="431">
        <f>'ORDER SHEET'!O277</f>
        <v/>
      </c>
    </row>
    <row r="29" ht="49.5" customHeight="1" s="1297">
      <c r="A29" s="438" t="n"/>
      <c r="B29" s="1374" t="n">
        <v>4560401461511</v>
      </c>
      <c r="C29" s="440" t="inlineStr">
        <is>
          <t>ダーマレーザー　ウルセラＣ</t>
        </is>
      </c>
      <c r="D29" s="1379" t="n">
        <v>2000</v>
      </c>
      <c r="E29" s="1375">
        <f>D29*0.55</f>
        <v/>
      </c>
      <c r="F29" s="450" t="inlineStr">
        <is>
          <t>30mL</t>
        </is>
      </c>
      <c r="G29" s="441" t="n">
        <v>36</v>
      </c>
      <c r="H29" s="484">
        <f>I29/G29</f>
        <v/>
      </c>
      <c r="I29" s="431">
        <f>'ORDER SHEET'!O278</f>
        <v/>
      </c>
    </row>
    <row r="30" ht="49.5" customHeight="1" s="1297">
      <c r="A30" s="438" t="n"/>
      <c r="B30" s="1374" t="n">
        <v>4560401461528</v>
      </c>
      <c r="C30" s="440" t="inlineStr">
        <is>
          <t>ダーマレーザー　スーパーVC100ジェルクリーム</t>
        </is>
      </c>
      <c r="D30" s="1379" t="n">
        <v>2000</v>
      </c>
      <c r="E30" s="1375">
        <f>D30*0.55</f>
        <v/>
      </c>
      <c r="F30" s="450" t="inlineStr">
        <is>
          <t>80g</t>
        </is>
      </c>
      <c r="G30" s="441" t="n">
        <v>36</v>
      </c>
      <c r="H30" s="484">
        <f>I30/G30</f>
        <v/>
      </c>
      <c r="I30" s="431">
        <f>'ORDER SHEET'!O279</f>
        <v/>
      </c>
    </row>
    <row r="31" ht="49.5" customHeight="1" s="1297">
      <c r="A31" s="438" t="n"/>
      <c r="B31" s="1374" t="n">
        <v>4560401461535</v>
      </c>
      <c r="C31" s="440" t="inlineStr">
        <is>
          <t>ダーマレーザー　ウルセラR</t>
        </is>
      </c>
      <c r="D31" s="1379" t="n">
        <v>2000</v>
      </c>
      <c r="E31" s="1375">
        <f>D31*0.55</f>
        <v/>
      </c>
      <c r="F31" s="450" t="inlineStr">
        <is>
          <t>30mL</t>
        </is>
      </c>
      <c r="G31" s="441" t="n">
        <v>36</v>
      </c>
      <c r="H31" s="484">
        <f>I31/G31</f>
        <v/>
      </c>
      <c r="I31" s="431">
        <f>'ORDER SHEET'!O280</f>
        <v/>
      </c>
    </row>
    <row r="32" ht="49.5" customHeight="1" s="1297">
      <c r="A32" s="438" t="n"/>
      <c r="B32" s="1374" t="n">
        <v>4560401461542</v>
      </c>
      <c r="C32" s="440" t="inlineStr">
        <is>
          <t>ダーマレーザー　R100ジェルクリーム</t>
        </is>
      </c>
      <c r="D32" s="1379" t="n">
        <v>2000</v>
      </c>
      <c r="E32" s="1375">
        <f>D32*0.55</f>
        <v/>
      </c>
      <c r="F32" s="450" t="inlineStr">
        <is>
          <t>50g</t>
        </is>
      </c>
      <c r="G32" s="441" t="n">
        <v>36</v>
      </c>
      <c r="H32" s="484">
        <f>I32/G32</f>
        <v/>
      </c>
      <c r="I32" s="431">
        <f>'ORDER SHEET'!O281</f>
        <v/>
      </c>
    </row>
    <row r="33" ht="49.5" customHeight="1" s="1297">
      <c r="A33" s="438" t="n"/>
      <c r="B33" s="1374" t="n">
        <v>4560401461559</v>
      </c>
      <c r="C33" s="440" t="inlineStr">
        <is>
          <t>ダーマレーザー　スーパーVC100ホワイトローション</t>
        </is>
      </c>
      <c r="D33" s="1379" t="n">
        <v>1500</v>
      </c>
      <c r="E33" s="1375">
        <f>D33*0.55</f>
        <v/>
      </c>
      <c r="F33" s="450" t="inlineStr">
        <is>
          <t>240mL</t>
        </is>
      </c>
      <c r="G33" s="441" t="n">
        <v>30</v>
      </c>
      <c r="H33" s="484">
        <f>I33/G33</f>
        <v/>
      </c>
      <c r="I33" s="431">
        <f>'ORDER SHEET'!O282</f>
        <v/>
      </c>
    </row>
    <row r="34" ht="49.5" customHeight="1" s="1297">
      <c r="A34" s="438" t="n"/>
      <c r="B34" s="1374" t="n">
        <v>4560401461566</v>
      </c>
      <c r="C34" s="440" t="inlineStr">
        <is>
          <t>ダーマレーザー　ウルセラＣホワイト</t>
        </is>
      </c>
      <c r="D34" s="1379" t="n">
        <v>2000</v>
      </c>
      <c r="E34" s="1375">
        <f>D34*0.55</f>
        <v/>
      </c>
      <c r="F34" s="450" t="inlineStr">
        <is>
          <t>30mL</t>
        </is>
      </c>
      <c r="G34" s="441" t="n">
        <v>36</v>
      </c>
      <c r="H34" s="484">
        <f>I34/G34</f>
        <v/>
      </c>
      <c r="I34" s="431">
        <f>'ORDER SHEET'!O283</f>
        <v/>
      </c>
    </row>
    <row r="35" ht="49.5" customHeight="1" s="1297">
      <c r="A35" s="438" t="n"/>
      <c r="B35" s="1374" t="n">
        <v>4560401461764</v>
      </c>
      <c r="C35" s="440" t="inlineStr">
        <is>
          <t>ダーマレーザー　スーパーAZ100ローション</t>
        </is>
      </c>
      <c r="D35" s="1379" t="n">
        <v>1500</v>
      </c>
      <c r="E35" s="1375">
        <f>D35*0.55</f>
        <v/>
      </c>
      <c r="F35" s="450" t="inlineStr">
        <is>
          <t>240mL</t>
        </is>
      </c>
      <c r="G35" s="441" t="n">
        <v>30</v>
      </c>
      <c r="H35" s="484">
        <f>I35/G35</f>
        <v/>
      </c>
      <c r="I35" s="431">
        <f>'ORDER SHEET'!O284</f>
        <v/>
      </c>
    </row>
    <row r="36" ht="49.5" customHeight="1" s="1297">
      <c r="A36" s="438" t="n"/>
      <c r="B36" s="1374" t="n">
        <v>4560401461757</v>
      </c>
      <c r="C36" s="440" t="inlineStr">
        <is>
          <t>ダーマレーザー　ウルセラAZ</t>
        </is>
      </c>
      <c r="D36" s="1379" t="n">
        <v>2000</v>
      </c>
      <c r="E36" s="1375">
        <f>D36*0.55</f>
        <v/>
      </c>
      <c r="F36" s="450" t="inlineStr">
        <is>
          <t>30mL</t>
        </is>
      </c>
      <c r="G36" s="441" t="n">
        <v>36</v>
      </c>
      <c r="H36" s="484">
        <f>I36/G36</f>
        <v/>
      </c>
      <c r="I36" s="431">
        <f>'ORDER SHEET'!O285</f>
        <v/>
      </c>
    </row>
    <row r="37"/>
    <row r="38" ht="32.25" customHeight="1" s="1297">
      <c r="B38" s="438" t="n"/>
      <c r="C38" s="438" t="inlineStr">
        <is>
          <t xml:space="preserve">《Quality 1st》QUEEN'S PREMIUM MASK　RED </t>
        </is>
      </c>
      <c r="D38" s="1382" t="n"/>
      <c r="E38" s="1383" t="n"/>
      <c r="F38" s="438" t="n"/>
      <c r="G38" s="438" t="n">
        <v>48</v>
      </c>
      <c r="H38" s="438">
        <f>I38/G38</f>
        <v/>
      </c>
      <c r="I38" s="431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9" min="1" max="1"/>
    <col width="63.625" customWidth="1" style="469" min="2" max="2"/>
    <col width="30.25" customWidth="1" style="469" min="3" max="3"/>
    <col width="20" customWidth="1" style="470" min="4" max="4"/>
    <col width="26.125" customWidth="1" style="1384" min="5" max="5"/>
    <col width="17.875" customWidth="1" style="469" min="6" max="6"/>
    <col width="9.125" customWidth="1" style="472" min="7" max="7"/>
    <col width="9.125" customWidth="1" style="469" min="8" max="16384"/>
  </cols>
  <sheetData>
    <row r="1" ht="24" customHeight="1" s="1297">
      <c r="A1" s="467" t="inlineStr">
        <is>
          <t>納品先情報</t>
        </is>
      </c>
      <c r="B1" s="468" t="n"/>
    </row>
    <row r="2">
      <c r="A2" s="433" t="inlineStr">
        <is>
          <t>郵便番号</t>
        </is>
      </c>
      <c r="B2" s="433" t="inlineStr">
        <is>
          <t>住所</t>
        </is>
      </c>
      <c r="C2" s="433" t="inlineStr">
        <is>
          <t>社名</t>
        </is>
      </c>
      <c r="D2" s="473" t="inlineStr">
        <is>
          <t>宛名</t>
        </is>
      </c>
      <c r="E2" s="1385" t="inlineStr">
        <is>
          <t>TEL</t>
        </is>
      </c>
      <c r="F2" s="1385" t="inlineStr">
        <is>
          <t>希望着日</t>
        </is>
      </c>
    </row>
    <row r="3" ht="49.5" customHeight="1" s="1297">
      <c r="A3" s="475" t="n"/>
      <c r="B3" s="482" t="inlineStr">
        <is>
          <t xml:space="preserve">京都府舞鶴市松陰１８－７
</t>
        </is>
      </c>
      <c r="C3" s="1386" t="inlineStr">
        <is>
          <t>飯野港運株式会社</t>
        </is>
      </c>
      <c r="D3" s="477" t="inlineStr">
        <is>
          <t>営業課　谷口様</t>
        </is>
      </c>
      <c r="E3" s="1387" t="inlineStr">
        <is>
          <t xml:space="preserve">
TEL: 0773-75-5371
FAX: 0773-75-5681</t>
        </is>
      </c>
      <c r="F3" s="479" t="n"/>
    </row>
    <row r="6">
      <c r="A6" s="469" t="inlineStr">
        <is>
          <t>★海外向け卸様は下記も追記お願いします。</t>
        </is>
      </c>
    </row>
    <row r="7" ht="39" customHeight="1" s="1297">
      <c r="A7" s="480" t="inlineStr">
        <is>
          <t>現地卸先
代理店名</t>
        </is>
      </c>
      <c r="B7" s="481" t="inlineStr">
        <is>
          <t>ROYAL COSMETICS</t>
        </is>
      </c>
    </row>
    <row r="8" ht="58.5" customHeight="1" s="1297">
      <c r="A8" s="480" t="inlineStr">
        <is>
          <t>現地販売
店舗名（業態）</t>
        </is>
      </c>
      <c r="B8" s="48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9" min="1" max="1"/>
    <col width="63.625" customWidth="1" style="469" min="2" max="2"/>
    <col width="30.25" customWidth="1" style="469" min="3" max="3"/>
    <col width="20" customWidth="1" style="470" min="4" max="4"/>
    <col width="26.125" customWidth="1" style="1384" min="5" max="5"/>
    <col width="9.125" customWidth="1" style="472" min="6" max="6"/>
    <col width="9.125" customWidth="1" style="469" min="7" max="16384"/>
  </cols>
  <sheetData>
    <row r="1" ht="24" customHeight="1" s="1297">
      <c r="A1" s="467" t="inlineStr">
        <is>
          <t>請求書送付先情報</t>
        </is>
      </c>
      <c r="B1" s="468" t="n"/>
    </row>
    <row r="2">
      <c r="A2" s="433" t="inlineStr">
        <is>
          <t>郵便番号</t>
        </is>
      </c>
      <c r="B2" s="433" t="inlineStr">
        <is>
          <t>住所</t>
        </is>
      </c>
      <c r="C2" s="433" t="inlineStr">
        <is>
          <t>社名</t>
        </is>
      </c>
      <c r="D2" s="473" t="inlineStr">
        <is>
          <t>宛名</t>
        </is>
      </c>
      <c r="E2" s="1385" t="inlineStr">
        <is>
          <t>TEL</t>
        </is>
      </c>
    </row>
    <row r="3" ht="35.25" customHeight="1" s="1297">
      <c r="A3" s="475" t="inlineStr">
        <is>
          <t>980-0065</t>
        </is>
      </c>
      <c r="B3" s="475" t="inlineStr">
        <is>
          <t>仙台市青葉区土樋1-1-5プレミスト1302号</t>
        </is>
      </c>
      <c r="C3" s="1386" t="inlineStr">
        <is>
          <t>KSユーラシア㈱</t>
        </is>
      </c>
      <c r="D3" s="477" t="inlineStr">
        <is>
          <t>アリニナ</t>
        </is>
      </c>
      <c r="E3" s="1388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  <c r="J2" s="1296" t="n"/>
      <c r="K2" s="1296" t="n"/>
    </row>
    <row r="3" ht="69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94" t="inlineStr">
        <is>
          <t>梱包情報提出期限</t>
        </is>
      </c>
      <c r="B4" s="1299" t="n"/>
      <c r="C4" s="1230" t="n"/>
      <c r="E4" s="1138" t="n"/>
      <c r="F4" s="1299" t="n"/>
      <c r="J4" s="1296" t="n"/>
      <c r="U4" s="1306" t="n"/>
    </row>
    <row r="5" customForma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  <c r="J5" s="163" t="inlineStr">
        <is>
          <t>ケース容積</t>
        </is>
      </c>
      <c r="K5" s="163" t="inlineStr">
        <is>
          <t>ケース重量</t>
        </is>
      </c>
      <c r="L5" s="1389" t="inlineStr">
        <is>
          <t>ケース数量</t>
        </is>
      </c>
      <c r="M5" s="1389" t="inlineStr">
        <is>
          <t>合計容積</t>
        </is>
      </c>
      <c r="N5" s="1389" t="inlineStr">
        <is>
          <t>合計重量</t>
        </is>
      </c>
      <c r="O5" s="155" t="inlineStr">
        <is>
          <t>Unit N/W(kg)</t>
        </is>
      </c>
      <c r="P5" s="155" t="inlineStr">
        <is>
          <t>Total N/W(kg)</t>
        </is>
      </c>
      <c r="Q5" s="1156" t="inlineStr">
        <is>
          <t>成分</t>
        </is>
      </c>
      <c r="R5" s="1143" t="n"/>
    </row>
    <row r="6" ht="20.1" customFormat="1" customHeight="1" s="15">
      <c r="A6" s="1314" t="n"/>
      <c r="B6" s="1314" t="inlineStr">
        <is>
          <t>4949775100668</t>
        </is>
      </c>
      <c r="C6" s="1314" t="inlineStr">
        <is>
          <t>Salon de Flouveil</t>
        </is>
      </c>
      <c r="D6" s="1314" t="inlineStr">
        <is>
          <t>《Salon de Flouveil》GRAND FLOUVEIL Treatment Foam</t>
        </is>
      </c>
      <c r="E6" s="1314" t="n"/>
      <c r="F6" s="1314" t="inlineStr">
        <is>
          <t>6</t>
        </is>
      </c>
      <c r="G6" s="1314" t="n">
        <v>4</v>
      </c>
      <c r="H6" s="1314" t="inlineStr">
        <is>
          <t>3300</t>
        </is>
      </c>
      <c r="I6" s="1314" t="inlineStr">
        <is>
          <t>0</t>
        </is>
      </c>
      <c r="J6" s="1314" t="n"/>
      <c r="K6" s="1314" t="n"/>
      <c r="L6" s="1314" t="n"/>
      <c r="M6" s="1314" t="n"/>
      <c r="N6" s="1314" t="n"/>
      <c r="O6" s="1314" t="inlineStr">
        <is>
          <t>0.153</t>
        </is>
      </c>
      <c r="P6" s="1314" t="inlineStr">
        <is>
          <t>0</t>
        </is>
      </c>
      <c r="Q6" s="1314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14" t="n"/>
      <c r="B7" s="1314" t="inlineStr">
        <is>
          <t>4949775100040</t>
        </is>
      </c>
      <c r="C7" s="1314" t="inlineStr">
        <is>
          <t>Salon de Flouveil</t>
        </is>
      </c>
      <c r="D7" s="1314" t="inlineStr">
        <is>
          <t>《Salon de Flouveil》RC Emulsion</t>
        </is>
      </c>
      <c r="E7" s="1314" t="n"/>
      <c r="F7" s="1314" t="inlineStr">
        <is>
          <t>6</t>
        </is>
      </c>
      <c r="G7" s="1314" t="n">
        <v>45</v>
      </c>
      <c r="H7" s="1314" t="inlineStr">
        <is>
          <t>3630</t>
        </is>
      </c>
      <c r="I7" s="1314" t="inlineStr">
        <is>
          <t>0</t>
        </is>
      </c>
      <c r="J7" s="1314" t="n"/>
      <c r="K7" s="1314" t="n"/>
      <c r="L7" s="1314" t="n"/>
      <c r="M7" s="1314" t="n"/>
      <c r="N7" s="1314" t="n"/>
      <c r="O7" s="1314" t="inlineStr">
        <is>
          <t>0.134</t>
        </is>
      </c>
      <c r="P7" s="1314" t="inlineStr">
        <is>
          <t>0</t>
        </is>
      </c>
      <c r="Q7" s="1314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14" t="n"/>
      <c r="B8" s="1314" t="inlineStr">
        <is>
          <t>4949775100095</t>
        </is>
      </c>
      <c r="C8" s="1314" t="inlineStr">
        <is>
          <t>Salon de Flouveil</t>
        </is>
      </c>
      <c r="D8" s="1314" t="inlineStr">
        <is>
          <t>《Salon de Flouveil》EF Emulsion</t>
        </is>
      </c>
      <c r="E8" s="1314" t="n"/>
      <c r="F8" s="1314" t="inlineStr">
        <is>
          <t>6</t>
        </is>
      </c>
      <c r="G8" s="1314" t="n">
        <v>23</v>
      </c>
      <c r="H8" s="1314" t="inlineStr">
        <is>
          <t>1815</t>
        </is>
      </c>
      <c r="I8" s="1314" t="inlineStr">
        <is>
          <t>0</t>
        </is>
      </c>
      <c r="J8" s="1314" t="n"/>
      <c r="K8" s="1314" t="n"/>
      <c r="L8" s="1314" t="n"/>
      <c r="M8" s="1314" t="n"/>
      <c r="N8" s="1314" t="n"/>
      <c r="O8" s="1314" t="inlineStr">
        <is>
          <t>0.111</t>
        </is>
      </c>
      <c r="P8" s="1314" t="inlineStr">
        <is>
          <t>0</t>
        </is>
      </c>
      <c r="Q8" s="1314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14" t="n"/>
      <c r="B9" s="1314" t="inlineStr">
        <is>
          <t>4949775100064</t>
        </is>
      </c>
      <c r="C9" s="1314" t="inlineStr">
        <is>
          <t>Salon de Flouveil</t>
        </is>
      </c>
      <c r="D9" s="1314" t="inlineStr">
        <is>
          <t>《Salon de Flouveil》EF Cleansing</t>
        </is>
      </c>
      <c r="E9" s="1314" t="n"/>
      <c r="F9" s="1314" t="inlineStr">
        <is>
          <t>6</t>
        </is>
      </c>
      <c r="G9" s="1314" t="n">
        <v>3</v>
      </c>
      <c r="H9" s="1314" t="inlineStr">
        <is>
          <t>1485</t>
        </is>
      </c>
      <c r="I9" s="1314" t="inlineStr">
        <is>
          <t>0</t>
        </is>
      </c>
      <c r="J9" s="1314" t="n"/>
      <c r="K9" s="1314" t="n"/>
      <c r="L9" s="1314" t="n"/>
      <c r="M9" s="1314" t="n"/>
      <c r="N9" s="1314" t="n"/>
      <c r="O9" s="1314" t="inlineStr">
        <is>
          <t>0.12</t>
        </is>
      </c>
      <c r="P9" s="1314" t="inlineStr">
        <is>
          <t>0</t>
        </is>
      </c>
      <c r="Q9" s="1314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97">
      <c r="A10" s="1301" t="inlineStr">
        <is>
          <t>TOTAL</t>
        </is>
      </c>
      <c r="B10" s="1302" t="n"/>
      <c r="C10" s="1302" t="n"/>
      <c r="D10" s="1302" t="n"/>
      <c r="E10" s="1302" t="n"/>
      <c r="F10" s="1303" t="n"/>
      <c r="G10" s="98">
        <f>SUM(#REF!)</f>
        <v/>
      </c>
      <c r="H10" s="98" t="n"/>
      <c r="I10" s="1337">
        <f>SUM(#REF!)</f>
        <v/>
      </c>
      <c r="J10" s="1155" t="n"/>
      <c r="K10" s="1155" t="n"/>
      <c r="L10" s="1155">
        <f>SUM(#REF!)</f>
        <v/>
      </c>
      <c r="M10" s="1155">
        <f>SUM(#REF!)</f>
        <v/>
      </c>
      <c r="N10" s="1155">
        <f>SUM(#REF!)</f>
        <v/>
      </c>
      <c r="O10" s="1339">
        <f>SUM(#REF!)</f>
        <v/>
      </c>
      <c r="P10" s="1339">
        <f>SUM(#REF!)</f>
        <v/>
      </c>
      <c r="Q10" s="82" t="n"/>
      <c r="R10" s="13" t="n"/>
    </row>
    <row r="11">
      <c r="B11" s="14" t="n"/>
      <c r="G11" s="17" t="n"/>
      <c r="H11" s="17" t="n"/>
      <c r="I11" s="1305" t="n"/>
      <c r="J11" s="19" t="n"/>
      <c r="K11" s="19" t="n"/>
      <c r="L11" s="1305" t="n"/>
      <c r="M11" s="1305" t="n"/>
      <c r="N11" s="1305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305" t="n"/>
      <c r="J12" s="19" t="n"/>
      <c r="K12" s="19" t="n"/>
      <c r="L12" s="1305" t="n"/>
      <c r="M12" s="1305" t="n"/>
      <c r="N12" s="1305" t="n"/>
      <c r="O12" s="14" t="n"/>
      <c r="P12" s="14" t="n"/>
      <c r="R12" s="13" t="n"/>
    </row>
    <row r="13">
      <c r="A13" s="156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55" t="inlineStr">
        <is>
          <t>Description of goods</t>
        </is>
      </c>
      <c r="E13" s="1155" t="inlineStr">
        <is>
          <t>Case Q'ty</t>
        </is>
      </c>
      <c r="F13" s="1155" t="inlineStr">
        <is>
          <t>LOT</t>
        </is>
      </c>
      <c r="G13" s="100" t="inlineStr">
        <is>
          <t>Q'ty</t>
        </is>
      </c>
      <c r="H13" s="94" t="inlineStr">
        <is>
          <t>仕入値</t>
        </is>
      </c>
      <c r="I13" s="1315" t="inlineStr">
        <is>
          <t>仕入値合計</t>
        </is>
      </c>
      <c r="J13" s="165" t="inlineStr">
        <is>
          <t>ケース容積</t>
        </is>
      </c>
      <c r="K13" s="165" t="inlineStr">
        <is>
          <t>ケース重量</t>
        </is>
      </c>
      <c r="L13" s="1390" t="inlineStr">
        <is>
          <t>ケース数量</t>
        </is>
      </c>
      <c r="M13" s="1390" t="inlineStr">
        <is>
          <t>合計容積</t>
        </is>
      </c>
      <c r="N13" s="1390" t="inlineStr">
        <is>
          <t>合計重量</t>
        </is>
      </c>
      <c r="O13" s="156" t="inlineStr">
        <is>
          <t>Unit N/W(kg)</t>
        </is>
      </c>
      <c r="P13" s="156" t="inlineStr">
        <is>
          <t>Total N/W(kg)</t>
        </is>
      </c>
      <c r="Q13" s="1155" t="inlineStr">
        <is>
          <t>成分</t>
        </is>
      </c>
      <c r="R13" s="13" t="n"/>
    </row>
    <row r="14">
      <c r="A14" s="1342" t="inlineStr">
        <is>
          <t>SAMPLE/TESTER TOTAL</t>
        </is>
      </c>
      <c r="B14" s="1302" t="n"/>
      <c r="C14" s="1302" t="n"/>
      <c r="D14" s="1302" t="n"/>
      <c r="E14" s="1302" t="n"/>
      <c r="F14" s="1303" t="n"/>
      <c r="G14" s="83">
        <f>SUM(#REF!)</f>
        <v/>
      </c>
      <c r="H14" s="88" t="n"/>
      <c r="I14" s="1343">
        <f>SUM(#REF!)</f>
        <v/>
      </c>
      <c r="J14" s="146" t="n"/>
      <c r="K14" s="146" t="n"/>
      <c r="L14" s="1338" t="n"/>
      <c r="M14" s="1338" t="n"/>
      <c r="N14" s="1338" t="n"/>
      <c r="O14" s="1156" t="n"/>
      <c r="P14" s="1156" t="n"/>
      <c r="Q14" s="95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2" min="1" max="1"/>
    <col hidden="1" width="12.375" customWidth="1" style="1193" min="2" max="2"/>
    <col width="12.375" customWidth="1" style="282" min="3" max="3"/>
    <col width="63.375" customWidth="1" style="282" min="4" max="4"/>
    <col width="8.375" customWidth="1" style="282" min="5" max="6"/>
    <col width="7.875" customWidth="1" style="280" min="7" max="8"/>
    <col width="13.125" customWidth="1" style="1391" min="9" max="9"/>
    <col width="23.625" customWidth="1" style="282" min="10" max="10"/>
    <col width="5.125" bestFit="1" customWidth="1" style="282" min="11" max="11"/>
    <col width="3.875" customWidth="1" style="282" min="12" max="16384"/>
  </cols>
  <sheetData>
    <row r="1" ht="21" customHeight="1" s="1297">
      <c r="A1" s="1312" t="inlineStr">
        <is>
          <t>ROYAL COSMETICS 14.2025輸出</t>
        </is>
      </c>
      <c r="E1" s="276" t="n"/>
      <c r="F1" s="276" t="n"/>
      <c r="G1" s="277" t="n"/>
    </row>
    <row r="2" ht="12" customHeight="1" s="1297">
      <c r="A2" s="1240" t="inlineStr">
        <is>
          <t>納品日</t>
        </is>
      </c>
      <c r="C2" s="1241" t="n"/>
    </row>
    <row r="3" ht="84" customHeight="1" s="1297">
      <c r="A3" s="1240" t="inlineStr">
        <is>
          <t>納品先</t>
        </is>
      </c>
      <c r="C3" s="1243" t="inlineStr">
        <is>
          <t>飯野港運株式会社
京都府舞鶴市松陰１８－７
営業課　谷口様
TEL: 0773-75-5371
FAX: 0773-75-5681</t>
        </is>
      </c>
      <c r="G3" s="1392" t="n"/>
    </row>
    <row r="4" ht="12" customHeight="1" s="1297">
      <c r="A4" s="1244" t="inlineStr">
        <is>
          <t>梱包情報提出期限</t>
        </is>
      </c>
      <c r="B4" s="1299" t="n"/>
      <c r="C4" s="1245" t="n"/>
      <c r="D4" s="1299" t="n"/>
      <c r="E4" s="1238" t="n"/>
      <c r="F4" s="1299" t="n"/>
    </row>
    <row r="5" ht="25.5" customFormat="1" customHeight="1" s="1284">
      <c r="A5" s="401" t="inlineStr">
        <is>
          <t>INV No.</t>
        </is>
      </c>
      <c r="B5" s="80" t="inlineStr">
        <is>
          <t>Jan code</t>
        </is>
      </c>
      <c r="C5" s="402" t="inlineStr">
        <is>
          <t>Brand name</t>
        </is>
      </c>
      <c r="D5" s="284" t="inlineStr">
        <is>
          <t>Description of goods</t>
        </is>
      </c>
      <c r="E5" s="284" t="inlineStr">
        <is>
          <t>Case Q'ty</t>
        </is>
      </c>
      <c r="F5" s="284" t="inlineStr">
        <is>
          <t>LOT</t>
        </is>
      </c>
      <c r="G5" s="403" t="inlineStr">
        <is>
          <t>Q'ty</t>
        </is>
      </c>
      <c r="H5" s="286" t="inlineStr">
        <is>
          <t>仕入値</t>
        </is>
      </c>
      <c r="I5" s="1393" t="inlineStr">
        <is>
          <t>仕入値合計</t>
        </is>
      </c>
    </row>
    <row r="6" ht="20.1" customFormat="1" customHeight="1" s="292">
      <c r="A6" s="1314" t="n"/>
      <c r="B6" s="1314" t="inlineStr">
        <is>
          <t>4937610121992</t>
        </is>
      </c>
      <c r="C6" s="1314" t="inlineStr">
        <is>
          <t>CHANSON</t>
        </is>
      </c>
      <c r="D6" s="1314" t="inlineStr">
        <is>
          <t>《CHANSON》SERKIS MOIST WASH</t>
        </is>
      </c>
      <c r="E6" s="1314" t="n"/>
      <c r="F6" s="1314" t="inlineStr">
        <is>
          <t>6</t>
        </is>
      </c>
      <c r="G6" s="1314" t="n">
        <v>24</v>
      </c>
      <c r="H6" s="1314" t="inlineStr">
        <is>
          <t>1600</t>
        </is>
      </c>
      <c r="I6" s="1314" t="inlineStr">
        <is>
          <t>0</t>
        </is>
      </c>
    </row>
    <row r="7" ht="20.1" customFormat="1" customHeight="1" s="292">
      <c r="A7" s="1314" t="n"/>
      <c r="B7" s="1314" t="inlineStr">
        <is>
          <t>4937610121671</t>
        </is>
      </c>
      <c r="C7" s="1314" t="inlineStr">
        <is>
          <t>CHANSON</t>
        </is>
      </c>
      <c r="D7" s="1314" t="inlineStr">
        <is>
          <t>《CHANSON》SERKIS CLEANSING OIL</t>
        </is>
      </c>
      <c r="E7" s="1314" t="n"/>
      <c r="F7" s="1314" t="inlineStr">
        <is>
          <t>6</t>
        </is>
      </c>
      <c r="G7" s="1314" t="n">
        <v>4</v>
      </c>
      <c r="H7" s="1314" t="inlineStr">
        <is>
          <t>1600</t>
        </is>
      </c>
      <c r="I7" s="1314" t="inlineStr">
        <is>
          <t>0</t>
        </is>
      </c>
    </row>
    <row r="8" ht="20.1" customFormat="1" customHeight="1" s="292">
      <c r="A8" s="1314" t="n"/>
      <c r="B8" s="1314" t="n"/>
      <c r="C8" s="1314" t="inlineStr">
        <is>
          <t>CHANSON</t>
        </is>
      </c>
      <c r="D8" s="1314" t="inlineStr">
        <is>
          <t>《CHANSON》LIFT MASSAGE</t>
        </is>
      </c>
      <c r="E8" s="1314" t="n"/>
      <c r="F8" s="1314" t="inlineStr">
        <is>
          <t>6</t>
        </is>
      </c>
      <c r="G8" s="1314" t="n">
        <v>32</v>
      </c>
      <c r="H8" s="1314" t="inlineStr">
        <is>
          <t>1600</t>
        </is>
      </c>
      <c r="I8" s="1314" t="inlineStr">
        <is>
          <t>0</t>
        </is>
      </c>
    </row>
    <row r="9" ht="20.1" customFormat="1" customHeight="1" s="308">
      <c r="A9" s="1394" t="inlineStr">
        <is>
          <t>TOTAL</t>
        </is>
      </c>
      <c r="B9" s="1302" t="n"/>
      <c r="C9" s="1302" t="n"/>
      <c r="D9" s="1302" t="n"/>
      <c r="E9" s="1302" t="n"/>
      <c r="F9" s="1303" t="n"/>
      <c r="G9" s="315">
        <f>SUM(#REF!)</f>
        <v/>
      </c>
      <c r="H9" s="315" t="n"/>
      <c r="I9" s="1395">
        <f>SUM(#REF!)</f>
        <v/>
      </c>
    </row>
    <row r="10" ht="26.25" customFormat="1" customHeight="1" s="1240">
      <c r="B10" s="14" t="n"/>
      <c r="G10" s="319" t="n"/>
      <c r="H10" s="319" t="n"/>
      <c r="I10" s="1396" t="n"/>
    </row>
    <row r="11" ht="20.25" customFormat="1" customHeight="1" s="1240">
      <c r="A11" s="370" t="inlineStr">
        <is>
          <t>SAMPLE/TESTER ORDER</t>
        </is>
      </c>
      <c r="B11" s="14" t="n"/>
      <c r="G11" s="319" t="n"/>
      <c r="H11" s="319" t="n"/>
      <c r="I11" s="1396" t="n"/>
    </row>
    <row r="12" ht="20.1" customFormat="1" customHeight="1" s="1240">
      <c r="A12" s="400" t="inlineStr">
        <is>
          <t>INV No.</t>
        </is>
      </c>
      <c r="B12" s="81" t="inlineStr">
        <is>
          <t>Jan code</t>
        </is>
      </c>
      <c r="C12" s="291" t="inlineStr">
        <is>
          <t>Brand name</t>
        </is>
      </c>
      <c r="D12" s="1279" t="inlineStr">
        <is>
          <t>Description of goods</t>
        </is>
      </c>
      <c r="E12" s="1279" t="inlineStr">
        <is>
          <t>Case Q'ty</t>
        </is>
      </c>
      <c r="F12" s="1279" t="inlineStr">
        <is>
          <t>LOT</t>
        </is>
      </c>
      <c r="G12" s="317" t="inlineStr">
        <is>
          <t>Q'ty</t>
        </is>
      </c>
      <c r="H12" s="293" t="inlineStr">
        <is>
          <t>仕入値</t>
        </is>
      </c>
      <c r="I12" s="1397" t="inlineStr">
        <is>
          <t>仕入値合計</t>
        </is>
      </c>
    </row>
    <row r="13" ht="20.1" customFormat="1" customHeight="1" s="1240">
      <c r="A13" s="1398" t="inlineStr">
        <is>
          <t>SAMPLE/TESTER TOTAL</t>
        </is>
      </c>
      <c r="B13" s="1318" t="n"/>
      <c r="C13" s="1318" t="n"/>
      <c r="D13" s="1318" t="n"/>
      <c r="E13" s="1318" t="n"/>
      <c r="F13" s="1325" t="n"/>
      <c r="G13" s="285">
        <f>SUM(#REF!)</f>
        <v/>
      </c>
      <c r="H13" s="403" t="n"/>
      <c r="I13" s="1399">
        <f>SUM(#REF!)</f>
        <v/>
      </c>
      <c r="J13" s="282" t="n"/>
      <c r="K13" s="282" t="n"/>
    </row>
    <row r="14" ht="20.1" customFormat="1" customHeight="1" s="1240">
      <c r="A14" s="1284" t="n"/>
      <c r="B14" s="1193" t="n"/>
      <c r="C14" s="1284" t="n"/>
      <c r="D14" s="1284" t="n"/>
      <c r="E14" s="1284" t="n"/>
      <c r="F14" s="1284" t="n"/>
      <c r="G14" s="280" t="n"/>
      <c r="H14" s="280" t="n"/>
      <c r="I14" s="280" t="n"/>
      <c r="J14" s="282" t="n"/>
      <c r="K14" s="282" t="n"/>
    </row>
    <row r="15">
      <c r="A15" s="282" t="n"/>
      <c r="B15" s="1193" t="n"/>
      <c r="C15" s="282" t="n"/>
      <c r="D15" s="282" t="n"/>
      <c r="E15" s="282" t="n"/>
      <c r="F15" s="282" t="n"/>
      <c r="G15" s="280" t="inlineStr">
        <is>
          <t>合計個数</t>
        </is>
      </c>
      <c r="H15" s="280" t="n"/>
      <c r="I15" s="1391" t="n"/>
      <c r="J15" s="282" t="n"/>
      <c r="K15" s="282" t="n"/>
    </row>
    <row r="16">
      <c r="A16" s="282" t="n"/>
      <c r="B16" s="1193" t="n"/>
      <c r="C16" s="282" t="n"/>
      <c r="D16" s="282" t="n"/>
      <c r="E16" s="282" t="n"/>
      <c r="F16" s="282" t="n"/>
      <c r="G16" s="285">
        <f>G6+G10</f>
        <v/>
      </c>
      <c r="H16" s="280" t="n"/>
      <c r="I16" s="280" t="n"/>
      <c r="J16" s="282" t="n"/>
      <c r="K16" s="282" t="n"/>
    </row>
    <row r="17">
      <c r="A17" s="282" t="n"/>
      <c r="B17" s="1193" t="n"/>
      <c r="C17" s="282" t="n"/>
      <c r="D17" s="282" t="n"/>
      <c r="E17" s="282" t="n"/>
      <c r="F17" s="282" t="n"/>
      <c r="G17" s="280" t="n"/>
      <c r="H17" s="280" t="n"/>
      <c r="I17" s="1391" t="n"/>
      <c r="J17" s="282" t="n"/>
      <c r="K17" s="282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93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97">
      <c r="A1" s="1312" t="inlineStr">
        <is>
          <t>ROYAL COSMETICS 14.2025輸出</t>
        </is>
      </c>
      <c r="E1" s="3" t="n"/>
      <c r="F1" s="3" t="n"/>
      <c r="G1" s="4" t="n"/>
    </row>
    <row r="2" ht="18" customHeight="1" s="1297">
      <c r="A2" s="1143" t="inlineStr">
        <is>
          <t>納品日</t>
        </is>
      </c>
      <c r="C2" s="1247" t="n"/>
      <c r="D2" s="1299" t="n"/>
    </row>
    <row r="3" ht="59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22.5" customHeight="1" s="1297">
      <c r="A4" s="1148" t="inlineStr">
        <is>
          <t>梱包情報提出期限</t>
        </is>
      </c>
      <c r="B4" s="1299" t="n"/>
      <c r="C4" s="1249" t="n"/>
      <c r="D4" s="1299" t="n"/>
      <c r="E4" s="1138" t="n"/>
      <c r="F4" s="1299" t="n"/>
    </row>
    <row r="5" customForma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15.75" customFormat="1" customHeight="1" s="15">
      <c r="A6" s="1314" t="n"/>
      <c r="B6" s="1314" t="inlineStr">
        <is>
          <t>105</t>
        </is>
      </c>
      <c r="C6" s="1314" t="inlineStr">
        <is>
          <t>Hime Labo</t>
        </is>
      </c>
      <c r="D6" s="1314" t="inlineStr">
        <is>
          <t>《Hime Labo》Washing mini soap</t>
        </is>
      </c>
      <c r="E6" s="1314" t="n"/>
      <c r="F6" s="1314" t="inlineStr">
        <is>
          <t>120</t>
        </is>
      </c>
      <c r="G6" s="1314" t="n">
        <v>32</v>
      </c>
      <c r="H6" s="1314" t="inlineStr">
        <is>
          <t>180</t>
        </is>
      </c>
      <c r="I6" s="1314" t="inlineStr">
        <is>
          <t>0</t>
        </is>
      </c>
    </row>
    <row r="7" ht="15" customFormat="1" customHeight="1" s="15">
      <c r="A7" s="1314" t="n"/>
      <c r="B7" s="1314" t="inlineStr">
        <is>
          <t>103</t>
        </is>
      </c>
      <c r="C7" s="1314" t="inlineStr">
        <is>
          <t>Hime Labo</t>
        </is>
      </c>
      <c r="D7" s="1314" t="inlineStr">
        <is>
          <t>《Hime Labo》Body lotion</t>
        </is>
      </c>
      <c r="E7" s="1314" t="n"/>
      <c r="F7" s="1314" t="inlineStr">
        <is>
          <t>40</t>
        </is>
      </c>
      <c r="G7" s="1314" t="n">
        <v>42</v>
      </c>
      <c r="H7" s="1314" t="inlineStr">
        <is>
          <t>818</t>
        </is>
      </c>
      <c r="I7" s="1314" t="inlineStr">
        <is>
          <t>0</t>
        </is>
      </c>
    </row>
    <row r="8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98">
        <f>SUM(#REF!)</f>
        <v/>
      </c>
      <c r="H8" s="98" t="n"/>
      <c r="I8" s="1337">
        <f>SUM(#REF!)</f>
        <v/>
      </c>
    </row>
    <row r="9">
      <c r="B9" s="14" t="n"/>
      <c r="G9" s="17" t="n"/>
      <c r="H9" s="17" t="n"/>
      <c r="I9" s="1305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50" t="n"/>
      <c r="J2" s="1296" t="n"/>
      <c r="K2" s="1296" t="n"/>
    </row>
    <row r="3" ht="69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94" t="inlineStr">
        <is>
          <t>梱包情報提出期限</t>
        </is>
      </c>
      <c r="B4" s="1299" t="n"/>
      <c r="C4" s="1251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314" t="n"/>
      <c r="B6" s="1314" t="inlineStr">
        <is>
          <t>4580551840110</t>
        </is>
      </c>
      <c r="C6" s="1314" t="inlineStr">
        <is>
          <t>Beaty Conexion</t>
        </is>
      </c>
      <c r="D6" s="1314" t="inlineStr">
        <is>
          <t>OSAKA MATSUGE Mascara</t>
        </is>
      </c>
      <c r="E6" s="1314" t="n"/>
      <c r="F6" s="1314" t="inlineStr">
        <is>
          <t>96</t>
        </is>
      </c>
      <c r="G6" s="1314" t="n">
        <v>54</v>
      </c>
      <c r="H6" s="1314" t="inlineStr">
        <is>
          <t>990</t>
        </is>
      </c>
      <c r="I6" s="1314" t="inlineStr">
        <is>
          <t>346500</t>
        </is>
      </c>
      <c r="J6" s="1314" t="inlineStr">
        <is>
          <t>0.017</t>
        </is>
      </c>
      <c r="K6" s="1314" t="inlineStr">
        <is>
          <t>3.45</t>
        </is>
      </c>
      <c r="L6" s="1314" t="n"/>
      <c r="M6" s="1314" t="inlineStr">
        <is>
          <t>0.061979166666666675</t>
        </is>
      </c>
      <c r="N6" s="1314" t="inlineStr">
        <is>
          <t>12.578125000000002</t>
        </is>
      </c>
      <c r="O6" s="1314" t="inlineStr">
        <is>
          <t>0.027</t>
        </is>
      </c>
      <c r="P6" s="1314" t="inlineStr">
        <is>
          <t>9.45</t>
        </is>
      </c>
      <c r="Q6" s="1314" t="inlineStr">
        <is>
          <t>別添</t>
        </is>
      </c>
    </row>
    <row r="7" ht="20.1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26.25" customHeight="1" s="1297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5" t="n"/>
    </row>
    <row r="10" ht="21" customHeight="1" s="1297">
      <c r="A10" s="197" t="inlineStr">
        <is>
          <t>INV No.</t>
        </is>
      </c>
      <c r="B10" s="80" t="inlineStr">
        <is>
          <t>Jan code</t>
        </is>
      </c>
      <c r="C10" s="203" t="inlineStr">
        <is>
          <t>Brand name</t>
        </is>
      </c>
      <c r="D10" s="197" t="inlineStr">
        <is>
          <t>Description of goods</t>
        </is>
      </c>
      <c r="E10" s="197" t="inlineStr">
        <is>
          <t>Case Q'ty</t>
        </is>
      </c>
      <c r="F10" s="197" t="inlineStr">
        <is>
          <t>LOT</t>
        </is>
      </c>
      <c r="G10" s="204" t="inlineStr">
        <is>
          <t>Q'ty</t>
        </is>
      </c>
      <c r="H10" s="205" t="inlineStr">
        <is>
          <t>仕入値</t>
        </is>
      </c>
      <c r="I10" s="1400" t="inlineStr">
        <is>
          <t>仕入値合計</t>
        </is>
      </c>
    </row>
    <row r="11">
      <c r="A11" s="202" t="inlineStr">
        <is>
          <t>SAMPLE/TESTER TOTAL</t>
        </is>
      </c>
      <c r="B11" s="1402" t="n"/>
      <c r="C11" s="177" t="n"/>
      <c r="D11" s="178" t="n"/>
      <c r="E11" s="1151" t="n"/>
      <c r="F11" s="1151" t="n"/>
      <c r="G11" s="341">
        <f>SUM(#REF!)</f>
        <v/>
      </c>
      <c r="H11" s="193" t="n"/>
      <c r="I11" s="1403">
        <f>SUM(#REF!)</f>
        <v/>
      </c>
    </row>
    <row r="12" ht="24" customHeight="1" s="1297"/>
    <row r="13" ht="24" customHeight="1" s="1297">
      <c r="G13" s="174" t="inlineStr">
        <is>
          <t>合計個数</t>
        </is>
      </c>
    </row>
    <row r="14">
      <c r="G14" s="194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8" sqref="C8"/>
    </sheetView>
  </sheetViews>
  <sheetFormatPr baseColWidth="8" defaultColWidth="3.875" defaultRowHeight="11.25"/>
  <cols>
    <col width="13.125" customWidth="1" style="2" min="1" max="1"/>
    <col width="13" customWidth="1" style="1193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07.2024輸出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53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  <c r="J5" s="249" t="inlineStr">
        <is>
          <t>ケース容積</t>
        </is>
      </c>
      <c r="K5" s="249" t="inlineStr">
        <is>
          <t>ケース重量</t>
        </is>
      </c>
      <c r="L5" s="1308" t="inlineStr">
        <is>
          <t>ケース数量</t>
        </is>
      </c>
      <c r="M5" s="1308" t="inlineStr">
        <is>
          <t>合計容積</t>
        </is>
      </c>
      <c r="N5" s="1308" t="inlineStr">
        <is>
          <t>合計重量</t>
        </is>
      </c>
      <c r="O5" s="142" t="inlineStr">
        <is>
          <t>Unit N/W(kg)</t>
        </is>
      </c>
      <c r="P5" s="142" t="inlineStr">
        <is>
          <t>Total N/W(kg)</t>
        </is>
      </c>
      <c r="Q5" s="142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4.95" customHeight="1" s="1297">
      <c r="A8" s="20" t="inlineStr">
        <is>
          <t>SAMPLE/TESTER ORDER</t>
        </is>
      </c>
    </row>
    <row r="9">
      <c r="A9" s="142" t="inlineStr">
        <is>
          <t>INV No.</t>
        </is>
      </c>
      <c r="B9" s="80" t="inlineStr">
        <is>
          <t>Jan code</t>
        </is>
      </c>
      <c r="C9" s="253" t="inlineStr">
        <is>
          <t>Brand name</t>
        </is>
      </c>
      <c r="D9" s="142" t="inlineStr">
        <is>
          <t>Description of goods</t>
        </is>
      </c>
      <c r="E9" s="142" t="inlineStr">
        <is>
          <t>Case Q'ty</t>
        </is>
      </c>
      <c r="F9" s="142" t="inlineStr">
        <is>
          <t>LOT</t>
        </is>
      </c>
      <c r="G9" s="252" t="inlineStr">
        <is>
          <t>Q'ty</t>
        </is>
      </c>
      <c r="H9" s="251" t="inlineStr">
        <is>
          <t>仕入値</t>
        </is>
      </c>
      <c r="I9" s="1307" t="inlineStr">
        <is>
          <t>仕入値合計</t>
        </is>
      </c>
    </row>
    <row r="10" ht="15.75" customFormat="1" customHeight="1" s="7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>
        <f>SUM(#REF!)</f>
        <v/>
      </c>
      <c r="L10" s="1296" t="n"/>
      <c r="M10" s="1296" t="n"/>
      <c r="N10" s="1296" t="n"/>
      <c r="O10" s="1193" t="n"/>
      <c r="P10" s="1193" t="n"/>
      <c r="Q10" s="2" t="n"/>
      <c r="R10" s="1143" t="n"/>
      <c r="S10" s="2" t="n"/>
      <c r="T10" s="2" t="n"/>
      <c r="U10" s="2" t="n"/>
    </row>
    <row r="13" ht="20.1" customFormat="1" customHeight="1" s="7">
      <c r="A13" s="2" t="n"/>
      <c r="B13" s="1193" t="n"/>
      <c r="C13" s="2" t="n"/>
      <c r="D13" s="2" t="n"/>
      <c r="E13" s="2" t="n"/>
      <c r="F13" s="2" t="n"/>
      <c r="G13" s="254" t="inlineStr">
        <is>
          <t>合計個数</t>
        </is>
      </c>
      <c r="H13" s="5" t="n"/>
      <c r="I13" s="1296" t="n"/>
      <c r="L13" s="1296" t="n"/>
      <c r="M13" s="1296" t="n"/>
      <c r="N13" s="1296" t="n"/>
      <c r="O13" s="1193" t="n"/>
      <c r="P13" s="1193" t="n"/>
      <c r="Q13" s="2" t="n"/>
      <c r="R13" s="1143" t="n"/>
      <c r="S13" s="2" t="n"/>
      <c r="T13" s="2" t="n"/>
      <c r="U13" s="2" t="n"/>
    </row>
    <row r="14" ht="20.1" customFormat="1" customHeight="1" s="7">
      <c r="A14" s="2" t="n"/>
      <c r="B14" s="1193" t="n"/>
      <c r="C14" s="2" t="n"/>
      <c r="D14" s="2" t="n"/>
      <c r="E14" s="2" t="n"/>
      <c r="F14" s="2" t="n"/>
      <c r="G14" s="194">
        <f>G10+G6</f>
        <v/>
      </c>
      <c r="H14" s="5" t="n"/>
      <c r="I14" s="1296" t="n"/>
      <c r="L14" s="1296" t="n"/>
      <c r="M14" s="1296" t="n"/>
      <c r="N14" s="1296" t="n"/>
      <c r="O14" s="1193" t="n"/>
      <c r="P14" s="1193" t="n"/>
      <c r="Q14" s="2" t="n"/>
      <c r="R14" s="1143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9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14" t="n"/>
      <c r="B6" s="1314" t="inlineStr">
        <is>
          <t>4562410106384</t>
        </is>
      </c>
      <c r="C6" s="1314" t="inlineStr">
        <is>
          <t>Kyo Tomo</t>
        </is>
      </c>
      <c r="D6" s="1314" t="inlineStr">
        <is>
          <t>《Kyo Tomo》FIJI BEAUTU MIST 150ml</t>
        </is>
      </c>
      <c r="E6" s="1314" t="n"/>
      <c r="F6" s="1314" t="inlineStr">
        <is>
          <t>50</t>
        </is>
      </c>
      <c r="G6" s="1314" t="n">
        <v>42</v>
      </c>
      <c r="H6" s="1314" t="inlineStr">
        <is>
          <t>710</t>
        </is>
      </c>
      <c r="I6" s="1314" t="inlineStr">
        <is>
          <t>0</t>
        </is>
      </c>
    </row>
    <row r="7" ht="20.1" customFormat="1" customHeight="1" s="15">
      <c r="A7" s="1314" t="n"/>
      <c r="B7" s="1314" t="inlineStr">
        <is>
          <t>4562410102416</t>
        </is>
      </c>
      <c r="C7" s="1314" t="inlineStr">
        <is>
          <t>Kyo Tomo</t>
        </is>
      </c>
      <c r="D7" s="1314" t="inlineStr">
        <is>
          <t>《Kyo Tomo》 HYDROGEN CAPSUL</t>
        </is>
      </c>
      <c r="E7" s="1314" t="n"/>
      <c r="F7" s="1314" t="inlineStr">
        <is>
          <t>10</t>
        </is>
      </c>
      <c r="G7" s="1314" t="n">
        <v>42</v>
      </c>
      <c r="H7" s="1314" t="inlineStr">
        <is>
          <t>5332</t>
        </is>
      </c>
      <c r="I7" s="1314" t="inlineStr">
        <is>
          <t>0</t>
        </is>
      </c>
    </row>
    <row r="8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170">
        <f>SUM(#REF!)</f>
        <v/>
      </c>
      <c r="H8" s="170" t="n"/>
      <c r="I8" s="1304">
        <f>SUM(#REF!)</f>
        <v/>
      </c>
    </row>
    <row r="9">
      <c r="B9" s="14" t="n"/>
      <c r="G9" s="17" t="n"/>
      <c r="H9" s="17" t="n"/>
      <c r="I9" s="1305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12.2024輸出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6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56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83" t="inlineStr">
        <is>
          <t>Brand name</t>
        </is>
      </c>
      <c r="D5" s="182" t="inlineStr">
        <is>
          <t>Description of goods</t>
        </is>
      </c>
      <c r="E5" s="182" t="inlineStr">
        <is>
          <t>Case Q'ty</t>
        </is>
      </c>
      <c r="F5" s="182" t="inlineStr">
        <is>
          <t>LOT</t>
        </is>
      </c>
      <c r="G5" s="184" t="inlineStr">
        <is>
          <t>Q'ty</t>
        </is>
      </c>
      <c r="H5" s="185" t="inlineStr">
        <is>
          <t>仕入値</t>
        </is>
      </c>
      <c r="I5" s="1405" t="inlineStr">
        <is>
          <t>仕入値合計</t>
        </is>
      </c>
      <c r="J5" s="187" t="inlineStr">
        <is>
          <t>ケース容積</t>
        </is>
      </c>
      <c r="K5" s="187" t="inlineStr">
        <is>
          <t>ケース重量</t>
        </is>
      </c>
      <c r="L5" s="1406" t="inlineStr">
        <is>
          <t>ケース数量</t>
        </is>
      </c>
      <c r="M5" s="1406" t="inlineStr">
        <is>
          <t>合計容積</t>
        </is>
      </c>
      <c r="N5" s="1406" t="inlineStr">
        <is>
          <t>合計重量</t>
        </is>
      </c>
      <c r="O5" s="182" t="inlineStr">
        <is>
          <t>Unit N/W(kg)</t>
        </is>
      </c>
      <c r="P5" s="182" t="inlineStr">
        <is>
          <t>Total N/W(kg)</t>
        </is>
      </c>
      <c r="Q5" s="182" t="inlineStr">
        <is>
          <t>成分</t>
        </is>
      </c>
      <c r="R5" s="1143" t="n"/>
    </row>
    <row r="6" ht="20.1" customFormat="1" customHeight="1" s="15">
      <c r="A6" s="1314" t="n"/>
      <c r="B6" s="1314" t="n"/>
      <c r="C6" s="1314" t="inlineStr">
        <is>
          <t>Elega Doll PRO</t>
        </is>
      </c>
      <c r="D6" s="1314" t="inlineStr">
        <is>
          <t>《Elega Doll PRO》Fresh 98 Freeze Dry Gel Mask 10 sheets</t>
        </is>
      </c>
      <c r="E6" s="1314" t="n"/>
      <c r="F6" s="1314" t="inlineStr">
        <is>
          <t>25</t>
        </is>
      </c>
      <c r="G6" s="1314" t="n">
        <v>42</v>
      </c>
      <c r="H6" s="1314" t="inlineStr">
        <is>
          <t>3200</t>
        </is>
      </c>
      <c r="I6" s="1314" t="inlineStr">
        <is>
          <t>0</t>
        </is>
      </c>
      <c r="J6" s="1314" t="n"/>
      <c r="K6" s="1314" t="n"/>
      <c r="L6" s="1314" t="n"/>
      <c r="M6" s="1314" t="inlineStr">
        <is>
          <t>0</t>
        </is>
      </c>
      <c r="N6" s="1314" t="inlineStr">
        <is>
          <t>0</t>
        </is>
      </c>
      <c r="O6" s="1314" t="inlineStr">
        <is>
          <t>0.026</t>
        </is>
      </c>
      <c r="P6" s="1314" t="inlineStr">
        <is>
          <t>0</t>
        </is>
      </c>
      <c r="Q6" s="1314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30" customHeight="1" s="1297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 ht="15" customHeight="1" s="1297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5" t="n"/>
    </row>
    <row r="10" ht="30" customHeight="1" s="1297">
      <c r="A10" s="225" t="n"/>
      <c r="B10" s="81" t="inlineStr">
        <is>
          <t>Jan code</t>
        </is>
      </c>
      <c r="C10" s="226" t="inlineStr">
        <is>
          <t>Brand name</t>
        </is>
      </c>
      <c r="D10" s="225" t="inlineStr">
        <is>
          <t>Description of goods</t>
        </is>
      </c>
      <c r="E10" s="225" t="inlineStr">
        <is>
          <t>Case Q'ty</t>
        </is>
      </c>
      <c r="F10" s="225" t="inlineStr">
        <is>
          <t>LOT</t>
        </is>
      </c>
      <c r="G10" s="227" t="inlineStr">
        <is>
          <t>Q'ty</t>
        </is>
      </c>
      <c r="H10" s="228" t="inlineStr">
        <is>
          <t>仕入値</t>
        </is>
      </c>
      <c r="I10" s="1403" t="inlineStr">
        <is>
          <t>仕入値合計</t>
        </is>
      </c>
    </row>
    <row r="11" ht="30" customHeight="1" s="1297">
      <c r="A11" s="1334" t="inlineStr">
        <is>
          <t>SAMPLE/TESTER TOTAL</t>
        </is>
      </c>
      <c r="B11" s="1318" t="n"/>
      <c r="C11" s="1318" t="n"/>
      <c r="D11" s="1318" t="n"/>
      <c r="E11" s="1318" t="n"/>
      <c r="F11" s="1325" t="n"/>
      <c r="G11" s="255">
        <f>SUM(#REF!)</f>
        <v/>
      </c>
      <c r="H11" s="229" t="n"/>
      <c r="I11" s="1407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78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14" t="n"/>
      <c r="B6" s="1314" t="inlineStr">
        <is>
          <t>4589780290024</t>
        </is>
      </c>
      <c r="C6" s="1314" t="inlineStr">
        <is>
          <t>Atmore</t>
        </is>
      </c>
      <c r="D6" s="1314" t="inlineStr">
        <is>
          <t>《Atmore》RYUKYU SOAP 200g</t>
        </is>
      </c>
      <c r="E6" s="1314" t="n"/>
      <c r="F6" s="1314" t="inlineStr">
        <is>
          <t>24</t>
        </is>
      </c>
      <c r="G6" s="1314" t="n">
        <v>5</v>
      </c>
      <c r="H6" s="1314" t="inlineStr">
        <is>
          <t>2720</t>
        </is>
      </c>
      <c r="I6" s="1314" t="inlineStr">
        <is>
          <t>0</t>
        </is>
      </c>
    </row>
    <row r="7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03.2025輸出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80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82" t="inlineStr">
        <is>
          <t>Case Q'ty</t>
        </is>
      </c>
      <c r="F5" s="182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408" t="inlineStr">
        <is>
          <t>TOTAL</t>
        </is>
      </c>
      <c r="B6" s="1302" t="n"/>
      <c r="C6" s="1302" t="n"/>
      <c r="D6" s="1302" t="n"/>
      <c r="E6" s="1302" t="n"/>
      <c r="F6" s="1409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96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97">
      <c r="A1" s="1312" t="inlineStr">
        <is>
          <t>ROYAL COSMETICS 14.2025輸出</t>
        </is>
      </c>
      <c r="E1" s="1188" t="n"/>
      <c r="F1" s="3" t="n"/>
      <c r="G1" s="3" t="n"/>
      <c r="H1" s="4" t="n"/>
    </row>
    <row r="2" ht="12" customHeight="1" s="1297">
      <c r="A2" s="1143" t="inlineStr">
        <is>
          <t>納品日</t>
        </is>
      </c>
      <c r="C2" s="1259" t="n"/>
      <c r="E2" s="10" t="n"/>
    </row>
    <row r="3" ht="66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E3" s="10" t="n"/>
      <c r="H3" s="1298" t="n"/>
    </row>
    <row r="4" ht="12" customHeight="1" s="1297">
      <c r="A4" s="1148" t="inlineStr">
        <is>
          <t>梱包情報提出期限</t>
        </is>
      </c>
      <c r="B4" s="1299" t="n"/>
      <c r="C4" s="1259" t="n"/>
      <c r="E4" s="10" t="n"/>
      <c r="F4" s="1138" t="n"/>
      <c r="G4" s="1299" t="n"/>
      <c r="M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НАМИМЕНОВАНИЕ</t>
        </is>
      </c>
      <c r="F5" s="1258" t="inlineStr">
        <is>
          <t>Case Q'ty</t>
        </is>
      </c>
      <c r="G5" s="1258" t="inlineStr">
        <is>
          <t>LOT</t>
        </is>
      </c>
      <c r="H5" s="174" t="inlineStr">
        <is>
          <t>Q'ty</t>
        </is>
      </c>
      <c r="I5" s="175" t="inlineStr">
        <is>
          <t>仕入値</t>
        </is>
      </c>
      <c r="J5" s="1404" t="inlineStr">
        <is>
          <t>仕入値合計</t>
        </is>
      </c>
    </row>
    <row r="6" ht="20.1" customFormat="1" customHeight="1" s="15">
      <c r="A6" s="1314" t="n"/>
      <c r="B6" s="1314" t="inlineStr">
        <is>
          <t>4573221620068</t>
        </is>
      </c>
      <c r="C6" s="1314" t="inlineStr">
        <is>
          <t>ROSY DROP</t>
        </is>
      </c>
      <c r="D6" s="1314" t="inlineStr">
        <is>
          <t>《ROSY DROP》 Perfect Stretch Sheet</t>
        </is>
      </c>
      <c r="E6" s="1314" t="n"/>
      <c r="F6" s="1314" t="n"/>
      <c r="G6" s="1314" t="inlineStr">
        <is>
          <t>50</t>
        </is>
      </c>
      <c r="H6" s="1314" t="n">
        <v>32</v>
      </c>
      <c r="I6" s="1314" t="inlineStr">
        <is>
          <t>3600</t>
        </is>
      </c>
      <c r="J6" s="1314" t="inlineStr">
        <is>
          <t>720000</t>
        </is>
      </c>
    </row>
    <row r="7" ht="20.1" customFormat="1" customHeight="1" s="15">
      <c r="A7" s="1301" t="inlineStr">
        <is>
          <t>TOTAL</t>
        </is>
      </c>
      <c r="B7" s="1302" t="n"/>
      <c r="C7" s="1302" t="n"/>
      <c r="D7" s="1302" t="n"/>
      <c r="E7" s="1302" t="n"/>
      <c r="F7" s="1302" t="n"/>
      <c r="G7" s="1303" t="n"/>
      <c r="H7" s="170">
        <f>SUM(#REF!)</f>
        <v/>
      </c>
      <c r="I7" s="170" t="n"/>
      <c r="J7" s="1304">
        <f>SUM(#REF!)</f>
        <v/>
      </c>
    </row>
    <row r="8" ht="20.1" customFormat="1" customHeight="1" s="15">
      <c r="B8" s="14" t="n"/>
      <c r="H8" s="17" t="n"/>
      <c r="I8" s="17" t="n"/>
      <c r="J8" s="1305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305" t="n"/>
    </row>
    <row r="10" ht="26.25" customFormat="1" customHeight="1" s="1143">
      <c r="A10" s="191" t="inlineStr">
        <is>
          <t>INV No.</t>
        </is>
      </c>
      <c r="B10" s="81" t="inlineStr">
        <is>
          <t>Jan code</t>
        </is>
      </c>
      <c r="C10" s="177" t="inlineStr">
        <is>
          <t>Brand name</t>
        </is>
      </c>
      <c r="D10" s="1151" t="inlineStr">
        <is>
          <t>Description of goods</t>
        </is>
      </c>
      <c r="E10" s="1151" t="inlineStr">
        <is>
          <t>НАМИМЕНОВАНИЕ</t>
        </is>
      </c>
      <c r="F10" s="1151" t="inlineStr">
        <is>
          <t>Case Q'ty</t>
        </is>
      </c>
      <c r="G10" s="1151" t="inlineStr">
        <is>
          <t>LOT</t>
        </is>
      </c>
      <c r="H10" s="192" t="inlineStr">
        <is>
          <t>Q'ty</t>
        </is>
      </c>
      <c r="I10" s="193" t="inlineStr">
        <is>
          <t>仕入値</t>
        </is>
      </c>
      <c r="J10" s="1403" t="inlineStr">
        <is>
          <t>仕入値合計</t>
        </is>
      </c>
    </row>
    <row r="11" ht="20.25" customFormat="1" customHeight="1" s="1143">
      <c r="A11" s="1314" t="n"/>
      <c r="B11" s="1314" t="n"/>
      <c r="C11" s="1314" t="inlineStr">
        <is>
          <t>ROSY DROP SAMPLE</t>
        </is>
      </c>
      <c r="D11" s="1314" t="inlineStr">
        <is>
          <t>《ROSY DROP》WRINKLE SERUM(mini pouch) (N.C.V)</t>
        </is>
      </c>
      <c r="E11" s="1314" t="n"/>
      <c r="F11" s="1314" t="n"/>
      <c r="G11" s="1314" t="n"/>
      <c r="H11" s="1314" t="n">
        <v>53</v>
      </c>
      <c r="I11" s="1314" t="inlineStr">
        <is>
          <t>0</t>
        </is>
      </c>
      <c r="J11" s="1314" t="inlineStr">
        <is>
          <t>0</t>
        </is>
      </c>
    </row>
    <row r="12" ht="20.1" customFormat="1" customHeight="1" s="1143">
      <c r="A12" s="1117" t="inlineStr">
        <is>
          <t>SAMPLE/TESTER TOTAL</t>
        </is>
      </c>
      <c r="B12" s="1309" t="n"/>
      <c r="C12" s="1309" t="n"/>
      <c r="D12" s="1309" t="n"/>
      <c r="E12" s="1309" t="n"/>
      <c r="F12" s="1309" t="n"/>
      <c r="G12" s="1310" t="n"/>
      <c r="H12" s="194">
        <f>SUM(#REF!)</f>
        <v/>
      </c>
      <c r="I12" s="174" t="n"/>
      <c r="J12" s="1407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43">
      <c r="A13" s="1193" t="n"/>
      <c r="B13" s="1193" t="n"/>
      <c r="C13" s="1193" t="n"/>
      <c r="D13" s="1193" t="n"/>
      <c r="E13" s="1193" t="n"/>
      <c r="F13" s="1193" t="n"/>
      <c r="G13" s="1193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43">
      <c r="A14" s="2" t="n"/>
      <c r="B14" s="1193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17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93" t="n"/>
      <c r="C15" s="2" t="n"/>
      <c r="D15" s="2" t="n"/>
      <c r="E15" s="2" t="n"/>
      <c r="F15" s="2" t="n"/>
      <c r="G15" s="2" t="n"/>
      <c r="H15" s="194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93" t="n"/>
      <c r="C16" s="2" t="n"/>
      <c r="D16" s="2" t="n"/>
      <c r="E16" s="2" t="n"/>
      <c r="F16" s="2" t="n"/>
      <c r="G16" s="2" t="n"/>
      <c r="H16" s="5" t="n"/>
      <c r="I16" s="5" t="n"/>
      <c r="J16" s="1296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2" min="1" max="1"/>
    <col hidden="1" width="12.375" customWidth="1" style="1193" min="2" max="2"/>
    <col width="10.875" customWidth="1" style="282" min="3" max="3"/>
    <col width="20" customWidth="1" style="282" min="4" max="4"/>
    <col width="61.375" customWidth="1" style="282" min="5" max="5"/>
    <col width="8.375" customWidth="1" style="282" min="6" max="7"/>
    <col width="7.875" customWidth="1" style="280" min="8" max="8"/>
    <col width="19.375" customWidth="1" style="280" min="9" max="9"/>
    <col width="13.125" customWidth="1" style="1391" min="10" max="10"/>
    <col width="22" customWidth="1" style="366" min="11" max="11"/>
    <col width="7.875" bestFit="1" customWidth="1" style="282" min="12" max="12"/>
    <col width="6.125" bestFit="1" customWidth="1" style="282" min="13" max="13"/>
    <col width="3.875" customWidth="1" style="282" min="14" max="16"/>
    <col width="5.125" bestFit="1" customWidth="1" style="282" min="17" max="17"/>
    <col width="3.875" customWidth="1" style="282" min="18" max="16384"/>
  </cols>
  <sheetData>
    <row r="1" ht="21" customHeight="1" s="1297">
      <c r="A1" s="1312" t="inlineStr">
        <is>
          <t>ROYAL COSMETICS 14.2025輸出</t>
        </is>
      </c>
      <c r="F1" s="276" t="n"/>
      <c r="G1" s="276" t="n"/>
      <c r="H1" s="277" t="n"/>
    </row>
    <row r="2" ht="12" customHeight="1" s="1297">
      <c r="A2" s="1240" t="inlineStr">
        <is>
          <t>納品日</t>
        </is>
      </c>
      <c r="C2" s="1241" t="n"/>
    </row>
    <row r="3" ht="69.75" customHeight="1" s="1297">
      <c r="A3" s="1240" t="inlineStr">
        <is>
          <t>納品先</t>
        </is>
      </c>
      <c r="C3" s="1265" t="inlineStr">
        <is>
          <t>飯野港運株式会社
京都府舞鶴市松陰１８－７
営業課　谷口様
TEL: 0773-75-5371
FAX: 0773-75-5681</t>
        </is>
      </c>
      <c r="H3" s="1392" t="n"/>
    </row>
    <row r="4" ht="12" customHeight="1" s="1297">
      <c r="A4" s="1244" t="inlineStr">
        <is>
          <t>梱包情報提出期限</t>
        </is>
      </c>
      <c r="B4" s="1299" t="n"/>
      <c r="C4" s="1266" t="n"/>
      <c r="D4" s="1299" t="n"/>
      <c r="E4" s="1299" t="n"/>
      <c r="F4" s="1238" t="n"/>
      <c r="G4" s="1299" t="n"/>
      <c r="M4" s="1410" t="n"/>
    </row>
    <row r="5" customFormat="1" s="1284">
      <c r="A5" s="335" t="inlineStr">
        <is>
          <t>INV No.</t>
        </is>
      </c>
      <c r="B5" s="80" t="inlineStr">
        <is>
          <t>Jan code</t>
        </is>
      </c>
      <c r="C5" s="336" t="inlineStr">
        <is>
          <t>Brand name</t>
        </is>
      </c>
      <c r="D5" s="1264" t="inlineStr">
        <is>
          <t>JAN</t>
        </is>
      </c>
      <c r="E5" s="1264" t="inlineStr">
        <is>
          <t>Description of goods</t>
        </is>
      </c>
      <c r="F5" s="1264" t="inlineStr">
        <is>
          <t>Case Q'ty</t>
        </is>
      </c>
      <c r="G5" s="1264" t="inlineStr">
        <is>
          <t>LOT</t>
        </is>
      </c>
      <c r="H5" s="338" t="inlineStr">
        <is>
          <t>Q'ty</t>
        </is>
      </c>
      <c r="I5" s="339" t="inlineStr">
        <is>
          <t>仕入値</t>
        </is>
      </c>
      <c r="J5" s="1411" t="inlineStr">
        <is>
          <t>仕入値合計</t>
        </is>
      </c>
      <c r="K5" s="368" t="n"/>
    </row>
    <row r="6" ht="20.1" customFormat="1" customHeight="1" s="292">
      <c r="A6" s="1314" t="n"/>
      <c r="B6" s="1314" t="inlineStr">
        <is>
          <t>4573383080991</t>
        </is>
      </c>
      <c r="C6" s="1314" t="inlineStr">
        <is>
          <t>Lapidem PRO</t>
        </is>
      </c>
      <c r="D6" s="1314" t="inlineStr">
        <is>
          <t>4573383080991</t>
        </is>
      </c>
      <c r="E6" s="1314" t="inlineStr">
        <is>
          <t>《Lapidem PRO》BATH &amp; MASSAGE OIL05 (CHARGE) 500ml</t>
        </is>
      </c>
      <c r="F6" s="1314" t="n"/>
      <c r="G6" s="1314" t="inlineStr">
        <is>
          <t>6</t>
        </is>
      </c>
      <c r="H6" s="1314" t="n">
        <v>32</v>
      </c>
      <c r="I6" s="1314" t="inlineStr">
        <is>
          <t>11550</t>
        </is>
      </c>
      <c r="J6" s="1314" t="inlineStr">
        <is>
          <t>0</t>
        </is>
      </c>
    </row>
    <row r="7" ht="20.1" customFormat="1" customHeight="1" s="292">
      <c r="A7" s="1314" t="n"/>
      <c r="B7" s="1314" t="inlineStr">
        <is>
          <t>4573383081950</t>
        </is>
      </c>
      <c r="C7" s="1314" t="inlineStr">
        <is>
          <t>Lapidem</t>
        </is>
      </c>
      <c r="D7" s="1314" t="inlineStr">
        <is>
          <t>4573383081950</t>
        </is>
      </c>
      <c r="E7" s="1314" t="inlineStr">
        <is>
          <t>《Lapidem》AG MOISTURE CLEANSER 300ml</t>
        </is>
      </c>
      <c r="F7" s="1314" t="n"/>
      <c r="G7" s="1314" t="inlineStr">
        <is>
          <t>12</t>
        </is>
      </c>
      <c r="H7" s="1314" t="n">
        <v>32</v>
      </c>
      <c r="I7" s="1314" t="inlineStr">
        <is>
          <t>2240</t>
        </is>
      </c>
      <c r="J7" s="1314" t="inlineStr">
        <is>
          <t>0</t>
        </is>
      </c>
    </row>
    <row r="8" ht="19.5" customFormat="1" customHeight="1" s="308">
      <c r="A8" s="1412" t="inlineStr">
        <is>
          <t>TOTAL</t>
        </is>
      </c>
      <c r="B8" s="1302" t="n"/>
      <c r="C8" s="1302" t="n"/>
      <c r="D8" s="1302" t="n"/>
      <c r="E8" s="1302" t="n"/>
      <c r="F8" s="1302" t="n"/>
      <c r="G8" s="1303" t="n"/>
      <c r="H8" s="371">
        <f>SUM(#REF!)</f>
        <v/>
      </c>
      <c r="I8" s="1413" t="n"/>
      <c r="J8" s="1414">
        <f>SUM(#REF!)</f>
        <v/>
      </c>
      <c r="K8" s="369" t="n"/>
    </row>
    <row r="9" ht="19.5" customFormat="1" customHeight="1" s="308">
      <c r="B9" s="14" t="n"/>
      <c r="H9" s="394" t="n"/>
      <c r="I9" s="319" t="n"/>
      <c r="J9" s="1415" t="n"/>
      <c r="K9" s="369" t="n"/>
    </row>
    <row r="10" ht="19.5" customFormat="1" customHeight="1" s="308">
      <c r="A10" s="1267" t="inlineStr">
        <is>
          <t>SAMPLE/TESTER ORDER</t>
        </is>
      </c>
      <c r="B10" s="1318" t="n"/>
      <c r="C10" s="1318" t="n"/>
      <c r="D10" s="1318" t="n"/>
      <c r="E10" s="1318" t="n"/>
      <c r="F10" s="1318" t="n"/>
      <c r="G10" s="1318" t="n"/>
      <c r="H10" s="1318" t="n"/>
      <c r="I10" s="1318" t="n"/>
      <c r="J10" s="1318" t="n"/>
      <c r="K10" s="374" t="n"/>
    </row>
    <row r="11" ht="27" customFormat="1" customHeight="1" s="292">
      <c r="A11" s="1267" t="n"/>
      <c r="B11" s="1267" t="n"/>
      <c r="C11" s="1267" t="n"/>
      <c r="D11" s="1267" t="n"/>
      <c r="E11" s="1267" t="n"/>
      <c r="F11" s="1267" t="n"/>
      <c r="G11" s="1267" t="n"/>
      <c r="H11" s="1267" t="n"/>
      <c r="I11" s="1267" t="n"/>
      <c r="J11" s="1267" t="n"/>
      <c r="K11" s="374" t="n"/>
    </row>
    <row r="12" ht="19.5" customFormat="1" customHeight="1" s="1240">
      <c r="A12" s="1268" t="inlineStr">
        <is>
          <t xml:space="preserve">SAMPLE/TESTER </t>
        </is>
      </c>
      <c r="B12" s="1302" t="n"/>
      <c r="C12" s="1302" t="n"/>
      <c r="D12" s="1302" t="n"/>
      <c r="E12" s="1302" t="n"/>
      <c r="F12" s="1302" t="n"/>
      <c r="G12" s="1302" t="n"/>
      <c r="H12" s="1302" t="n"/>
      <c r="I12" s="1302" t="n"/>
      <c r="J12" s="1302" t="n"/>
      <c r="K12" s="374" t="n"/>
    </row>
    <row r="13" ht="14.25" customFormat="1" customHeight="1" s="1240">
      <c r="A13" s="335" t="inlineStr">
        <is>
          <t>INV No.</t>
        </is>
      </c>
      <c r="B13" s="81" t="inlineStr">
        <is>
          <t>Jan code</t>
        </is>
      </c>
      <c r="C13" s="336" t="inlineStr">
        <is>
          <t>Brand name</t>
        </is>
      </c>
      <c r="D13" s="336" t="n"/>
      <c r="E13" s="1264" t="inlineStr">
        <is>
          <t>Description of goods</t>
        </is>
      </c>
      <c r="F13" s="1264" t="inlineStr">
        <is>
          <t>Case Q'ty</t>
        </is>
      </c>
      <c r="G13" s="1264" t="inlineStr">
        <is>
          <t>LOT</t>
        </is>
      </c>
      <c r="H13" s="338" t="inlineStr">
        <is>
          <t>Q'ty</t>
        </is>
      </c>
      <c r="I13" s="339" t="inlineStr">
        <is>
          <t>仕入値</t>
        </is>
      </c>
      <c r="J13" s="1411" t="inlineStr">
        <is>
          <t>仕入値合計</t>
        </is>
      </c>
      <c r="K13" s="369" t="n"/>
    </row>
    <row r="14" ht="20.1" customFormat="1" customHeight="1" s="1240">
      <c r="A14" s="1314" t="n"/>
      <c r="B14" s="1314" t="n"/>
      <c r="C14" s="1314" t="inlineStr">
        <is>
          <t>Lapidem TESTER</t>
        </is>
      </c>
      <c r="D14" s="1314" t="n"/>
      <c r="E14" s="1314" t="inlineStr">
        <is>
          <t>Japanese towel blue  TESTER (N.C.V)</t>
        </is>
      </c>
      <c r="F14" s="1314" t="n"/>
      <c r="G14" s="1314" t="n"/>
      <c r="H14" s="1314" t="n">
        <v>5</v>
      </c>
      <c r="I14" s="1314" t="inlineStr">
        <is>
          <t>0</t>
        </is>
      </c>
      <c r="J14" s="1314" t="inlineStr">
        <is>
          <t>0</t>
        </is>
      </c>
    </row>
    <row r="15" ht="20.1" customFormat="1" customHeight="1" s="1240">
      <c r="A15" s="1416" t="inlineStr">
        <is>
          <t>SAMPLE/TESTER TOTAL</t>
        </is>
      </c>
      <c r="B15" s="1309" t="n"/>
      <c r="C15" s="1309" t="n"/>
      <c r="D15" s="1309" t="n"/>
      <c r="E15" s="1309" t="n"/>
      <c r="F15" s="1309" t="n"/>
      <c r="G15" s="1310" t="n"/>
      <c r="H15" s="338">
        <f>SUM(#REF!)</f>
        <v/>
      </c>
      <c r="I15" s="338" t="n"/>
      <c r="J15" s="338" t="n"/>
      <c r="K15" s="366" t="n"/>
      <c r="L15" s="282" t="n"/>
      <c r="M15" s="282" t="n"/>
      <c r="N15" s="282" t="n"/>
      <c r="O15" s="282" t="n"/>
      <c r="P15" s="282" t="n"/>
      <c r="Q15" s="282" t="n"/>
    </row>
    <row r="16">
      <c r="A16" s="1284" t="n"/>
      <c r="B16" s="1193" t="n"/>
      <c r="C16" s="1284" t="n"/>
      <c r="D16" s="1284" t="n"/>
      <c r="E16" s="1284" t="n"/>
      <c r="F16" s="1284" t="n"/>
      <c r="G16" s="1284" t="n"/>
      <c r="H16" s="280" t="inlineStr">
        <is>
          <t>合計個数</t>
        </is>
      </c>
      <c r="I16" s="280" t="n"/>
      <c r="J16" s="1391" t="n"/>
      <c r="K16" s="366" t="n"/>
      <c r="L16" s="282" t="n"/>
      <c r="M16" s="282" t="n"/>
      <c r="N16" s="282" t="n"/>
      <c r="O16" s="282" t="n"/>
      <c r="P16" s="282" t="n"/>
      <c r="Q16" s="282" t="n"/>
    </row>
    <row r="17">
      <c r="A17" s="282" t="n"/>
      <c r="B17" s="1193" t="n"/>
      <c r="C17" s="282" t="n"/>
      <c r="D17" s="282" t="n"/>
      <c r="E17" s="282" t="n"/>
      <c r="F17" s="282" t="n"/>
      <c r="G17" s="282" t="n"/>
      <c r="H17" s="375">
        <f>H6+H12</f>
        <v/>
      </c>
      <c r="I17" s="280" t="n"/>
      <c r="J17" s="280" t="n"/>
      <c r="K17" s="366" t="n"/>
      <c r="L17" s="282" t="n"/>
      <c r="M17" s="282" t="n"/>
      <c r="N17" s="282" t="n"/>
      <c r="O17" s="282" t="n"/>
      <c r="P17" s="282" t="n"/>
      <c r="Q17" s="282" t="n"/>
    </row>
    <row r="18">
      <c r="A18" s="282" t="n"/>
      <c r="B18" s="1193" t="n"/>
      <c r="C18" s="282" t="n"/>
      <c r="D18" s="282" t="n"/>
      <c r="E18" s="282" t="n"/>
      <c r="F18" s="282" t="n"/>
      <c r="G18" s="282" t="n"/>
      <c r="H18" s="280" t="n"/>
      <c r="I18" s="280" t="n"/>
      <c r="J18" s="1391" t="n"/>
      <c r="K18" s="366" t="n"/>
      <c r="L18" s="282" t="n"/>
      <c r="M18" s="282" t="n"/>
      <c r="N18" s="282" t="n"/>
      <c r="O18" s="282" t="n"/>
      <c r="P18" s="282" t="n"/>
      <c r="Q18" s="282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93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47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92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400" t="inlineStr">
        <is>
          <t>仕入値合計</t>
        </is>
      </c>
    </row>
    <row r="10" ht="20.1" customFormat="1" customHeight="1" s="15">
      <c r="A10" s="1314" t="n"/>
      <c r="B10" s="1314" t="inlineStr">
        <is>
          <t>4560438576547</t>
        </is>
      </c>
      <c r="C10" s="1314" t="inlineStr">
        <is>
          <t>AISHODO TESTER</t>
        </is>
      </c>
      <c r="D10" s="1314" t="inlineStr">
        <is>
          <t>《AISHODO》Maiko Moisture Facial Mask Green tea/Q10/Placenta  TESTER(N.C.V)</t>
        </is>
      </c>
      <c r="E10" s="1314" t="n"/>
      <c r="F10" s="1314" t="n"/>
      <c r="G10" s="1314" t="n">
        <v>33</v>
      </c>
      <c r="H10" s="1314" t="inlineStr">
        <is>
          <t>0</t>
        </is>
      </c>
      <c r="I10" s="1314" t="inlineStr">
        <is>
          <t>0</t>
        </is>
      </c>
    </row>
    <row r="11">
      <c r="A11" s="1198" t="inlineStr">
        <is>
          <t>TOTAL</t>
        </is>
      </c>
      <c r="B11" s="1309" t="n"/>
      <c r="C11" s="1309" t="n"/>
      <c r="D11" s="1309" t="n"/>
      <c r="E11" s="1309" t="n"/>
      <c r="F11" s="1310" t="n"/>
      <c r="G11" s="170">
        <f>SUM(#REF!)</f>
        <v/>
      </c>
      <c r="H11" s="170" t="n"/>
      <c r="I11" s="1304" t="n">
        <v>0</v>
      </c>
      <c r="J11" s="1151" t="n"/>
      <c r="K11" s="1151" t="n"/>
      <c r="L11" s="1151" t="n"/>
      <c r="M11" s="1151" t="n"/>
      <c r="N11" s="1151" t="n"/>
      <c r="O11" s="1151" t="n"/>
      <c r="P11" s="1311" t="n"/>
      <c r="Q11" s="177" t="n"/>
      <c r="R11" s="13" t="n"/>
    </row>
    <row r="12"/>
    <row r="13" ht="20.1" customHeight="1" s="1297"/>
    <row r="14" ht="20.1" customHeight="1" s="1297">
      <c r="G14" s="174" t="inlineStr">
        <is>
          <t>合計個数</t>
        </is>
      </c>
    </row>
    <row r="15">
      <c r="G15" s="194">
        <f>G6+G10</f>
        <v/>
      </c>
    </row>
    <row r="16"/>
    <row r="17"/>
    <row r="18"/>
    <row r="19" ht="15.75" customHeight="1" s="1297"/>
    <row r="20" ht="18" customHeight="1" s="1297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4.2024輸出</t>
        </is>
      </c>
      <c r="E1" s="3" t="n"/>
      <c r="F1" s="3" t="n"/>
      <c r="G1" s="4" t="n"/>
    </row>
    <row r="2" ht="14.25" customHeight="1" s="1297">
      <c r="A2" s="1143" t="inlineStr">
        <is>
          <t>納品日</t>
        </is>
      </c>
      <c r="C2" s="1270" t="n"/>
    </row>
    <row r="3" ht="56.25" customHeight="1" s="1297">
      <c r="A3" s="1143" t="inlineStr">
        <is>
          <t>納品先</t>
        </is>
      </c>
      <c r="C3" s="1146" t="inlineStr">
        <is>
          <t>株式会社サムライ貿易
住所：939-8095 富山県富山市大泉中町1-11
TEL.：076-461-7471
FAX：076-461-7472</t>
        </is>
      </c>
      <c r="G3" s="1298" t="n"/>
    </row>
    <row r="4" ht="15.75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L4" s="1306" t="n"/>
    </row>
    <row r="5" ht="15.75" customFormat="1" customHeigh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96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97">
      <c r="A1" s="1312" t="inlineStr">
        <is>
          <t>ROYAL COSMETICS 14.2025輸出</t>
        </is>
      </c>
      <c r="E1" s="3" t="n"/>
      <c r="F1" s="4" t="n"/>
    </row>
    <row r="2" ht="12" customHeight="1" s="1297">
      <c r="A2" s="1143" t="inlineStr">
        <is>
          <t>納品日</t>
        </is>
      </c>
      <c r="C2" s="1144" t="n"/>
    </row>
    <row r="3" ht="80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F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K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82" t="inlineStr">
        <is>
          <t>Case Q'ty</t>
        </is>
      </c>
      <c r="F5" s="174" t="inlineStr">
        <is>
          <t>Q'ty</t>
        </is>
      </c>
      <c r="G5" s="175" t="inlineStr">
        <is>
          <t>仕入値</t>
        </is>
      </c>
      <c r="H5" s="1404" t="inlineStr">
        <is>
          <t>仕入値合計</t>
        </is>
      </c>
    </row>
    <row r="6" ht="20.1" customFormat="1" customHeight="1" s="15">
      <c r="A6" s="1314" t="n"/>
      <c r="B6" s="1314" t="inlineStr">
        <is>
          <t>4582425685056</t>
        </is>
      </c>
      <c r="C6" s="1314" t="inlineStr">
        <is>
          <t>Lishan</t>
        </is>
      </c>
      <c r="D6" s="1314" t="inlineStr">
        <is>
          <t>Lishan Make Keep UV Spray 250g</t>
        </is>
      </c>
      <c r="E6" s="1314" t="n"/>
      <c r="F6" s="1314" t="n">
        <v>54</v>
      </c>
      <c r="G6" s="1314" t="inlineStr">
        <is>
          <t>600</t>
        </is>
      </c>
      <c r="H6" s="1314" t="inlineStr">
        <is>
          <t>0</t>
        </is>
      </c>
    </row>
    <row r="7" ht="20.1" customFormat="1" customHeight="1" s="15">
      <c r="A7" s="1314" t="n"/>
      <c r="B7" s="1314" t="inlineStr">
        <is>
          <t>4582425685858</t>
        </is>
      </c>
      <c r="C7" s="1314" t="inlineStr">
        <is>
          <t>Lishan</t>
        </is>
      </c>
      <c r="D7" s="1314" t="inlineStr">
        <is>
          <t>Lishan UV Protection Spray (Additive-free) 200g</t>
        </is>
      </c>
      <c r="E7" s="1314" t="n"/>
      <c r="F7" s="1314" t="n">
        <v>4</v>
      </c>
      <c r="G7" s="1314" t="inlineStr">
        <is>
          <t>530</t>
        </is>
      </c>
      <c r="H7" s="1314" t="inlineStr">
        <is>
          <t>0</t>
        </is>
      </c>
    </row>
    <row r="8">
      <c r="A8" s="1417" t="inlineStr">
        <is>
          <t>TOTAL</t>
        </is>
      </c>
      <c r="B8" s="1302" t="n"/>
      <c r="C8" s="1302" t="n"/>
      <c r="D8" s="1302" t="n"/>
      <c r="E8" s="1302" t="n"/>
      <c r="F8" s="170">
        <f>SUM(#REF!)</f>
        <v/>
      </c>
      <c r="G8" s="170" t="n"/>
      <c r="H8" s="1304">
        <f>SUM(#REF!)</f>
        <v/>
      </c>
    </row>
    <row r="9">
      <c r="B9" s="14" t="n"/>
      <c r="F9" s="17" t="n"/>
      <c r="G9" s="17" t="n"/>
      <c r="H9" s="1305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width="12.375" customWidth="1" style="1193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58" t="inlineStr">
        <is>
          <t>納品日</t>
        </is>
      </c>
      <c r="C2" s="1144" t="n"/>
    </row>
    <row r="3" ht="71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</row>
    <row r="5" customFormat="1" s="1193">
      <c r="A5" s="155" t="inlineStr">
        <is>
          <t>INV No.</t>
        </is>
      </c>
      <c r="B5" s="80" t="inlineStr">
        <is>
          <t>Jan code</t>
        </is>
      </c>
      <c r="C5" s="166" t="inlineStr">
        <is>
          <t>Brand name</t>
        </is>
      </c>
      <c r="D5" s="155" t="inlineStr">
        <is>
          <t>Description of goods</t>
        </is>
      </c>
      <c r="E5" s="155" t="inlineStr">
        <is>
          <t>Case Q'ty</t>
        </is>
      </c>
      <c r="F5" s="155" t="inlineStr">
        <is>
          <t>LOT</t>
        </is>
      </c>
      <c r="G5" s="167" t="inlineStr">
        <is>
          <t>Q'ty</t>
        </is>
      </c>
      <c r="H5" s="168" t="inlineStr">
        <is>
          <t>仕入値</t>
        </is>
      </c>
      <c r="I5" s="1313" t="inlineStr">
        <is>
          <t>仕入値合計</t>
        </is>
      </c>
    </row>
    <row r="6" ht="20.1" customFormat="1" customHeight="1" s="15">
      <c r="A6" s="1314" t="n"/>
      <c r="B6" s="1314" t="inlineStr">
        <is>
          <t>4953035039001</t>
        </is>
      </c>
      <c r="C6" s="1314" t="inlineStr">
        <is>
          <t>CBON</t>
        </is>
      </c>
      <c r="D6" s="1314" t="inlineStr">
        <is>
          <t>《CBON》 FACIALIST SKIN  CONDITIONER Q</t>
        </is>
      </c>
      <c r="E6" s="1314" t="n"/>
      <c r="F6" s="1314" t="inlineStr">
        <is>
          <t>30</t>
        </is>
      </c>
      <c r="G6" s="1314" t="n">
        <v>2</v>
      </c>
      <c r="H6" s="1314" t="inlineStr">
        <is>
          <t>1750</t>
        </is>
      </c>
      <c r="I6" s="1314" t="inlineStr">
        <is>
          <t>0</t>
        </is>
      </c>
    </row>
    <row r="7" ht="20.1" customFormat="1" customHeight="1" s="15">
      <c r="A7" s="1314" t="n"/>
      <c r="B7" s="1314" t="inlineStr">
        <is>
          <t>4953035038998</t>
        </is>
      </c>
      <c r="C7" s="1314" t="inlineStr">
        <is>
          <t>CBON</t>
        </is>
      </c>
      <c r="D7" s="1314" t="inlineStr">
        <is>
          <t>《CBON》 FACIALIST DUAL MOIST LOTION (300ml)</t>
        </is>
      </c>
      <c r="E7" s="1314" t="n"/>
      <c r="F7" s="1314" t="inlineStr">
        <is>
          <t>30</t>
        </is>
      </c>
      <c r="G7" s="1314" t="n">
        <v>43</v>
      </c>
      <c r="H7" s="1314" t="inlineStr">
        <is>
          <t>4550</t>
        </is>
      </c>
      <c r="I7" s="1314" t="inlineStr">
        <is>
          <t>0</t>
        </is>
      </c>
    </row>
    <row r="8" ht="20.1" customFormat="1" customHeight="1" s="14">
      <c r="A8" s="1314" t="n"/>
      <c r="B8" s="1314" t="inlineStr">
        <is>
          <t>4953035038981</t>
        </is>
      </c>
      <c r="C8" s="1314" t="inlineStr">
        <is>
          <t>CBON</t>
        </is>
      </c>
      <c r="D8" s="1314" t="inlineStr">
        <is>
          <t>《CBON》 FACIALIST DUAL MOIST LOTION Q  (120ml)</t>
        </is>
      </c>
      <c r="E8" s="1314" t="n"/>
      <c r="F8" s="1314" t="inlineStr">
        <is>
          <t>30</t>
        </is>
      </c>
      <c r="G8" s="1314" t="n">
        <v>43</v>
      </c>
      <c r="H8" s="1314" t="inlineStr">
        <is>
          <t>2100</t>
        </is>
      </c>
      <c r="I8" s="1314" t="inlineStr">
        <is>
          <t>0</t>
        </is>
      </c>
    </row>
    <row r="9" ht="20.1" customFormat="1" customHeight="1" s="15">
      <c r="A9" s="1314" t="n"/>
      <c r="B9" s="1314" t="inlineStr">
        <is>
          <t>4953035036499</t>
        </is>
      </c>
      <c r="C9" s="1314" t="inlineStr">
        <is>
          <t>CBON</t>
        </is>
      </c>
      <c r="D9" s="1314" t="inlineStr">
        <is>
          <t>《CBON》 ABILITY MOIST GEL</t>
        </is>
      </c>
      <c r="E9" s="1314" t="n"/>
      <c r="F9" s="1314" t="inlineStr">
        <is>
          <t>30</t>
        </is>
      </c>
      <c r="G9" s="1314" t="n">
        <v>653</v>
      </c>
      <c r="H9" s="1314" t="inlineStr">
        <is>
          <t>1750</t>
        </is>
      </c>
      <c r="I9" s="1314" t="inlineStr">
        <is>
          <t>0</t>
        </is>
      </c>
    </row>
    <row r="10" ht="20.25" customFormat="1" customHeight="1" s="1143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83">
        <f>SUM(#REF!)</f>
        <v/>
      </c>
      <c r="H10" s="92" t="n"/>
      <c r="I10" s="1315">
        <f>SUM(#REF!)</f>
        <v/>
      </c>
    </row>
    <row r="11" ht="20.1" customFormat="1" customHeight="1" s="1143">
      <c r="B11" s="14" t="n"/>
      <c r="G11" s="17" t="n"/>
      <c r="H11" s="17" t="n"/>
      <c r="I11" s="1305" t="n"/>
    </row>
    <row r="12" ht="20.1" customFormat="1" customHeight="1" s="1143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43">
      <c r="A13" s="156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55" t="inlineStr">
        <is>
          <t>Description of goods</t>
        </is>
      </c>
      <c r="E13" s="1155" t="inlineStr">
        <is>
          <t>Case Q'ty</t>
        </is>
      </c>
      <c r="F13" s="1155" t="inlineStr">
        <is>
          <t>LOT</t>
        </is>
      </c>
      <c r="G13" s="100" t="inlineStr">
        <is>
          <t>Q'ty</t>
        </is>
      </c>
      <c r="H13" s="94" t="inlineStr">
        <is>
          <t>仕入値</t>
        </is>
      </c>
      <c r="I13" s="1315" t="inlineStr">
        <is>
          <t>仕入値合計</t>
        </is>
      </c>
    </row>
    <row r="14">
      <c r="A14" s="1314" t="n"/>
      <c r="B14" s="1314" t="n"/>
      <c r="C14" s="1314" t="inlineStr">
        <is>
          <t>CBON　SAMPLE</t>
        </is>
      </c>
      <c r="D14" s="1314" t="inlineStr">
        <is>
          <t>《CBON》 ABILITY UV PROTECT BASE  (mini sample) (N.C.V)</t>
        </is>
      </c>
      <c r="E14" s="1314" t="n"/>
      <c r="F14" s="1314" t="n"/>
      <c r="G14" s="1314" t="n">
        <v>4</v>
      </c>
      <c r="H14" s="1314" t="inlineStr">
        <is>
          <t>0</t>
        </is>
      </c>
      <c r="I14" s="1314" t="inlineStr">
        <is>
          <t>0</t>
        </is>
      </c>
    </row>
    <row r="15">
      <c r="A15" s="1314" t="n"/>
      <c r="B15" s="1314" t="inlineStr">
        <is>
          <t>4953035039520</t>
        </is>
      </c>
      <c r="C15" s="1314" t="inlineStr">
        <is>
          <t>CBON SAMPLE</t>
        </is>
      </c>
      <c r="D15" s="1314" t="inlineStr">
        <is>
          <t>《CBON》 FACIALIST DUAL MOIST LOTION (mini sample) (N.C.V)</t>
        </is>
      </c>
      <c r="E15" s="1314" t="n"/>
      <c r="F15" s="1314" t="n"/>
      <c r="G15" s="1314" t="n">
        <v>6</v>
      </c>
      <c r="H15" s="1314" t="inlineStr">
        <is>
          <t>0</t>
        </is>
      </c>
      <c r="I15" s="1314" t="inlineStr">
        <is>
          <t>0</t>
        </is>
      </c>
    </row>
    <row r="16">
      <c r="A16" s="1314" t="n"/>
      <c r="B16" s="1314" t="n"/>
      <c r="C16" s="1314" t="inlineStr">
        <is>
          <t>CBON mini sample</t>
        </is>
      </c>
      <c r="D16" s="1314" t="inlineStr">
        <is>
          <t>《CBON》 FACIALIST SKIN  CONDITIONER Q 1.5ml</t>
        </is>
      </c>
      <c r="E16" s="1314" t="n"/>
      <c r="F16" s="1314" t="n"/>
      <c r="G16" s="1314" t="n">
        <v>2</v>
      </c>
      <c r="H16" s="1314" t="inlineStr">
        <is>
          <t>50</t>
        </is>
      </c>
      <c r="I16" s="1314" t="inlineStr">
        <is>
          <t>0</t>
        </is>
      </c>
    </row>
    <row r="17">
      <c r="A17" s="1314" t="n"/>
      <c r="B17" s="1314" t="n"/>
      <c r="C17" s="1314" t="inlineStr">
        <is>
          <t>CBON mini sample</t>
        </is>
      </c>
      <c r="D17" s="1314" t="inlineStr">
        <is>
          <t>《CBON》FACIALIST TREATMENT MASSERa 10g</t>
        </is>
      </c>
      <c r="E17" s="1314" t="n"/>
      <c r="F17" s="1314" t="n"/>
      <c r="G17" s="1314" t="n">
        <v>2</v>
      </c>
      <c r="H17" s="1314" t="inlineStr">
        <is>
          <t>250</t>
        </is>
      </c>
      <c r="I17" s="1314" t="inlineStr">
        <is>
          <t>0</t>
        </is>
      </c>
    </row>
    <row r="18">
      <c r="A18" s="1117" t="inlineStr">
        <is>
          <t>SAMPLE/TESTER TOTAL</t>
        </is>
      </c>
      <c r="B18" s="1309" t="n"/>
      <c r="C18" s="1309" t="n"/>
      <c r="D18" s="1309" t="n"/>
      <c r="E18" s="1309" t="n"/>
      <c r="F18" s="1310" t="n"/>
      <c r="G18" s="88">
        <f>SUM(G9:G9)</f>
        <v/>
      </c>
      <c r="H18" s="88" t="n"/>
      <c r="I18" s="1316">
        <f>SUM(#REF!)</f>
        <v/>
      </c>
      <c r="J18" s="2" t="n"/>
      <c r="K18" s="2" t="n"/>
      <c r="L18" s="2" t="n"/>
      <c r="M18" s="2" t="n"/>
    </row>
    <row r="19">
      <c r="A19" s="1193" t="n"/>
      <c r="B19" s="1193" t="n"/>
      <c r="C19" s="1193" t="n"/>
      <c r="D19" s="1193" t="n"/>
      <c r="E19" s="1193" t="n"/>
      <c r="F19" s="1193" t="n"/>
      <c r="G19" s="21" t="inlineStr">
        <is>
          <t>合計個数</t>
        </is>
      </c>
      <c r="H19" s="5" t="n"/>
      <c r="I19" s="1317" t="n"/>
      <c r="J19" s="2" t="n"/>
      <c r="K19" s="2" t="n"/>
      <c r="L19" s="2" t="n"/>
      <c r="M19" s="2" t="n"/>
    </row>
    <row r="20">
      <c r="A20" s="2" t="n"/>
      <c r="B20" s="1193" t="n"/>
      <c r="C20" s="2" t="n"/>
      <c r="D20" s="2" t="n"/>
      <c r="E20" s="2" t="n"/>
      <c r="F20" s="2" t="n"/>
      <c r="G20" s="144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93" t="n"/>
      <c r="C21" s="2" t="n"/>
      <c r="D21" s="2" t="n"/>
      <c r="E21" s="2" t="n"/>
      <c r="F21" s="2" t="n"/>
      <c r="G21" s="5" t="n"/>
      <c r="H21" s="5" t="n"/>
      <c r="I21" s="1296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93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5.75" customHeight="1" s="1297">
      <c r="A2" s="1143" t="inlineStr">
        <is>
          <t>納品日</t>
        </is>
      </c>
      <c r="C2" s="1192" t="n"/>
    </row>
    <row r="3" ht="61.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5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14" t="n"/>
      <c r="B6" s="1314" t="n"/>
      <c r="C6" s="1314" t="inlineStr">
        <is>
          <t>MEROS</t>
        </is>
      </c>
      <c r="D6" s="1314" t="inlineStr">
        <is>
          <t>Zephyrien Mask Seal</t>
        </is>
      </c>
      <c r="E6" s="1314" t="n"/>
      <c r="F6" s="1314" t="n"/>
      <c r="G6" s="1314" t="n">
        <v>4</v>
      </c>
      <c r="H6" s="1314" t="inlineStr">
        <is>
          <t>1000</t>
        </is>
      </c>
      <c r="I6" s="1314" t="inlineStr">
        <is>
          <t>0</t>
        </is>
      </c>
    </row>
    <row r="7" ht="20.1" customFormat="1" customHeight="1" s="15">
      <c r="A7" s="1314" t="n"/>
      <c r="B7" s="1314" t="n"/>
      <c r="C7" s="1314" t="inlineStr">
        <is>
          <t>MEROS</t>
        </is>
      </c>
      <c r="D7" s="1314" t="inlineStr">
        <is>
          <t>ID CARE HAIR COLOR SHAMPOO 700ml</t>
        </is>
      </c>
      <c r="E7" s="1314" t="n"/>
      <c r="F7" s="1314" t="n"/>
      <c r="G7" s="1314" t="n">
        <v>54</v>
      </c>
      <c r="H7" s="1314" t="inlineStr">
        <is>
          <t>1001</t>
        </is>
      </c>
      <c r="I7" s="1314" t="inlineStr">
        <is>
          <t>0</t>
        </is>
      </c>
    </row>
    <row r="8" ht="20.1" customFormat="1" customHeight="1" s="15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170">
        <f>SUM(#REF!)</f>
        <v/>
      </c>
      <c r="H8" s="170" t="n"/>
      <c r="I8" s="1304">
        <f>SUM(#REF!)</f>
        <v/>
      </c>
    </row>
    <row r="9" ht="20.1" customFormat="1" customHeight="1" s="14">
      <c r="B9" s="14" t="n"/>
      <c r="G9" s="17" t="n"/>
      <c r="H9" s="17" t="n"/>
      <c r="I9" s="1305" t="n"/>
    </row>
    <row r="10" ht="26.25" customFormat="1" customHeight="1" s="1143">
      <c r="A10" s="20" t="inlineStr">
        <is>
          <t>SAMPLE/TESTER ORDER</t>
        </is>
      </c>
      <c r="B10" s="14" t="n"/>
      <c r="G10" s="17" t="n"/>
      <c r="H10" s="17" t="n"/>
      <c r="I10" s="1305" t="n"/>
    </row>
    <row r="11" ht="20.25" customFormat="1" customHeight="1" s="1143">
      <c r="A11" s="191" t="inlineStr">
        <is>
          <t>INV No.</t>
        </is>
      </c>
      <c r="B11" s="81" t="inlineStr">
        <is>
          <t>Jan code</t>
        </is>
      </c>
      <c r="C11" s="177" t="inlineStr">
        <is>
          <t>Brand name</t>
        </is>
      </c>
      <c r="D11" s="1151" t="inlineStr">
        <is>
          <t>Description of goods</t>
        </is>
      </c>
      <c r="E11" s="1151" t="inlineStr">
        <is>
          <t>Case Q'ty</t>
        </is>
      </c>
      <c r="F11" s="1151" t="inlineStr">
        <is>
          <t>LOT</t>
        </is>
      </c>
      <c r="G11" s="192" t="inlineStr">
        <is>
          <t>Q'ty</t>
        </is>
      </c>
      <c r="H11" s="193" t="inlineStr">
        <is>
          <t>仕入値</t>
        </is>
      </c>
      <c r="I11" s="1403" t="inlineStr">
        <is>
          <t>仕入値合計</t>
        </is>
      </c>
    </row>
    <row r="12" ht="20.1" customFormat="1" customHeight="1" s="1143">
      <c r="A12" s="1117" t="inlineStr">
        <is>
          <t>SAMPLE/TESTER TOTAL</t>
        </is>
      </c>
      <c r="B12" s="1309" t="n"/>
      <c r="C12" s="1309" t="n"/>
      <c r="D12" s="1309" t="n"/>
      <c r="E12" s="1309" t="n"/>
      <c r="F12" s="1310" t="n"/>
      <c r="G12" s="194">
        <f>SUM(#REF!)</f>
        <v/>
      </c>
      <c r="H12" s="174" t="n"/>
      <c r="I12" s="1407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43">
      <c r="A13" s="1193" t="n"/>
      <c r="B13" s="1193" t="n"/>
      <c r="C13" s="1193" t="n"/>
      <c r="D13" s="1193" t="n"/>
      <c r="E13" s="1193" t="n"/>
      <c r="F13" s="1193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43">
      <c r="A14" s="2" t="n"/>
      <c r="B14" s="1193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17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93" t="n"/>
      <c r="C15" s="2" t="n"/>
      <c r="D15" s="2" t="n"/>
      <c r="E15" s="2" t="n"/>
      <c r="F15" s="2" t="n"/>
      <c r="G15" s="194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93" t="n"/>
      <c r="C16" s="2" t="n"/>
      <c r="D16" s="2" t="n"/>
      <c r="E16" s="2" t="n"/>
      <c r="F16" s="2" t="n"/>
      <c r="G16" s="5" t="n"/>
      <c r="H16" s="5" t="n"/>
      <c r="I16" s="1296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240" t="inlineStr">
        <is>
          <t>納品日</t>
        </is>
      </c>
      <c r="C2" s="1199" t="n"/>
      <c r="J2" s="1296" t="n"/>
      <c r="K2" s="1296" t="n"/>
    </row>
    <row r="3" ht="62.25" customHeight="1" s="1297">
      <c r="A3" s="1240" t="inlineStr">
        <is>
          <t>納品先</t>
        </is>
      </c>
      <c r="C3" s="1271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244" t="inlineStr">
        <is>
          <t>梱包情報提出期限</t>
        </is>
      </c>
      <c r="B4" s="1299" t="n"/>
      <c r="C4" s="11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400" t="inlineStr">
        <is>
          <t>仕入値合計</t>
        </is>
      </c>
    </row>
    <row r="10" ht="20.1" customFormat="1" customHeight="1" s="15">
      <c r="A10" s="1314" t="n"/>
      <c r="B10" s="1314" t="inlineStr">
        <is>
          <t>4580224360549</t>
        </is>
      </c>
      <c r="C10" s="1314" t="inlineStr">
        <is>
          <t>RUHAKU TESTER</t>
        </is>
      </c>
      <c r="D10" s="1314" t="inlineStr">
        <is>
          <t>《RUHAKU》　Balance Lotion  TESTER(N.C.V)</t>
        </is>
      </c>
      <c r="E10" s="1314" t="n"/>
      <c r="F10" s="1314" t="n"/>
      <c r="G10" s="1314" t="n">
        <v>33</v>
      </c>
      <c r="H10" s="1314" t="inlineStr">
        <is>
          <t>0</t>
        </is>
      </c>
      <c r="I10" s="1314" t="inlineStr">
        <is>
          <t>0</t>
        </is>
      </c>
    </row>
    <row r="11">
      <c r="A11" s="1198" t="inlineStr">
        <is>
          <t>TOTAL</t>
        </is>
      </c>
      <c r="B11" s="1309" t="n"/>
      <c r="C11" s="1309" t="n"/>
      <c r="D11" s="1309" t="n"/>
      <c r="E11" s="1309" t="n"/>
      <c r="F11" s="1310" t="n"/>
      <c r="G11" s="170">
        <f>SUM(#REF!)</f>
        <v/>
      </c>
      <c r="H11" s="170" t="n"/>
      <c r="I11" s="1304" t="n">
        <v>0</v>
      </c>
      <c r="J11" s="1151" t="n"/>
      <c r="K11" s="1151" t="n"/>
      <c r="L11" s="1151" t="n"/>
      <c r="M11" s="1151" t="n"/>
      <c r="N11" s="1151" t="n"/>
      <c r="O11" s="1151" t="n"/>
      <c r="P11" s="1311" t="n"/>
      <c r="Q11" s="177" t="n"/>
      <c r="R11" s="13" t="n"/>
    </row>
    <row r="12"/>
    <row r="13"/>
    <row r="14"/>
    <row r="15" ht="21" customHeight="1" s="1297"/>
    <row r="16" ht="19.5" customHeight="1" s="1297">
      <c r="G16" s="174" t="inlineStr">
        <is>
          <t>合計個数</t>
        </is>
      </c>
    </row>
    <row r="17">
      <c r="G17" s="194">
        <f>G6+G10</f>
        <v/>
      </c>
    </row>
    <row r="19" ht="15.75" customHeight="1" s="1297"/>
    <row r="20" ht="18" customHeight="1" s="1297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1.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14" t="n"/>
      <c r="B6" s="1314" t="inlineStr">
        <is>
          <t>4573152440193</t>
        </is>
      </c>
      <c r="C6" s="1314" t="inlineStr">
        <is>
          <t>Olupono</t>
        </is>
      </c>
      <c r="D6" s="1314" t="inlineStr">
        <is>
          <t>《Olupono》 OLUPONO　PLUS ZEN COLLECTION (HAND SOAP YUDZU)</t>
        </is>
      </c>
      <c r="E6" s="1314" t="n"/>
      <c r="F6" s="1314" t="inlineStr">
        <is>
          <t>16</t>
        </is>
      </c>
      <c r="G6" s="1314" t="n">
        <v>5</v>
      </c>
      <c r="H6" s="1314" t="inlineStr">
        <is>
          <t>1300</t>
        </is>
      </c>
      <c r="I6" s="1314" t="inlineStr">
        <is>
          <t>0</t>
        </is>
      </c>
    </row>
    <row r="7" ht="20.1" customFormat="1" customHeight="1" s="15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</row>
    <row r="8">
      <c r="B8" s="14" t="n"/>
      <c r="G8" s="17" t="n"/>
      <c r="H8" s="17" t="n"/>
      <c r="I8" s="1305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2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</row>
    <row r="3" ht="67.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272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0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4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14" t="n"/>
      <c r="B6" s="1314" t="inlineStr">
        <is>
          <t>4562496020116</t>
        </is>
      </c>
      <c r="C6" s="1314" t="inlineStr">
        <is>
          <t>Emu No Shizuku</t>
        </is>
      </c>
      <c r="D6" s="1314" t="inlineStr">
        <is>
          <t>《Emu No Shizuku》 Emu Oil body and skin care 100% natural.</t>
        </is>
      </c>
      <c r="E6" s="1314" t="n"/>
      <c r="F6" s="1314" t="inlineStr">
        <is>
          <t>10</t>
        </is>
      </c>
      <c r="G6" s="1314" t="n">
        <v>54</v>
      </c>
      <c r="H6" s="1314" t="inlineStr">
        <is>
          <t>900</t>
        </is>
      </c>
      <c r="I6" s="1314" t="inlineStr">
        <is>
          <t>0</t>
        </is>
      </c>
    </row>
    <row r="7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9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277" t="n"/>
      <c r="D4" s="1299" t="n"/>
      <c r="E4" s="1138" t="n"/>
      <c r="F4" s="1299" t="n"/>
      <c r="L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314" t="n"/>
      <c r="B6" s="1314" t="inlineStr">
        <is>
          <t>RR-CO1</t>
        </is>
      </c>
      <c r="C6" s="1314" t="inlineStr">
        <is>
          <t>Chikuhodo</t>
        </is>
      </c>
      <c r="D6" s="1314" t="inlineStr">
        <is>
          <t>《Chikuhodo》CONCEALER BRUSH RR-CO1</t>
        </is>
      </c>
      <c r="E6" s="1314" t="n"/>
      <c r="F6" s="1314" t="n"/>
      <c r="G6" s="1314" t="n">
        <v>3</v>
      </c>
      <c r="H6" s="1314" t="inlineStr">
        <is>
          <t>1100</t>
        </is>
      </c>
      <c r="I6" s="1314" t="inlineStr">
        <is>
          <t>0</t>
        </is>
      </c>
    </row>
    <row r="7">
      <c r="A7" s="1314" t="n"/>
      <c r="B7" s="1314" t="inlineStr">
        <is>
          <t>RR-LQ3</t>
        </is>
      </c>
      <c r="C7" s="1314" t="inlineStr">
        <is>
          <t>Chikuhodo</t>
        </is>
      </c>
      <c r="D7" s="1314" t="inlineStr">
        <is>
          <t>《Chikuhodo》LIQUID BRUSH RR-LQ3</t>
        </is>
      </c>
      <c r="E7" s="1314" t="n"/>
      <c r="F7" s="1314" t="n"/>
      <c r="G7" s="1314" t="n">
        <v>11</v>
      </c>
      <c r="H7" s="1314" t="inlineStr">
        <is>
          <t>2000</t>
        </is>
      </c>
      <c r="I7" s="1314" t="inlineStr">
        <is>
          <t>0</t>
        </is>
      </c>
    </row>
    <row r="8">
      <c r="A8" s="1314" t="n"/>
      <c r="B8" s="1314" t="inlineStr">
        <is>
          <t>RR-P5</t>
        </is>
      </c>
      <c r="C8" s="1314" t="inlineStr">
        <is>
          <t>Chikuhodo</t>
        </is>
      </c>
      <c r="D8" s="1314" t="inlineStr">
        <is>
          <t>《Chikuhodo》FACE BRUSH POWDER RR-P5</t>
        </is>
      </c>
      <c r="E8" s="1314" t="n"/>
      <c r="F8" s="1314" t="n"/>
      <c r="G8" s="1314" t="n">
        <v>44</v>
      </c>
      <c r="H8" s="1314" t="inlineStr">
        <is>
          <t>3700</t>
        </is>
      </c>
      <c r="I8" s="1314" t="inlineStr">
        <is>
          <t>0</t>
        </is>
      </c>
    </row>
    <row r="9">
      <c r="A9" s="1334" t="inlineStr">
        <is>
          <t>TOTAL</t>
        </is>
      </c>
      <c r="B9" s="1318" t="n"/>
      <c r="C9" s="1318" t="n"/>
      <c r="D9" s="1318" t="n"/>
      <c r="E9" s="1318" t="n"/>
      <c r="F9" s="1325" t="n"/>
      <c r="G9" s="378">
        <f>SUM(#REF!)</f>
        <v/>
      </c>
      <c r="H9" s="378" t="n"/>
      <c r="I9" s="1335">
        <f>SUM(#REF!)</f>
        <v/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2.75"/>
  <cols>
    <col width="6" customWidth="1" style="2" min="1" max="1"/>
    <col hidden="1" width="12.375" customWidth="1" style="1193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96" min="9" max="9"/>
    <col width="45.375" customWidth="1" style="1143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97">
      <c r="A1" s="1157" t="inlineStr">
        <is>
          <t>ROYAL COSMETICS 10.2024輸出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8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M4" s="1306" t="n"/>
    </row>
    <row r="5" customFormat="1" s="1193">
      <c r="A5" s="383" t="n"/>
      <c r="B5" s="1105" t="n"/>
      <c r="C5" s="1106" t="n"/>
      <c r="D5" s="1115" t="n"/>
      <c r="E5" s="1107" t="n"/>
      <c r="F5" s="1108" t="n"/>
      <c r="G5" s="1109" t="n"/>
      <c r="H5" s="1110" t="n"/>
      <c r="I5" s="1418" t="n"/>
      <c r="J5" s="1143" t="n"/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  <c r="J2" s="1296" t="n"/>
      <c r="K2" s="1296" t="n"/>
    </row>
    <row r="3" ht="60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30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258" t="inlineStr">
        <is>
          <t>成分</t>
        </is>
      </c>
      <c r="R5" s="1143" t="n"/>
    </row>
    <row r="6" ht="20.1" customFormat="1" customHeight="1" s="15">
      <c r="A6" s="1314" t="n"/>
      <c r="B6" s="1314" t="inlineStr">
        <is>
          <t>4582394360022</t>
        </is>
      </c>
      <c r="C6" s="1314" t="inlineStr">
        <is>
          <t>MAYURI</t>
        </is>
      </c>
      <c r="D6" s="1314" t="inlineStr">
        <is>
          <t>《MAYURI》SQUALENE</t>
        </is>
      </c>
      <c r="E6" s="1314" t="n"/>
      <c r="F6" s="1314" t="inlineStr">
        <is>
          <t>72</t>
        </is>
      </c>
      <c r="G6" s="1314" t="n">
        <v>5</v>
      </c>
      <c r="H6" s="1314" t="inlineStr">
        <is>
          <t>2090</t>
        </is>
      </c>
      <c r="I6" s="1314" t="inlineStr">
        <is>
          <t>150480</t>
        </is>
      </c>
      <c r="J6" s="1314" t="inlineStr">
        <is>
          <t>0.047</t>
        </is>
      </c>
      <c r="K6" s="1314" t="inlineStr">
        <is>
          <t>10.85</t>
        </is>
      </c>
      <c r="L6" s="1314" t="n"/>
      <c r="M6" s="1314" t="inlineStr">
        <is>
          <t>0.094</t>
        </is>
      </c>
      <c r="N6" s="1314" t="inlineStr">
        <is>
          <t>21.7</t>
        </is>
      </c>
      <c r="O6" s="1314" t="inlineStr">
        <is>
          <t>0.248</t>
        </is>
      </c>
      <c r="P6" s="1314" t="inlineStr">
        <is>
          <t>17.856</t>
        </is>
      </c>
      <c r="Q6" s="1314" t="inlineStr">
        <is>
          <t>スクワレン、ゼラチン、グリセリン、ビタミンE</t>
        </is>
      </c>
    </row>
    <row r="7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26.25" customHeight="1" s="1297">
      <c r="I8" s="1296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5" t="n"/>
    </row>
    <row r="10" ht="20.1" customFormat="1" customHeight="1" s="15">
      <c r="A10" s="196" t="n"/>
      <c r="B10" s="1402" t="inlineStr">
        <is>
          <t>Jan code</t>
        </is>
      </c>
      <c r="C10" s="177" t="inlineStr">
        <is>
          <t>Brand name</t>
        </is>
      </c>
      <c r="D10" s="178" t="inlineStr">
        <is>
          <t>Description of goods</t>
        </is>
      </c>
      <c r="E10" s="1258" t="inlineStr">
        <is>
          <t>Case Q'ty</t>
        </is>
      </c>
      <c r="F10" s="1258" t="inlineStr">
        <is>
          <t>LOT</t>
        </is>
      </c>
      <c r="G10" s="194" t="inlineStr">
        <is>
          <t>Q'ty</t>
        </is>
      </c>
      <c r="H10" s="175" t="inlineStr">
        <is>
          <t>仕入値</t>
        </is>
      </c>
      <c r="I10" s="1404" t="inlineStr">
        <is>
          <t>仕入値合計</t>
        </is>
      </c>
      <c r="J10" s="189" t="n"/>
      <c r="K10" s="189" t="n"/>
      <c r="L10" s="189" t="n"/>
      <c r="M10" s="189" t="n"/>
      <c r="N10" s="189" t="n"/>
      <c r="O10" s="1419" t="n"/>
      <c r="P10" s="1311" t="n"/>
      <c r="R10" s="16" t="n"/>
    </row>
    <row r="11">
      <c r="A11" s="202" t="inlineStr">
        <is>
          <t>SAMPLE/TESTER TOTAL</t>
        </is>
      </c>
      <c r="B11" s="1402" t="n"/>
      <c r="C11" s="177" t="n"/>
      <c r="D11" s="178" t="n"/>
      <c r="E11" s="1151" t="n"/>
      <c r="F11" s="1151" t="n"/>
      <c r="G11" s="180">
        <f>SUM(#REF!)</f>
        <v/>
      </c>
      <c r="H11" s="193" t="n"/>
      <c r="I11" s="1403">
        <f>SUM(#REF!)</f>
        <v/>
      </c>
      <c r="J11" s="189" t="n"/>
      <c r="K11" s="189" t="n"/>
      <c r="L11" s="189" t="n"/>
      <c r="M11" s="189" t="n"/>
      <c r="N11" s="189" t="n"/>
      <c r="O11" s="1419" t="n"/>
      <c r="P11" s="1311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314" t="n"/>
      <c r="B6" s="1314" t="inlineStr">
        <is>
          <t>4560393650337</t>
        </is>
      </c>
      <c r="C6" s="1314" t="inlineStr">
        <is>
          <t>AFURA</t>
        </is>
      </c>
      <c r="D6" s="1314" t="inlineStr">
        <is>
          <t>《SKINIMALIST》GRANA AMPULE NEW!</t>
        </is>
      </c>
      <c r="E6" s="1314" t="n"/>
      <c r="F6" s="1314" t="inlineStr">
        <is>
          <t>60</t>
        </is>
      </c>
      <c r="G6" s="1314" t="n">
        <v>4</v>
      </c>
      <c r="H6" s="1314" t="inlineStr">
        <is>
          <t>2600</t>
        </is>
      </c>
      <c r="I6" s="1314" t="inlineStr">
        <is>
          <t>0</t>
        </is>
      </c>
      <c r="J6" s="1314" t="inlineStr">
        <is>
          <t>0.014</t>
        </is>
      </c>
      <c r="K6" s="1314" t="n"/>
      <c r="L6" s="1314" t="n"/>
      <c r="M6" s="1314" t="inlineStr">
        <is>
          <t>0</t>
        </is>
      </c>
      <c r="N6" s="1314" t="inlineStr">
        <is>
          <t>0</t>
        </is>
      </c>
      <c r="O6" s="1314" t="inlineStr">
        <is>
          <t>0.1</t>
        </is>
      </c>
      <c r="P6" s="1314" t="inlineStr">
        <is>
          <t>0</t>
        </is>
      </c>
      <c r="Q6" s="1314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14" t="n"/>
      <c r="B7" s="1314" t="inlineStr">
        <is>
          <t>4560393650092</t>
        </is>
      </c>
      <c r="C7" s="1314" t="inlineStr">
        <is>
          <t>AFURA</t>
        </is>
      </c>
      <c r="D7" s="1314" t="inlineStr">
        <is>
          <t>《B-10》MESO BODY &amp; LEG CREAM</t>
        </is>
      </c>
      <c r="E7" s="1314" t="n"/>
      <c r="F7" s="1314" t="inlineStr">
        <is>
          <t>35</t>
        </is>
      </c>
      <c r="G7" s="1314" t="n">
        <v>4</v>
      </c>
      <c r="H7" s="1314" t="inlineStr">
        <is>
          <t>3500</t>
        </is>
      </c>
      <c r="I7" s="1314" t="inlineStr">
        <is>
          <t>0</t>
        </is>
      </c>
      <c r="J7" s="1314" t="inlineStr">
        <is>
          <t>0.029</t>
        </is>
      </c>
      <c r="K7" s="1314" t="inlineStr">
        <is>
          <t>6.5</t>
        </is>
      </c>
      <c r="L7" s="1314" t="n"/>
      <c r="M7" s="1314" t="inlineStr">
        <is>
          <t>0</t>
        </is>
      </c>
      <c r="N7" s="1314" t="inlineStr">
        <is>
          <t>0</t>
        </is>
      </c>
      <c r="O7" s="1314" t="inlineStr">
        <is>
          <t>0.18</t>
        </is>
      </c>
      <c r="P7" s="1314" t="inlineStr">
        <is>
          <t>0</t>
        </is>
      </c>
      <c r="Q7" s="1314" t="inlineStr">
        <is>
          <t>別添</t>
        </is>
      </c>
    </row>
    <row r="8" ht="33" customHeight="1" s="1297">
      <c r="A8" s="1198" t="inlineStr">
        <is>
          <t>TOTAL</t>
        </is>
      </c>
      <c r="B8" s="1309" t="n"/>
      <c r="C8" s="1309" t="n"/>
      <c r="D8" s="1309" t="n"/>
      <c r="E8" s="1309" t="n"/>
      <c r="F8" s="1310" t="n"/>
      <c r="G8" s="170">
        <f>SUM(#REF!)</f>
        <v/>
      </c>
      <c r="H8" s="170" t="n"/>
      <c r="I8" s="1304">
        <f>SUM(#REF!)</f>
        <v/>
      </c>
      <c r="J8" s="1151" t="n"/>
      <c r="K8" s="1151" t="n"/>
      <c r="L8" s="1151" t="n"/>
      <c r="M8" s="1151" t="n"/>
      <c r="N8" s="1151" t="n"/>
      <c r="O8" s="1151" t="n"/>
      <c r="P8" s="1311" t="n"/>
      <c r="Q8" s="177" t="n"/>
      <c r="R8" s="13" t="n"/>
    </row>
    <row r="9" ht="15" customHeight="1" s="1297">
      <c r="B9" s="14" t="n"/>
      <c r="G9" s="17" t="n"/>
      <c r="H9" s="17" t="n"/>
      <c r="I9" s="1305" t="n"/>
      <c r="J9" s="19" t="n"/>
      <c r="K9" s="19" t="n"/>
      <c r="L9" s="1305" t="n"/>
      <c r="M9" s="1305" t="n"/>
      <c r="N9" s="1305" t="n"/>
      <c r="O9" s="14" t="n"/>
      <c r="P9" s="14" t="n"/>
      <c r="R9" s="13" t="n"/>
    </row>
    <row r="10" ht="15" customHeight="1" s="1297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305" t="n"/>
    </row>
    <row r="11" ht="21.95" customHeight="1" s="1297">
      <c r="A11" s="196" t="n"/>
      <c r="B11" s="1402" t="inlineStr">
        <is>
          <t>Jan code</t>
        </is>
      </c>
      <c r="C11" s="177" t="inlineStr">
        <is>
          <t>Brand name</t>
        </is>
      </c>
      <c r="D11" s="178" t="inlineStr">
        <is>
          <t>Description of goods</t>
        </is>
      </c>
      <c r="E11" s="1258" t="inlineStr">
        <is>
          <t>Case Q'ty</t>
        </is>
      </c>
      <c r="F11" s="1258" t="inlineStr">
        <is>
          <t>LOT</t>
        </is>
      </c>
      <c r="G11" s="194" t="inlineStr">
        <is>
          <t>Q'ty</t>
        </is>
      </c>
      <c r="H11" s="175" t="inlineStr">
        <is>
          <t>仕入値</t>
        </is>
      </c>
      <c r="I11" s="1404" t="inlineStr">
        <is>
          <t>仕入値合計</t>
        </is>
      </c>
    </row>
    <row r="12" ht="21.95" customHeight="1" s="1297">
      <c r="A12" s="1314" t="n"/>
      <c r="B12" s="1314" t="inlineStr">
        <is>
          <t>4560393650306</t>
        </is>
      </c>
      <c r="C12" s="1314" t="inlineStr">
        <is>
          <t>AFURA TESTER</t>
        </is>
      </c>
      <c r="D12" s="1314" t="inlineStr">
        <is>
          <t>《SKINIMALIST》ESSENCE RICH LOTION TESTER (N.C.V)</t>
        </is>
      </c>
      <c r="E12" s="1314" t="n"/>
      <c r="F12" s="1314" t="n"/>
      <c r="G12" s="1314" t="n">
        <v>333</v>
      </c>
      <c r="H12" s="1314" t="inlineStr">
        <is>
          <t>0</t>
        </is>
      </c>
      <c r="I12" s="1314" t="inlineStr">
        <is>
          <t>0</t>
        </is>
      </c>
    </row>
    <row r="13">
      <c r="A13" s="202" t="inlineStr">
        <is>
          <t>SAMPLE/TESTER TOTAL</t>
        </is>
      </c>
      <c r="B13" s="1402" t="n"/>
      <c r="C13" s="177" t="n"/>
      <c r="D13" s="178" t="n"/>
      <c r="E13" s="1151" t="n"/>
      <c r="F13" s="1151" t="n"/>
      <c r="G13" s="180">
        <f>SUM(#REF!)</f>
        <v/>
      </c>
      <c r="H13" s="193" t="n"/>
      <c r="I13" s="1403">
        <f>SUM(#REF!)</f>
        <v/>
      </c>
    </row>
    <row r="14">
      <c r="G14" s="21" t="inlineStr">
        <is>
          <t>合計個数</t>
        </is>
      </c>
    </row>
    <row r="15">
      <c r="G15" s="144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27" customHeight="1" s="1297">
      <c r="A4" s="1148" t="inlineStr">
        <is>
          <t>梱包情報提出期限</t>
        </is>
      </c>
      <c r="B4" s="1299" t="n"/>
      <c r="C4" s="1251" t="n"/>
      <c r="D4" s="1299" t="n"/>
      <c r="E4" s="1138" t="n"/>
      <c r="F4" s="1299" t="n"/>
      <c r="J4" s="1296" t="n"/>
      <c r="U4" s="1306" t="n"/>
    </row>
    <row r="5" ht="27" customFormat="1" customHeigh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2.5" customFormat="1" customHeight="1" s="15">
      <c r="A6" s="1314" t="n"/>
      <c r="B6" s="1314" t="n"/>
      <c r="C6" s="1314" t="inlineStr">
        <is>
          <t>Cosmepro</t>
        </is>
      </c>
      <c r="D6" s="1314" t="inlineStr">
        <is>
          <t>《Cosmepro》Premium Fruit Sorbet Body Massage Salt Grape Fruits..</t>
        </is>
      </c>
      <c r="E6" s="1314" t="n"/>
      <c r="F6" s="1314" t="inlineStr">
        <is>
          <t>24</t>
        </is>
      </c>
      <c r="G6" s="1314" t="n">
        <v>54</v>
      </c>
      <c r="H6" s="1314" t="inlineStr">
        <is>
          <t>600</t>
        </is>
      </c>
      <c r="I6" s="1314" t="inlineStr">
        <is>
          <t>43200</t>
        </is>
      </c>
      <c r="J6" s="1314" t="inlineStr">
        <is>
          <t>0.028</t>
        </is>
      </c>
      <c r="K6" s="1314" t="inlineStr">
        <is>
          <t>13</t>
        </is>
      </c>
      <c r="L6" s="1314" t="n"/>
      <c r="M6" s="1314" t="inlineStr">
        <is>
          <t>0.028</t>
        </is>
      </c>
      <c r="N6" s="1314" t="inlineStr">
        <is>
          <t>13</t>
        </is>
      </c>
      <c r="O6" s="1314" t="inlineStr">
        <is>
          <t>0.52</t>
        </is>
      </c>
      <c r="P6" s="1314" t="inlineStr">
        <is>
          <t>37.44</t>
        </is>
      </c>
      <c r="Q6" s="1314" t="inlineStr">
        <is>
          <t>別添</t>
        </is>
      </c>
    </row>
    <row r="7" ht="27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27" customHeight="1" s="1297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97">
      <c r="A10" s="197" t="inlineStr">
        <is>
          <t>INV No.</t>
        </is>
      </c>
      <c r="B10" s="207" t="inlineStr">
        <is>
          <t>Jan code</t>
        </is>
      </c>
      <c r="C10" s="203" t="inlineStr">
        <is>
          <t>Brand name</t>
        </is>
      </c>
      <c r="D10" s="197" t="inlineStr">
        <is>
          <t>Description of goods</t>
        </is>
      </c>
      <c r="E10" s="197" t="inlineStr">
        <is>
          <t>Case Q'ty</t>
        </is>
      </c>
      <c r="F10" s="197" t="inlineStr">
        <is>
          <t>LOT</t>
        </is>
      </c>
      <c r="G10" s="204" t="inlineStr">
        <is>
          <t>Q'ty</t>
        </is>
      </c>
      <c r="H10" s="205" t="inlineStr">
        <is>
          <t>仕入値</t>
        </is>
      </c>
      <c r="I10" s="1400" t="inlineStr">
        <is>
          <t>仕入値合計</t>
        </is>
      </c>
    </row>
    <row r="11">
      <c r="A11" s="1314" t="n"/>
      <c r="B11" s="1314" t="n"/>
      <c r="C11" s="1314" t="inlineStr">
        <is>
          <t>Cosmepro TESTER</t>
        </is>
      </c>
      <c r="D11" s="1314" t="inlineStr">
        <is>
          <t>《Cosmepro》Premium Fruit Sorbet Body Massage Blueberry. TESTER (N.C.V)</t>
        </is>
      </c>
      <c r="E11" s="1314" t="n"/>
      <c r="F11" s="1314" t="n"/>
      <c r="G11" s="1314" t="n">
        <v>3</v>
      </c>
      <c r="H11" s="1314" t="inlineStr">
        <is>
          <t>0</t>
        </is>
      </c>
      <c r="I11" s="1314" t="inlineStr">
        <is>
          <t>0</t>
        </is>
      </c>
    </row>
    <row r="12" ht="17.25" customHeight="1" s="1297">
      <c r="A12" s="1314" t="n"/>
      <c r="B12" s="1314" t="n"/>
      <c r="C12" s="1314" t="inlineStr">
        <is>
          <t>Cosmepro TESTER</t>
        </is>
      </c>
      <c r="D12" s="1314" t="inlineStr">
        <is>
          <t>《Cosmepro》Premium Fruit Sorbet Body Massage Salt Papaya. TESTER (N.C.V)</t>
        </is>
      </c>
      <c r="E12" s="1314" t="n"/>
      <c r="F12" s="1314" t="n"/>
      <c r="G12" s="1314" t="n">
        <v>44</v>
      </c>
      <c r="H12" s="1314" t="inlineStr">
        <is>
          <t>0</t>
        </is>
      </c>
      <c r="I12" s="1314" t="inlineStr">
        <is>
          <t>0</t>
        </is>
      </c>
    </row>
    <row r="13" ht="23.25" customHeight="1" s="1297">
      <c r="A13" s="1278" t="inlineStr">
        <is>
          <t>TOTAL</t>
        </is>
      </c>
      <c r="B13" s="1420" t="n"/>
      <c r="C13" s="1420" t="n"/>
      <c r="D13" s="1420" t="n"/>
      <c r="E13" s="1420" t="n"/>
      <c r="F13" s="1421" t="n"/>
      <c r="G13" s="63">
        <f>SUM(#REF!)</f>
        <v/>
      </c>
      <c r="H13" s="208" t="n">
        <v>0</v>
      </c>
      <c r="I13" s="1403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14" sqref="F14"/>
    </sheetView>
  </sheetViews>
  <sheetFormatPr baseColWidth="8" defaultColWidth="7.75" defaultRowHeight="12"/>
  <cols>
    <col width="46.375" customWidth="1" style="352" min="1" max="1"/>
    <col width="18.375" customWidth="1" style="352" min="2" max="2"/>
    <col width="6.125" customWidth="1" style="352" min="3" max="4"/>
    <col width="8.625" customWidth="1" style="352" min="5" max="5"/>
    <col width="11.25" customWidth="1" style="352" min="6" max="6"/>
    <col width="7.75" customWidth="1" style="352" min="7" max="16384"/>
  </cols>
  <sheetData>
    <row r="2">
      <c r="A2" s="1161" t="inlineStr">
        <is>
          <t>発　注　書</t>
        </is>
      </c>
    </row>
    <row r="3"/>
    <row r="4" ht="24.95" customHeight="1" s="1297">
      <c r="A4" s="353" t="n"/>
      <c r="E4" s="1162" t="inlineStr">
        <is>
          <t>発注日：2025/8/28</t>
        </is>
      </c>
      <c r="F4" s="1318" t="n"/>
    </row>
    <row r="5" ht="24.95" customHeight="1" s="1297">
      <c r="A5" s="354" t="inlineStr">
        <is>
          <t>Cocochi Cosme株式会社　　　　　　　　　　　　　様</t>
        </is>
      </c>
      <c r="E5" s="1162" t="inlineStr">
        <is>
          <t>発注NO. 25082801</t>
        </is>
      </c>
      <c r="F5" s="1318" t="n"/>
    </row>
    <row r="6" ht="24.95" customHeight="1" s="1297">
      <c r="C6" s="1319" t="n"/>
      <c r="D6" s="1320" t="n"/>
      <c r="E6" s="1320" t="n"/>
      <c r="F6" s="1321" t="n"/>
    </row>
    <row r="7" ht="24.95" customHeight="1" s="1297">
      <c r="A7" s="355" t="inlineStr">
        <is>
          <t>下記のとおり発注いたします。</t>
        </is>
      </c>
      <c r="C7" s="1322" t="n"/>
      <c r="F7" s="1323" t="n"/>
    </row>
    <row r="8">
      <c r="C8" s="1324" t="n"/>
      <c r="D8" s="1318" t="n"/>
      <c r="E8" s="1318" t="n"/>
      <c r="F8" s="1325" t="n"/>
    </row>
    <row r="11" ht="24.95" customHeight="1" s="1297">
      <c r="A11" s="356" t="inlineStr">
        <is>
          <t>商品名</t>
        </is>
      </c>
      <c r="B11" s="356" t="inlineStr">
        <is>
          <t>JANコード</t>
        </is>
      </c>
      <c r="C11" s="356" t="inlineStr">
        <is>
          <t>数量</t>
        </is>
      </c>
      <c r="D11" s="356" t="inlineStr">
        <is>
          <t>単位</t>
        </is>
      </c>
      <c r="E11" s="356" t="inlineStr">
        <is>
          <t>金額</t>
        </is>
      </c>
      <c r="F11" s="356" t="inlineStr">
        <is>
          <t>合計</t>
        </is>
      </c>
    </row>
    <row r="12" ht="12.75" customHeight="1" s="1297">
      <c r="A12" s="358" t="n"/>
      <c r="B12" s="359" t="n"/>
      <c r="C12" s="360" t="n"/>
      <c r="D12" s="359" t="n"/>
      <c r="E12" s="357" t="inlineStr">
        <is>
          <t>小計</t>
        </is>
      </c>
      <c r="F12" s="1326">
        <f>SUM(#REF!)</f>
        <v/>
      </c>
    </row>
    <row r="13" ht="12.75" customHeight="1" s="1297">
      <c r="A13" s="358" t="n"/>
      <c r="B13" s="359" t="n"/>
      <c r="C13" s="360" t="n"/>
      <c r="D13" s="359" t="n"/>
      <c r="E13" s="357" t="inlineStr">
        <is>
          <t>消費税</t>
        </is>
      </c>
      <c r="F13" s="1326">
        <f>SUM(F12*0.1)</f>
        <v/>
      </c>
    </row>
    <row r="14" ht="12.75" customHeight="1" s="1297">
      <c r="A14" s="358" t="n"/>
      <c r="B14" s="359" t="n"/>
      <c r="C14" s="360" t="n"/>
      <c r="D14" s="359" t="n"/>
      <c r="E14" s="357" t="inlineStr">
        <is>
          <t>合計</t>
        </is>
      </c>
      <c r="F14" s="1326">
        <f>SUM(F12:F13)</f>
        <v/>
      </c>
    </row>
    <row r="15" ht="12.75" customHeight="1" s="1297">
      <c r="A15" s="358" t="n"/>
      <c r="B15" s="359" t="n"/>
      <c r="C15" s="362" t="n"/>
      <c r="D15" s="362" t="n"/>
      <c r="E15" s="362" t="n"/>
      <c r="F15" s="362" t="n"/>
      <c r="G15" s="362" t="n"/>
    </row>
    <row r="16" ht="19.5" customHeight="1" s="1297">
      <c r="A16" s="1327" t="inlineStr">
        <is>
          <t>納品先：
飯野港運株式会社
京都府舞鶴市松陰１８－７
営業課　谷口様
TEL: 0773-75-5371
FAX: 0773-75-5681</t>
        </is>
      </c>
      <c r="B16" s="1328" t="inlineStr">
        <is>
          <t xml:space="preserve">
指定納期：2025/9/5
梱包情報提出締切：2025/9/3</t>
        </is>
      </c>
      <c r="C16" s="1320" t="n"/>
      <c r="D16" s="1320" t="n"/>
      <c r="E16" s="1320" t="n"/>
      <c r="F16" s="1321" t="n"/>
    </row>
    <row r="17" ht="19.5" customHeight="1" s="1297">
      <c r="A17" s="1322" t="n"/>
      <c r="B17" s="1322" t="n"/>
      <c r="F17" s="1323" t="n"/>
    </row>
    <row r="18" ht="19.5" customHeight="1" s="1297">
      <c r="A18" s="1322" t="n"/>
      <c r="B18" s="1322" t="n"/>
      <c r="F18" s="1323" t="n"/>
    </row>
    <row r="19" ht="19.5" customHeight="1" s="1297">
      <c r="A19" s="1322" t="n"/>
      <c r="B19" s="1322" t="n"/>
      <c r="F19" s="1323" t="n"/>
    </row>
    <row r="20" ht="19.5" customHeight="1" s="1297">
      <c r="A20" s="1324" t="n"/>
      <c r="B20" s="1324" t="n"/>
      <c r="C20" s="1318" t="n"/>
      <c r="D20" s="1318" t="n"/>
      <c r="E20" s="1318" t="n"/>
      <c r="F20" s="1325" t="n"/>
    </row>
    <row r="21" customFormat="1" s="363">
      <c r="A21" s="1329" t="inlineStr">
        <is>
          <t>備考</t>
        </is>
      </c>
      <c r="B21" s="1320" t="n"/>
      <c r="C21" s="1320" t="n"/>
      <c r="D21" s="1320" t="n"/>
      <c r="E21" s="1320" t="n"/>
      <c r="F21" s="1330" t="n"/>
    </row>
    <row r="22" customFormat="1" s="363">
      <c r="A22" s="1322" t="n"/>
      <c r="F22" s="1331" t="n"/>
    </row>
    <row r="23" customFormat="1" s="363">
      <c r="A23" s="1322" t="n"/>
      <c r="F23" s="1331" t="n"/>
    </row>
    <row r="24" customFormat="1" s="363">
      <c r="A24" s="1322" t="n"/>
      <c r="F24" s="1331" t="n"/>
    </row>
    <row r="25" customFormat="1" s="363">
      <c r="A25" s="1332" t="n"/>
      <c r="B25" s="1299" t="n"/>
      <c r="C25" s="1299" t="n"/>
      <c r="D25" s="1299" t="n"/>
      <c r="E25" s="1299" t="n"/>
      <c r="F25" s="1333" t="n"/>
    </row>
    <row r="26" customFormat="1" s="363">
      <c r="A26" s="352" t="n"/>
      <c r="B26" s="352" t="n"/>
      <c r="C26" s="352" t="n"/>
      <c r="D26" s="352" t="n"/>
      <c r="E26" s="352" t="n"/>
      <c r="F26" s="352" t="n"/>
    </row>
    <row r="27" customFormat="1" s="363">
      <c r="A27" s="352" t="n"/>
      <c r="B27" s="352" t="n"/>
      <c r="C27" s="352" t="n"/>
      <c r="D27" s="352" t="n"/>
      <c r="E27" s="352" t="n"/>
      <c r="F27" s="352" t="n"/>
    </row>
    <row r="28" customFormat="1" s="363">
      <c r="A28" s="352" t="n"/>
      <c r="B28" s="352" t="n"/>
      <c r="C28" s="352" t="n"/>
      <c r="D28" s="352" t="n"/>
      <c r="E28" s="352" t="n"/>
      <c r="F28" s="352" t="n"/>
    </row>
    <row r="29" customFormat="1" s="363">
      <c r="A29" s="352" t="n"/>
      <c r="B29" s="352" t="n"/>
      <c r="C29" s="352" t="n"/>
      <c r="D29" s="352" t="n"/>
      <c r="E29" s="352" t="n"/>
      <c r="F29" s="352" t="n"/>
    </row>
    <row r="30" customFormat="1" s="363">
      <c r="A30" s="352" t="n"/>
      <c r="B30" s="352" t="n"/>
      <c r="C30" s="352" t="n"/>
      <c r="D30" s="352" t="n"/>
      <c r="E30" s="352" t="n"/>
      <c r="F30" s="352" t="n"/>
    </row>
    <row r="31" customFormat="1" s="363">
      <c r="A31" s="352" t="n"/>
      <c r="B31" s="352" t="n"/>
      <c r="C31" s="352" t="n"/>
      <c r="D31" s="352" t="n"/>
      <c r="E31" s="352" t="n"/>
      <c r="F31" s="352" t="n"/>
    </row>
    <row r="32" customFormat="1" s="363">
      <c r="A32" s="352" t="n"/>
      <c r="B32" s="352" t="n"/>
      <c r="C32" s="352" t="n"/>
      <c r="D32" s="352" t="n"/>
      <c r="E32" s="352" t="n"/>
      <c r="F32" s="352" t="n"/>
    </row>
    <row r="33" customFormat="1" s="363">
      <c r="A33" s="352" t="n"/>
      <c r="B33" s="352" t="n"/>
      <c r="C33" s="352" t="n"/>
      <c r="D33" s="352" t="n"/>
      <c r="E33" s="352" t="n"/>
      <c r="F33" s="352" t="n"/>
    </row>
    <row r="34" customFormat="1" s="363">
      <c r="A34" s="352" t="n"/>
      <c r="B34" s="352" t="n"/>
      <c r="C34" s="352" t="n"/>
      <c r="D34" s="352" t="n"/>
      <c r="E34" s="352" t="n"/>
      <c r="F34" s="352" t="n"/>
    </row>
    <row r="35" customFormat="1" s="363">
      <c r="A35" s="352" t="n"/>
      <c r="B35" s="352" t="n"/>
      <c r="C35" s="352" t="n"/>
      <c r="D35" s="352" t="n"/>
      <c r="E35" s="352" t="n"/>
      <c r="F35" s="352" t="n"/>
    </row>
    <row r="36" customFormat="1" s="363">
      <c r="A36" s="352" t="n"/>
      <c r="B36" s="352" t="n"/>
      <c r="C36" s="352" t="n"/>
      <c r="D36" s="352" t="n"/>
      <c r="E36" s="352" t="n"/>
      <c r="F36" s="352" t="n"/>
    </row>
    <row r="37" customFormat="1" s="363">
      <c r="A37" s="352" t="n"/>
      <c r="B37" s="352" t="n"/>
      <c r="C37" s="352" t="n"/>
      <c r="D37" s="352" t="n"/>
      <c r="E37" s="352" t="n"/>
      <c r="F37" s="352" t="n"/>
    </row>
    <row r="38" customFormat="1" s="363">
      <c r="A38" s="352" t="n"/>
      <c r="B38" s="352" t="n"/>
      <c r="C38" s="352" t="n"/>
      <c r="D38" s="352" t="n"/>
      <c r="E38" s="352" t="n"/>
      <c r="F38" s="352" t="n"/>
    </row>
    <row r="39" customFormat="1" s="363">
      <c r="A39" s="352" t="n"/>
      <c r="B39" s="352" t="n"/>
      <c r="C39" s="352" t="n"/>
      <c r="D39" s="352" t="n"/>
      <c r="E39" s="352" t="n"/>
      <c r="F39" s="352" t="n"/>
    </row>
    <row r="40" customFormat="1" s="363">
      <c r="A40" s="352" t="n"/>
      <c r="B40" s="352" t="n"/>
      <c r="C40" s="352" t="n"/>
      <c r="D40" s="352" t="n"/>
      <c r="E40" s="352" t="n"/>
      <c r="F40" s="352" t="n"/>
    </row>
    <row r="41" customFormat="1" s="363">
      <c r="A41" s="352" t="n"/>
      <c r="B41" s="352" t="n"/>
      <c r="C41" s="352" t="n"/>
      <c r="D41" s="352" t="n"/>
      <c r="E41" s="352" t="n"/>
      <c r="F41" s="352" t="n"/>
    </row>
    <row r="42" customFormat="1" s="363">
      <c r="A42" s="352" t="n"/>
      <c r="B42" s="352" t="n"/>
      <c r="C42" s="352" t="n"/>
      <c r="D42" s="352" t="n"/>
      <c r="E42" s="352" t="n"/>
      <c r="F42" s="352" t="n"/>
    </row>
    <row r="43" customFormat="1" s="363">
      <c r="A43" s="352" t="n"/>
      <c r="B43" s="352" t="n"/>
      <c r="C43" s="352" t="n"/>
      <c r="D43" s="352" t="n"/>
      <c r="E43" s="352" t="n"/>
      <c r="F43" s="352" t="n"/>
    </row>
    <row r="44" customFormat="1" s="363">
      <c r="A44" s="352" t="n"/>
      <c r="B44" s="352" t="n"/>
      <c r="C44" s="352" t="n"/>
      <c r="D44" s="352" t="n"/>
      <c r="E44" s="352" t="n"/>
      <c r="F44" s="352" t="n"/>
    </row>
    <row r="45" customFormat="1" s="363">
      <c r="A45" s="352" t="n"/>
      <c r="B45" s="352" t="n"/>
      <c r="C45" s="352" t="n"/>
      <c r="D45" s="352" t="n"/>
      <c r="E45" s="352" t="n"/>
      <c r="F45" s="352" t="n"/>
    </row>
    <row r="46" customFormat="1" s="363">
      <c r="A46" s="352" t="n"/>
      <c r="B46" s="352" t="n"/>
      <c r="C46" s="352" t="n"/>
      <c r="D46" s="352" t="n"/>
      <c r="E46" s="352" t="n"/>
      <c r="F46" s="352" t="n"/>
    </row>
    <row r="47" customFormat="1" s="363">
      <c r="A47" s="352" t="n"/>
      <c r="B47" s="352" t="n"/>
      <c r="C47" s="352" t="n"/>
      <c r="D47" s="352" t="n"/>
      <c r="E47" s="352" t="n"/>
      <c r="F47" s="352" t="n"/>
    </row>
    <row r="48" customFormat="1" s="363">
      <c r="A48" s="352" t="n"/>
      <c r="B48" s="352" t="n"/>
      <c r="C48" s="352" t="n"/>
      <c r="D48" s="352" t="n"/>
      <c r="E48" s="352" t="n"/>
      <c r="F48" s="352" t="n"/>
    </row>
    <row r="49" customFormat="1" s="363">
      <c r="A49" s="352" t="n"/>
      <c r="B49" s="352" t="n"/>
      <c r="C49" s="352" t="n"/>
      <c r="D49" s="352" t="n"/>
      <c r="E49" s="352" t="n"/>
      <c r="F49" s="352" t="n"/>
    </row>
    <row r="50" customFormat="1" s="363">
      <c r="A50" s="352" t="n"/>
      <c r="B50" s="352" t="n"/>
      <c r="C50" s="352" t="n"/>
      <c r="D50" s="352" t="n"/>
      <c r="E50" s="352" t="n"/>
      <c r="F50" s="352" t="n"/>
    </row>
    <row r="51" customFormat="1" s="363">
      <c r="A51" s="352" t="n"/>
      <c r="B51" s="352" t="n"/>
      <c r="C51" s="352" t="n"/>
      <c r="D51" s="352" t="n"/>
      <c r="E51" s="352" t="n"/>
      <c r="F51" s="352" t="n"/>
    </row>
    <row r="52" customFormat="1" s="363">
      <c r="A52" s="352" t="n"/>
      <c r="B52" s="352" t="n"/>
      <c r="C52" s="352" t="n"/>
      <c r="D52" s="352" t="n"/>
      <c r="E52" s="352" t="n"/>
      <c r="F52" s="352" t="n"/>
    </row>
    <row r="53" customFormat="1" s="363">
      <c r="A53" s="352" t="n"/>
      <c r="B53" s="352" t="n"/>
      <c r="C53" s="352" t="n"/>
      <c r="D53" s="352" t="n"/>
      <c r="E53" s="352" t="n"/>
      <c r="F53" s="352" t="n"/>
    </row>
    <row r="54" customFormat="1" s="363">
      <c r="A54" s="352" t="n"/>
      <c r="B54" s="352" t="n"/>
      <c r="C54" s="352" t="n"/>
      <c r="D54" s="352" t="n"/>
      <c r="E54" s="352" t="n"/>
      <c r="F54" s="352" t="n"/>
    </row>
    <row r="55" customFormat="1" s="363">
      <c r="A55" s="352" t="n"/>
      <c r="B55" s="352" t="n"/>
      <c r="C55" s="352" t="n"/>
      <c r="D55" s="352" t="n"/>
      <c r="E55" s="352" t="n"/>
      <c r="F55" s="352" t="n"/>
    </row>
    <row r="56" customFormat="1" s="363">
      <c r="A56" s="352" t="n"/>
      <c r="B56" s="352" t="n"/>
      <c r="C56" s="352" t="n"/>
      <c r="D56" s="352" t="n"/>
      <c r="E56" s="352" t="n"/>
      <c r="F56" s="352" t="n"/>
    </row>
    <row r="57" customFormat="1" s="363">
      <c r="A57" s="352" t="n"/>
      <c r="B57" s="352" t="n"/>
      <c r="C57" s="352" t="n"/>
      <c r="D57" s="352" t="n"/>
      <c r="E57" s="352" t="n"/>
      <c r="F57" s="352" t="n"/>
    </row>
    <row r="58" customFormat="1" s="363">
      <c r="A58" s="352" t="n"/>
      <c r="B58" s="352" t="n"/>
      <c r="C58" s="352" t="n"/>
      <c r="D58" s="352" t="n"/>
      <c r="E58" s="352" t="n"/>
      <c r="F58" s="352" t="n"/>
    </row>
    <row r="59" customFormat="1" s="363">
      <c r="A59" s="352" t="n"/>
      <c r="B59" s="352" t="n"/>
      <c r="C59" s="352" t="n"/>
      <c r="D59" s="352" t="n"/>
      <c r="E59" s="352" t="n"/>
      <c r="F59" s="352" t="n"/>
    </row>
    <row r="60" customFormat="1" s="363">
      <c r="A60" s="352" t="n"/>
      <c r="B60" s="352" t="n"/>
      <c r="C60" s="352" t="n"/>
      <c r="D60" s="352" t="n"/>
      <c r="E60" s="352" t="n"/>
      <c r="F60" s="352" t="n"/>
    </row>
    <row r="61" customFormat="1" s="363">
      <c r="A61" s="352" t="n"/>
      <c r="B61" s="352" t="n"/>
      <c r="C61" s="352" t="n"/>
      <c r="D61" s="352" t="n"/>
      <c r="E61" s="352" t="n"/>
      <c r="F61" s="352" t="n"/>
    </row>
    <row r="62" customFormat="1" s="363">
      <c r="A62" s="352" t="n"/>
      <c r="B62" s="352" t="n"/>
      <c r="C62" s="352" t="n"/>
      <c r="D62" s="352" t="n"/>
      <c r="E62" s="352" t="n"/>
      <c r="F62" s="352" t="n"/>
    </row>
    <row r="63" customFormat="1" s="363">
      <c r="A63" s="352" t="n"/>
      <c r="B63" s="352" t="n"/>
      <c r="C63" s="352" t="n"/>
      <c r="D63" s="352" t="n"/>
      <c r="E63" s="352" t="n"/>
      <c r="F63" s="352" t="n"/>
    </row>
    <row r="64" customFormat="1" s="363">
      <c r="A64" s="352" t="n"/>
      <c r="B64" s="352" t="n"/>
      <c r="C64" s="352" t="n"/>
      <c r="D64" s="352" t="n"/>
      <c r="E64" s="352" t="n"/>
      <c r="F64" s="352" t="n"/>
    </row>
    <row r="65" customFormat="1" s="363">
      <c r="A65" s="352" t="n"/>
      <c r="B65" s="352" t="n"/>
      <c r="C65" s="352" t="n"/>
      <c r="D65" s="352" t="n"/>
      <c r="E65" s="352" t="n"/>
      <c r="F65" s="352" t="n"/>
    </row>
    <row r="66" customFormat="1" s="363">
      <c r="A66" s="352" t="n"/>
      <c r="B66" s="352" t="n"/>
      <c r="C66" s="352" t="n"/>
      <c r="D66" s="352" t="n"/>
      <c r="E66" s="352" t="n"/>
      <c r="F66" s="352" t="n"/>
    </row>
    <row r="67" customFormat="1" s="363">
      <c r="A67" s="352" t="n"/>
      <c r="B67" s="352" t="n"/>
      <c r="C67" s="352" t="n"/>
      <c r="D67" s="352" t="n"/>
      <c r="E67" s="352" t="n"/>
      <c r="F67" s="352" t="n"/>
    </row>
    <row r="68" customFormat="1" s="363">
      <c r="A68" s="352" t="n"/>
      <c r="B68" s="352" t="n"/>
      <c r="C68" s="352" t="n"/>
      <c r="D68" s="352" t="n"/>
      <c r="E68" s="352" t="n"/>
      <c r="F68" s="352" t="n"/>
    </row>
    <row r="69" customFormat="1" s="363">
      <c r="A69" s="352" t="n"/>
      <c r="B69" s="352" t="n"/>
      <c r="C69" s="352" t="n"/>
      <c r="D69" s="352" t="n"/>
      <c r="E69" s="352" t="n"/>
      <c r="F69" s="352" t="n"/>
    </row>
    <row r="70" customFormat="1" s="363">
      <c r="A70" s="352" t="n"/>
      <c r="B70" s="352" t="n"/>
      <c r="C70" s="352" t="n"/>
      <c r="D70" s="352" t="n"/>
      <c r="E70" s="352" t="n"/>
      <c r="F70" s="352" t="n"/>
    </row>
    <row r="71" customFormat="1" s="363">
      <c r="A71" s="352" t="n"/>
      <c r="B71" s="352" t="n"/>
      <c r="C71" s="352" t="n"/>
      <c r="D71" s="352" t="n"/>
      <c r="E71" s="352" t="n"/>
      <c r="F71" s="352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7" t="inlineStr">
        <is>
          <t>ROYAL COSMETICS 07.2025輸出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314" t="n"/>
      <c r="B6" s="1314" t="n"/>
      <c r="C6" s="1314" t="inlineStr">
        <is>
          <t>HANAKO</t>
        </is>
      </c>
      <c r="D6" s="1314" t="inlineStr">
        <is>
          <t>Delicate Zone Cosme Vagina wash</t>
        </is>
      </c>
      <c r="E6" s="1314" t="n"/>
      <c r="F6" s="1314" t="inlineStr">
        <is>
          <t>1~12</t>
        </is>
      </c>
      <c r="G6" s="1314" t="n">
        <v>4</v>
      </c>
      <c r="H6" s="1314" t="inlineStr">
        <is>
          <t>2139</t>
        </is>
      </c>
      <c r="I6" s="1314" t="inlineStr">
        <is>
          <t>0</t>
        </is>
      </c>
      <c r="J6" s="1314" t="inlineStr">
        <is>
          <t>0.04</t>
        </is>
      </c>
      <c r="K6" s="1314" t="inlineStr">
        <is>
          <t>16.3</t>
        </is>
      </c>
      <c r="L6" s="1314" t="n"/>
      <c r="M6" s="1314" t="inlineStr">
        <is>
          <t>0</t>
        </is>
      </c>
      <c r="N6" s="1314" t="inlineStr">
        <is>
          <t>0</t>
        </is>
      </c>
      <c r="O6" s="1314" t="inlineStr">
        <is>
          <t>0.201</t>
        </is>
      </c>
      <c r="P6" s="1314" t="inlineStr">
        <is>
          <t>0</t>
        </is>
      </c>
      <c r="Q6" s="1314" t="inlineStr">
        <is>
          <t>別添資料</t>
        </is>
      </c>
    </row>
    <row r="7" ht="20.1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10.2023輸出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278" t="inlineStr">
        <is>
          <t>TOTAL</t>
        </is>
      </c>
      <c r="B6" s="1420" t="n"/>
      <c r="C6" s="1420" t="n"/>
      <c r="D6" s="1420" t="n"/>
      <c r="E6" s="1420" t="n"/>
      <c r="F6" s="1421" t="n"/>
      <c r="G6" s="64">
        <f>SUM(#REF!)</f>
        <v/>
      </c>
      <c r="H6" s="64" t="n"/>
      <c r="I6" s="1422">
        <f>SUM(#REF!)</f>
        <v/>
      </c>
      <c r="J6" s="1275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09.2024輸出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9" t="n"/>
      <c r="J2" s="1296" t="n"/>
      <c r="K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  <c r="E8" s="2" t="inlineStr">
        <is>
          <t> 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400" t="inlineStr">
        <is>
          <t>仕入値合計</t>
        </is>
      </c>
    </row>
    <row r="10" ht="20.1" customFormat="1" customHeight="1" s="15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 t="n">
        <v>0</v>
      </c>
      <c r="J10" s="1151" t="n"/>
      <c r="K10" s="1151" t="n"/>
      <c r="L10" s="1151" t="n"/>
      <c r="M10" s="1151" t="n"/>
      <c r="N10" s="1151" t="n"/>
      <c r="O10" s="1151" t="n"/>
      <c r="P10" s="1311" t="n"/>
      <c r="Q10" s="177" t="n"/>
      <c r="R10" s="13" t="n"/>
    </row>
    <row r="13" ht="20.1" customHeight="1" s="1297">
      <c r="G13" s="174" t="inlineStr">
        <is>
          <t>合計個数</t>
        </is>
      </c>
    </row>
    <row r="14" ht="20.1" customHeight="1" s="1297">
      <c r="G14" s="194">
        <f>G6+G10</f>
        <v/>
      </c>
    </row>
    <row r="19" ht="15.75" customHeight="1" s="1297"/>
    <row r="20" ht="18" customHeight="1" s="1297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9" t="n"/>
      <c r="J2" s="1296" t="n"/>
      <c r="K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01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400" t="inlineStr">
        <is>
          <t>仕入値合計</t>
        </is>
      </c>
    </row>
    <row r="10" ht="20.1" customFormat="1" customHeight="1" s="15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 t="n">
        <v>0</v>
      </c>
      <c r="J10" s="1151" t="n"/>
      <c r="K10" s="1151" t="n"/>
      <c r="L10" s="1151" t="n"/>
      <c r="M10" s="1151" t="n"/>
      <c r="N10" s="1151" t="n"/>
      <c r="O10" s="1151" t="n"/>
      <c r="P10" s="1311" t="n"/>
      <c r="Q10" s="177" t="n"/>
      <c r="R10" s="13" t="n"/>
    </row>
    <row r="13" ht="15.75" customHeight="1" s="1297">
      <c r="G13" s="174" t="inlineStr">
        <is>
          <t>合計個数</t>
        </is>
      </c>
    </row>
    <row r="14" ht="18" customHeight="1" s="1297">
      <c r="G14" s="194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82" min="1" max="1"/>
    <col hidden="1" width="12.375" customWidth="1" style="1284" min="2" max="2"/>
    <col width="23.375" customWidth="1" style="282" min="3" max="3"/>
    <col width="36.375" customWidth="1" style="282" min="4" max="4"/>
    <col width="8.375" customWidth="1" style="282" min="5" max="6"/>
    <col width="7.875" customWidth="1" style="280" min="7" max="8"/>
    <col width="13.125" customWidth="1" style="1391" min="9" max="9"/>
    <col hidden="1" width="10.125" customWidth="1" style="332" min="10" max="11"/>
    <col width="10.125" customWidth="1" style="1391" min="12" max="13"/>
    <col width="9.375" customWidth="1" style="1391" min="14" max="14"/>
    <col width="13" customWidth="1" style="1284" min="15" max="15"/>
    <col width="14" customWidth="1" style="1284" min="16" max="16"/>
    <col width="27.125" customWidth="1" style="282" min="17" max="17"/>
    <col width="45.375" customWidth="1" style="1240" min="18" max="18"/>
    <col width="6.125" bestFit="1" customWidth="1" style="282" min="19" max="19"/>
    <col width="7.875" bestFit="1" customWidth="1" style="282" min="20" max="20"/>
    <col width="6.125" bestFit="1" customWidth="1" style="282" min="21" max="21"/>
    <col width="3.875" customWidth="1" style="282" min="22" max="24"/>
    <col width="5.125" bestFit="1" customWidth="1" style="282" min="25" max="25"/>
    <col width="3.875" customWidth="1" style="282" min="26" max="16384"/>
  </cols>
  <sheetData>
    <row r="1" ht="21" customHeight="1" s="1297">
      <c r="A1" s="649" t="inlineStr">
        <is>
          <t>ROYAL COSMETICS 09.2025輸出</t>
        </is>
      </c>
      <c r="B1" s="650" t="n"/>
      <c r="C1" s="650" t="n"/>
      <c r="D1" s="650" t="n"/>
      <c r="E1" s="276" t="n"/>
      <c r="F1" s="276" t="n"/>
      <c r="G1" s="277" t="n"/>
    </row>
    <row r="2" ht="12" customHeight="1" s="1297">
      <c r="A2" s="1240" t="inlineStr">
        <is>
          <t>納品日</t>
        </is>
      </c>
      <c r="C2" s="1283" t="n"/>
      <c r="J2" s="1391" t="n"/>
      <c r="K2" s="1391" t="n"/>
    </row>
    <row r="3" ht="69.75" customHeight="1" s="1297">
      <c r="A3" s="1240" t="inlineStr">
        <is>
          <t>納品先</t>
        </is>
      </c>
      <c r="C3" s="1243" t="inlineStr">
        <is>
          <t>飯野港運株式会社
京都府舞鶴市松陰１８－７
営業課　谷口様
TEL: 0773-75-5371
FAX: 0773-75-5681</t>
        </is>
      </c>
      <c r="G3" s="1392" t="n"/>
      <c r="J3" s="1391" t="n"/>
      <c r="K3" s="1391" t="n"/>
    </row>
    <row r="4" ht="12" customHeight="1" s="1297">
      <c r="A4" s="1244" t="inlineStr">
        <is>
          <t>梱包情報提出期限</t>
        </is>
      </c>
      <c r="B4" s="1299" t="n"/>
      <c r="C4" s="1285" t="n"/>
      <c r="D4" s="1299" t="n"/>
      <c r="E4" s="1238" t="n"/>
      <c r="F4" s="1299" t="n"/>
      <c r="J4" s="1391" t="n"/>
      <c r="U4" s="1410" t="n"/>
    </row>
    <row r="5" customFormat="1" s="1284">
      <c r="A5" s="401" t="inlineStr">
        <is>
          <t>INV No.</t>
        </is>
      </c>
      <c r="B5" s="1091" t="inlineStr">
        <is>
          <t>Jan code</t>
        </is>
      </c>
      <c r="C5" s="402" t="inlineStr">
        <is>
          <t>Brand name</t>
        </is>
      </c>
      <c r="D5" s="284" t="inlineStr">
        <is>
          <t>Description of goods</t>
        </is>
      </c>
      <c r="E5" s="284" t="inlineStr">
        <is>
          <t>Case Q'ty</t>
        </is>
      </c>
      <c r="F5" s="284" t="inlineStr">
        <is>
          <t>LOT</t>
        </is>
      </c>
      <c r="G5" s="403" t="inlineStr">
        <is>
          <t>Q'ty</t>
        </is>
      </c>
      <c r="H5" s="286" t="inlineStr">
        <is>
          <t>仕入値</t>
        </is>
      </c>
      <c r="I5" s="1393" t="inlineStr">
        <is>
          <t>仕入値合計</t>
        </is>
      </c>
      <c r="J5" s="1092" t="inlineStr">
        <is>
          <t>ケース容積</t>
        </is>
      </c>
      <c r="K5" s="1092" t="inlineStr">
        <is>
          <t>ケース重量</t>
        </is>
      </c>
      <c r="L5" s="1423" t="inlineStr">
        <is>
          <t>ケース数量</t>
        </is>
      </c>
      <c r="M5" s="1423" t="inlineStr">
        <is>
          <t>合計容積</t>
        </is>
      </c>
      <c r="N5" s="1423" t="inlineStr">
        <is>
          <t>合計重量</t>
        </is>
      </c>
      <c r="O5" s="284" t="inlineStr">
        <is>
          <t>Unit N/W(kg)</t>
        </is>
      </c>
      <c r="P5" s="284" t="inlineStr">
        <is>
          <t>Total N/W(kg)</t>
        </is>
      </c>
      <c r="Q5" s="284" t="inlineStr">
        <is>
          <t>成分</t>
        </is>
      </c>
      <c r="R5" s="1240" t="n"/>
    </row>
    <row r="6" ht="20.1" customFormat="1" customHeight="1" s="292">
      <c r="A6" s="1424" t="inlineStr">
        <is>
          <t>TOTAL</t>
        </is>
      </c>
      <c r="B6" s="1309" t="n"/>
      <c r="C6" s="1309" t="n"/>
      <c r="D6" s="1309" t="n"/>
      <c r="E6" s="1309" t="n"/>
      <c r="F6" s="1310" t="n"/>
      <c r="G6" s="315">
        <f>SUM(#REF!)</f>
        <v/>
      </c>
      <c r="H6" s="315" t="n"/>
      <c r="I6" s="1395">
        <f>SUM(#REF!)</f>
        <v/>
      </c>
      <c r="J6" s="1279" t="n"/>
      <c r="K6" s="1279" t="n"/>
      <c r="L6" s="1279" t="n"/>
      <c r="M6" s="1279" t="n"/>
      <c r="N6" s="1279" t="n"/>
      <c r="O6" s="1279" t="n"/>
      <c r="P6" s="1425" t="n"/>
      <c r="Q6" s="291" t="n"/>
      <c r="R6" s="1095" t="n"/>
    </row>
    <row r="7" ht="20.1" customFormat="1" customHeight="1" s="292">
      <c r="B7" s="308" t="n"/>
      <c r="G7" s="319" t="n"/>
      <c r="H7" s="319" t="n"/>
      <c r="I7" s="1396" t="n"/>
      <c r="J7" s="325" t="n"/>
      <c r="K7" s="325" t="n"/>
      <c r="L7" s="1396" t="n"/>
      <c r="M7" s="1396" t="n"/>
      <c r="N7" s="1396" t="n"/>
      <c r="O7" s="308" t="n"/>
      <c r="P7" s="308" t="n"/>
      <c r="R7" s="1095" t="n"/>
    </row>
    <row r="8" ht="20.1" customFormat="1" customHeight="1" s="292">
      <c r="A8" s="370" t="inlineStr">
        <is>
          <t>SAMPLE/TESTER ORDER</t>
        </is>
      </c>
      <c r="B8" s="308" t="n"/>
      <c r="G8" s="319" t="n"/>
      <c r="H8" s="319" t="n"/>
      <c r="I8" s="1396" t="n"/>
      <c r="J8" s="325" t="n"/>
      <c r="K8" s="325" t="n"/>
      <c r="L8" s="1396" t="n"/>
      <c r="M8" s="1396" t="n"/>
      <c r="N8" s="1396" t="n"/>
      <c r="O8" s="308" t="n"/>
      <c r="P8" s="308" t="n"/>
      <c r="R8" s="1095" t="n"/>
    </row>
    <row r="9" ht="34.5" customFormat="1" customHeight="1" s="292">
      <c r="A9" s="282" t="inlineStr">
        <is>
          <t>納品先</t>
        </is>
      </c>
      <c r="B9" s="308" t="n"/>
      <c r="C9" s="1286" t="inlineStr">
        <is>
          <t>〒980-0811 仙台市青葉区一番町2丁目1-2
NMF仙台青葉通りビル8階　センコン物流㈱　アリニナ　クリスティーナ　宛て</t>
        </is>
      </c>
      <c r="D9" s="1318" t="n"/>
      <c r="G9" s="319" t="n"/>
      <c r="H9" s="319" t="n"/>
      <c r="I9" s="1396" t="n"/>
      <c r="J9" s="325" t="n"/>
      <c r="K9" s="325" t="n"/>
      <c r="L9" s="1396" t="n"/>
      <c r="M9" s="1396" t="n"/>
      <c r="N9" s="1396" t="n"/>
      <c r="O9" s="308" t="n"/>
      <c r="P9" s="308" t="n"/>
      <c r="R9" s="1095" t="n"/>
    </row>
    <row r="10" ht="20.1" customFormat="1" customHeight="1" s="1284">
      <c r="A10" s="401" t="inlineStr">
        <is>
          <t>INV No.</t>
        </is>
      </c>
      <c r="B10" s="1091" t="inlineStr">
        <is>
          <t>Jan code</t>
        </is>
      </c>
      <c r="C10" s="402" t="inlineStr">
        <is>
          <t>Brand name</t>
        </is>
      </c>
      <c r="D10" s="284" t="inlineStr">
        <is>
          <t>Description of goods</t>
        </is>
      </c>
      <c r="E10" s="284" t="inlineStr">
        <is>
          <t>Case Q'ty</t>
        </is>
      </c>
      <c r="F10" s="284" t="inlineStr">
        <is>
          <t>LOT</t>
        </is>
      </c>
      <c r="G10" s="403" t="inlineStr">
        <is>
          <t>Q'ty</t>
        </is>
      </c>
      <c r="H10" s="286" t="inlineStr">
        <is>
          <t>仕入値</t>
        </is>
      </c>
      <c r="I10" s="1393" t="inlineStr">
        <is>
          <t>仕入値合計</t>
        </is>
      </c>
      <c r="J10" s="1096" t="inlineStr">
        <is>
          <t>ケース容積</t>
        </is>
      </c>
      <c r="K10" s="1096" t="inlineStr">
        <is>
          <t>ケース重量</t>
        </is>
      </c>
      <c r="L10" s="1426" t="inlineStr">
        <is>
          <t>ケース数量</t>
        </is>
      </c>
      <c r="M10" s="1426" t="inlineStr">
        <is>
          <t>合計容積</t>
        </is>
      </c>
      <c r="N10" s="1426" t="inlineStr">
        <is>
          <t>合計重量</t>
        </is>
      </c>
      <c r="O10" s="401" t="inlineStr">
        <is>
          <t>Unit N/W(kg)</t>
        </is>
      </c>
      <c r="P10" s="401" t="inlineStr">
        <is>
          <t>Total N/W(kg)</t>
        </is>
      </c>
      <c r="Q10" s="284" t="inlineStr">
        <is>
          <t>成分</t>
        </is>
      </c>
      <c r="R10" s="1240" t="n"/>
    </row>
    <row r="11" ht="26.25" customFormat="1" customHeight="1" s="1240">
      <c r="A11" s="1427" t="inlineStr">
        <is>
          <t>SAMPLE/TESTER TOTAL</t>
        </is>
      </c>
      <c r="B11" s="1302" t="n"/>
      <c r="C11" s="1302" t="n"/>
      <c r="D11" s="1302" t="n"/>
      <c r="E11" s="1302" t="n"/>
      <c r="F11" s="1303" t="n"/>
      <c r="G11" s="285">
        <f>SUM(#REF!)</f>
        <v/>
      </c>
      <c r="H11" s="403" t="n"/>
      <c r="I11" s="1399">
        <f>SUM(#REF!)</f>
        <v/>
      </c>
      <c r="J11" s="1092" t="n"/>
      <c r="K11" s="1092" t="n"/>
      <c r="L11" s="1423" t="n"/>
      <c r="M11" s="1423" t="n"/>
      <c r="N11" s="1423" t="n"/>
      <c r="O11" s="284" t="n"/>
      <c r="P11" s="284" t="n"/>
      <c r="Q11" s="1098" t="n"/>
      <c r="S11" s="282" t="n"/>
      <c r="T11" s="282" t="n"/>
      <c r="U11" s="282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93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ht="12.75" customFormat="1" customHeight="1" s="1193">
      <c r="A5" s="349" t="inlineStr">
        <is>
          <t>JAN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  <c r="J5" s="249" t="inlineStr">
        <is>
          <t>ケース容積</t>
        </is>
      </c>
      <c r="K5" s="249" t="inlineStr">
        <is>
          <t>ケース重量</t>
        </is>
      </c>
      <c r="L5" s="1308" t="inlineStr">
        <is>
          <t>ケース数量</t>
        </is>
      </c>
      <c r="M5" s="1308" t="inlineStr">
        <is>
          <t>合計容積</t>
        </is>
      </c>
      <c r="N5" s="1308" t="inlineStr">
        <is>
          <t>合計重量</t>
        </is>
      </c>
      <c r="O5" s="142" t="inlineStr">
        <is>
          <t>Unit N/W(kg)</t>
        </is>
      </c>
      <c r="P5" s="142" t="inlineStr">
        <is>
          <t>Total N/W(kg)</t>
        </is>
      </c>
      <c r="Q5" s="142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4.95" customHeight="1" s="1297">
      <c r="A8" s="20" t="inlineStr">
        <is>
          <t>SAMPLE/TESTER ORDER</t>
        </is>
      </c>
    </row>
    <row r="9">
      <c r="A9" s="142" t="inlineStr">
        <is>
          <t>INV No.</t>
        </is>
      </c>
      <c r="B9" s="80" t="inlineStr">
        <is>
          <t>Jan code</t>
        </is>
      </c>
      <c r="C9" s="253" t="inlineStr">
        <is>
          <t>Brand name</t>
        </is>
      </c>
      <c r="D9" s="142" t="inlineStr">
        <is>
          <t>Description of goods</t>
        </is>
      </c>
      <c r="E9" s="142" t="inlineStr">
        <is>
          <t>Case Q'ty</t>
        </is>
      </c>
      <c r="F9" s="142" t="inlineStr">
        <is>
          <t>LOT</t>
        </is>
      </c>
      <c r="G9" s="252" t="inlineStr">
        <is>
          <t>Q'ty</t>
        </is>
      </c>
      <c r="H9" s="251" t="inlineStr">
        <is>
          <t>仕入値</t>
        </is>
      </c>
      <c r="I9" s="1307" t="inlineStr">
        <is>
          <t>仕入値合計</t>
        </is>
      </c>
    </row>
    <row r="10" ht="15.75" customHeight="1" s="1297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>
        <f>SUM(#REF!)</f>
        <v/>
      </c>
    </row>
    <row r="13" ht="20.1" customHeight="1" s="1297">
      <c r="G13" s="254" t="inlineStr">
        <is>
          <t>合計個数</t>
        </is>
      </c>
    </row>
    <row r="14" ht="20.1" customHeight="1" s="1297">
      <c r="G14" s="194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93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2" t="inlineStr">
        <is>
          <t>ROYAL COSMETICS09.2025輸出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L4" s="1306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341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  <row r="8" ht="24.95" customHeight="1" s="1297">
      <c r="A8" s="20" t="inlineStr">
        <is>
          <t>SAMPLE/TESTER ORDER</t>
        </is>
      </c>
    </row>
    <row r="9">
      <c r="A9" s="142" t="inlineStr">
        <is>
          <t>INV No.</t>
        </is>
      </c>
      <c r="B9" s="80" t="inlineStr">
        <is>
          <t>Jan code</t>
        </is>
      </c>
      <c r="C9" s="253" t="inlineStr">
        <is>
          <t>Brand name</t>
        </is>
      </c>
      <c r="D9" s="142" t="inlineStr">
        <is>
          <t>Description of goods</t>
        </is>
      </c>
      <c r="E9" s="142" t="inlineStr">
        <is>
          <t>Case Q'ty</t>
        </is>
      </c>
      <c r="F9" s="142" t="inlineStr">
        <is>
          <t>LOT</t>
        </is>
      </c>
      <c r="G9" s="252" t="inlineStr">
        <is>
          <t>Q'ty</t>
        </is>
      </c>
      <c r="H9" s="251" t="inlineStr">
        <is>
          <t>仕入値</t>
        </is>
      </c>
      <c r="I9" s="1307" t="inlineStr">
        <is>
          <t>仕入値合計</t>
        </is>
      </c>
    </row>
    <row r="10" ht="15.75" customFormat="1" customHeight="1" s="7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>
        <f>SUM(#REF!)</f>
        <v/>
      </c>
      <c r="J10" s="2" t="n"/>
      <c r="K10" s="2" t="n"/>
      <c r="L10" s="2" t="n"/>
    </row>
    <row r="13" ht="20.1" customFormat="1" customHeight="1" s="7">
      <c r="A13" s="2" t="n"/>
      <c r="B13" s="1193" t="n"/>
      <c r="C13" s="2" t="n"/>
      <c r="D13" s="2" t="n"/>
      <c r="E13" s="2" t="n"/>
      <c r="F13" s="2" t="n"/>
      <c r="G13" s="254" t="inlineStr">
        <is>
          <t>合計個数</t>
        </is>
      </c>
      <c r="H13" s="5" t="n"/>
      <c r="I13" s="1296" t="n"/>
      <c r="J13" s="2" t="n"/>
      <c r="K13" s="2" t="n"/>
      <c r="L13" s="2" t="n"/>
    </row>
    <row r="14" ht="20.1" customFormat="1" customHeight="1" s="7">
      <c r="A14" s="2" t="n"/>
      <c r="B14" s="1193" t="n"/>
      <c r="C14" s="2" t="n"/>
      <c r="D14" s="2" t="n"/>
      <c r="E14" s="2" t="n"/>
      <c r="F14" s="2" t="n"/>
      <c r="G14" s="194">
        <f>G10+G6</f>
        <v/>
      </c>
      <c r="H14" s="5" t="n"/>
      <c r="I14" s="1296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93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7" t="inlineStr">
        <is>
          <t>ROYAL COSMETICS 07.2025輸出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88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90" t="n"/>
      <c r="D4" s="1299" t="n"/>
      <c r="E4" s="1138" t="n"/>
      <c r="F4" s="1299" t="n"/>
      <c r="J4" s="1296" t="n"/>
      <c r="U4" s="1306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  <c r="J5" s="249" t="inlineStr">
        <is>
          <t>ケース容積</t>
        </is>
      </c>
      <c r="K5" s="249" t="inlineStr">
        <is>
          <t>ケース重量</t>
        </is>
      </c>
      <c r="L5" s="1308" t="inlineStr">
        <is>
          <t>ケース数量</t>
        </is>
      </c>
      <c r="M5" s="1308" t="inlineStr">
        <is>
          <t>合計容積</t>
        </is>
      </c>
      <c r="N5" s="1308" t="inlineStr">
        <is>
          <t>合計重量</t>
        </is>
      </c>
      <c r="O5" s="142" t="inlineStr">
        <is>
          <t>Unit N/W(kg)</t>
        </is>
      </c>
      <c r="P5" s="142" t="inlineStr">
        <is>
          <t>Total N/W(kg)</t>
        </is>
      </c>
      <c r="Q5" s="142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6.25" customHeight="1" s="1297">
      <c r="A8" s="267" t="inlineStr">
        <is>
          <t>SAMPLE/TESTER ORDER</t>
        </is>
      </c>
      <c r="B8" s="266" t="n"/>
      <c r="C8" s="264" t="n"/>
      <c r="D8" s="264" t="n"/>
      <c r="E8" s="264" t="n"/>
      <c r="F8" s="264" t="n"/>
      <c r="G8" s="266" t="n"/>
      <c r="H8" s="266" t="n"/>
      <c r="I8" s="266" t="n"/>
    </row>
    <row r="9" ht="15" customHeight="1" s="1297">
      <c r="A9" s="268" t="inlineStr">
        <is>
          <t>INV No.</t>
        </is>
      </c>
      <c r="B9" s="269" t="inlineStr">
        <is>
          <t>Jan code</t>
        </is>
      </c>
      <c r="C9" s="261" t="inlineStr">
        <is>
          <t>Brand name</t>
        </is>
      </c>
      <c r="D9" s="262" t="inlineStr">
        <is>
          <t>Description of goods</t>
        </is>
      </c>
      <c r="E9" s="262" t="inlineStr">
        <is>
          <t>Case Q'ty</t>
        </is>
      </c>
      <c r="F9" s="262" t="inlineStr">
        <is>
          <t>LOT</t>
        </is>
      </c>
      <c r="G9" s="265" t="inlineStr">
        <is>
          <t>Q'ty</t>
        </is>
      </c>
      <c r="H9" s="270" t="inlineStr">
        <is>
          <t>仕入値</t>
        </is>
      </c>
      <c r="I9" s="1428" t="inlineStr">
        <is>
          <t>仕入値合計</t>
        </is>
      </c>
    </row>
    <row r="10">
      <c r="A10" s="1429" t="inlineStr">
        <is>
          <t>SAMPLE/TESTER TOTAL</t>
        </is>
      </c>
      <c r="B10" s="1309" t="n"/>
      <c r="C10" s="1309" t="n"/>
      <c r="D10" s="1309" t="n"/>
      <c r="E10" s="1309" t="n"/>
      <c r="F10" s="1310" t="n"/>
      <c r="G10" s="271">
        <f>SUM(G9:G9)</f>
        <v/>
      </c>
      <c r="H10" s="271" t="n"/>
      <c r="I10" s="271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0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295" t="n"/>
      <c r="D4" s="1299" t="n"/>
      <c r="E4" s="1138" t="n"/>
      <c r="F4" s="1299" t="n"/>
      <c r="L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4" t="inlineStr">
        <is>
          <t>仕入値合計</t>
        </is>
      </c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</row>
    <row r="7" ht="15" customFormat="1" customHeight="1" s="15">
      <c r="B7" s="14" t="n"/>
      <c r="G7" s="17" t="n"/>
      <c r="H7" s="17" t="n"/>
      <c r="I7" s="1305" t="n"/>
    </row>
    <row r="8" ht="23.25" customHeight="1" s="1297">
      <c r="A8" s="1148" t="inlineStr">
        <is>
          <t>SAMPLE/TESTER ORDER</t>
        </is>
      </c>
      <c r="B8" s="1148" t="n"/>
      <c r="C8" s="1148" t="n"/>
      <c r="D8" s="1148" t="n"/>
    </row>
    <row r="9">
      <c r="A9" s="197" t="inlineStr">
        <is>
          <t>INV No.</t>
        </is>
      </c>
      <c r="B9" s="207" t="inlineStr">
        <is>
          <t>Jan code</t>
        </is>
      </c>
      <c r="C9" s="172" t="inlineStr">
        <is>
          <t>Brand name</t>
        </is>
      </c>
      <c r="D9" s="1258" t="inlineStr">
        <is>
          <t>Description of goods</t>
        </is>
      </c>
      <c r="E9" s="1258" t="inlineStr">
        <is>
          <t>Case Q'ty</t>
        </is>
      </c>
      <c r="F9" s="1258" t="inlineStr">
        <is>
          <t>LOT</t>
        </is>
      </c>
      <c r="G9" s="174" t="inlineStr">
        <is>
          <t>Q'ty</t>
        </is>
      </c>
      <c r="H9" s="175" t="inlineStr">
        <is>
          <t>仕入値</t>
        </is>
      </c>
      <c r="I9" s="1404" t="inlineStr">
        <is>
          <t>仕入値合計</t>
        </is>
      </c>
    </row>
    <row r="10" ht="15.75" customHeight="1" s="1297">
      <c r="A10" s="1273" t="inlineStr">
        <is>
          <t>TOTAL</t>
        </is>
      </c>
      <c r="B10" s="1274" t="n"/>
      <c r="C10" s="1274" t="n"/>
      <c r="D10" s="1274" t="n"/>
      <c r="E10" s="1274" t="n"/>
      <c r="F10" s="1275" t="n"/>
      <c r="G10" s="170">
        <f>SUM(#REF!)</f>
        <v/>
      </c>
      <c r="H10" s="170" t="n"/>
      <c r="I10" s="1304" t="n"/>
    </row>
    <row r="13" ht="21" customHeight="1" s="1297">
      <c r="G13" s="66" t="inlineStr">
        <is>
          <t>合計個数</t>
        </is>
      </c>
    </row>
    <row r="14" ht="23.25" customHeight="1" s="1297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width="9" customWidth="1" style="1193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8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</row>
    <row r="5" ht="15.7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15.75" customFormat="1" customHeight="1" s="15">
      <c r="A6" s="1314" t="n"/>
      <c r="B6" s="1314" t="inlineStr">
        <is>
          <t>100306</t>
        </is>
      </c>
      <c r="C6" s="1314" t="inlineStr">
        <is>
          <t>Sunsorit</t>
        </is>
      </c>
      <c r="D6" s="1314" t="inlineStr">
        <is>
          <t>《Sunsorit》 Skin Peel Bar （red）small size</t>
        </is>
      </c>
      <c r="E6" s="1314" t="n"/>
      <c r="F6" s="1314" t="n"/>
      <c r="G6" s="1314" t="n">
        <v>2</v>
      </c>
      <c r="H6" s="1314" t="inlineStr">
        <is>
          <t>240</t>
        </is>
      </c>
      <c r="I6" s="1314" t="inlineStr">
        <is>
          <t>0</t>
        </is>
      </c>
    </row>
    <row r="7" ht="20.1" customFormat="1" customHeight="1" s="15">
      <c r="A7" s="1314" t="n"/>
      <c r="B7" s="1314" t="inlineStr">
        <is>
          <t>100400</t>
        </is>
      </c>
      <c r="C7" s="1314" t="inlineStr">
        <is>
          <t>Sunsorit</t>
        </is>
      </c>
      <c r="D7" s="1314" t="inlineStr">
        <is>
          <t>《Sunsorit》 Skin Peel Bar （black）</t>
        </is>
      </c>
      <c r="E7" s="1314" t="n"/>
      <c r="F7" s="1314" t="inlineStr">
        <is>
          <t>12</t>
        </is>
      </c>
      <c r="G7" s="1314" t="n">
        <v>42</v>
      </c>
      <c r="H7" s="1314" t="inlineStr">
        <is>
          <t>2250</t>
        </is>
      </c>
      <c r="I7" s="1314" t="inlineStr">
        <is>
          <t>0</t>
        </is>
      </c>
    </row>
    <row r="8" ht="26.25" customHeight="1" s="1297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170">
        <f>SUM(#REF!)</f>
        <v/>
      </c>
      <c r="H8" s="170" t="n"/>
      <c r="I8" s="1304">
        <f>SUM(#REF!)</f>
        <v/>
      </c>
    </row>
    <row r="9">
      <c r="B9" s="14" t="n"/>
      <c r="G9" s="17" t="n"/>
      <c r="H9" s="17" t="n"/>
      <c r="I9" s="1305" t="n"/>
    </row>
    <row r="10" ht="15.75" customHeight="1" s="1297">
      <c r="A10" s="20" t="inlineStr">
        <is>
          <t>SAMPLE/TESTER ORDER</t>
        </is>
      </c>
    </row>
    <row r="11">
      <c r="A11" s="155" t="inlineStr">
        <is>
          <t>INV No.</t>
        </is>
      </c>
      <c r="B11" s="383" t="inlineStr">
        <is>
          <t>Jan code</t>
        </is>
      </c>
      <c r="C11" s="166" t="inlineStr">
        <is>
          <t>Brand name</t>
        </is>
      </c>
      <c r="D11" s="383" t="inlineStr">
        <is>
          <t>Description of goods</t>
        </is>
      </c>
      <c r="E11" s="166" t="n"/>
      <c r="F11" s="166" t="n"/>
      <c r="G11" s="167" t="inlineStr">
        <is>
          <t>Q'ty</t>
        </is>
      </c>
      <c r="H11" s="168" t="inlineStr">
        <is>
          <t>仕入値</t>
        </is>
      </c>
      <c r="I11" s="1313" t="inlineStr">
        <is>
          <t>仕入値合計</t>
        </is>
      </c>
    </row>
    <row r="12" ht="20.1" customHeight="1" s="1297">
      <c r="A12" s="1314" t="n"/>
      <c r="B12" s="1314" t="n"/>
      <c r="C12" s="1314" t="inlineStr">
        <is>
          <t>Sunsorit SAMPLE</t>
        </is>
      </c>
      <c r="D12" s="1314" t="inlineStr">
        <is>
          <t>《Sunsorit》 Skin Peel Bar （green）small size (mini sample) (N.C.V)</t>
        </is>
      </c>
      <c r="E12" s="1314" t="n"/>
      <c r="F12" s="1314" t="n"/>
      <c r="G12" s="1314" t="n">
        <v>53</v>
      </c>
      <c r="H12" s="1314" t="inlineStr">
        <is>
          <t>0</t>
        </is>
      </c>
      <c r="I12" s="1314" t="inlineStr">
        <is>
          <t>0</t>
        </is>
      </c>
    </row>
    <row r="13" ht="20.1" customHeight="1" s="1297">
      <c r="A13" s="1334" t="inlineStr">
        <is>
          <t>TOTAL</t>
        </is>
      </c>
      <c r="B13" s="1318" t="n"/>
      <c r="C13" s="1318" t="n"/>
      <c r="D13" s="1325" t="n"/>
      <c r="E13" s="334" t="n"/>
      <c r="F13" s="334" t="n"/>
      <c r="G13" s="378">
        <f>SUM(#REF!)</f>
        <v/>
      </c>
      <c r="H13" s="378" t="n"/>
      <c r="I13" s="1335">
        <f>SUM(#REF!)</f>
        <v/>
      </c>
    </row>
    <row r="14"/>
    <row r="15">
      <c r="G15" s="254" t="inlineStr">
        <is>
          <t>合計個数</t>
        </is>
      </c>
    </row>
    <row r="16">
      <c r="G16" s="194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tabSelected="1"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10.2023輸出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400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1" t="inlineStr">
        <is>
          <t>ケース数量</t>
        </is>
      </c>
      <c r="M5" s="1401" t="inlineStr">
        <is>
          <t>合計容積</t>
        </is>
      </c>
      <c r="N5" s="1401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31.5" customHeight="1"/>
  <cols>
    <col width="13.125" customWidth="1" style="2" min="1" max="1"/>
    <col hidden="1" width="12.375" customWidth="1" style="1193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97">
      <c r="A1" s="1336" t="inlineStr">
        <is>
          <t>ROYAL COSMETICS 14.2025輸出</t>
        </is>
      </c>
      <c r="E1" s="3" t="n"/>
      <c r="F1" s="3" t="n"/>
      <c r="G1" s="4" t="n"/>
    </row>
    <row r="2" ht="18" customHeight="1" s="1297">
      <c r="A2" s="1143" t="inlineStr">
        <is>
          <t>納品日</t>
        </is>
      </c>
      <c r="C2" s="1144" t="n"/>
    </row>
    <row r="3" ht="66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7.25" customHeight="1" s="1297">
      <c r="A4" s="1148" t="inlineStr">
        <is>
          <t>梱包情報提出期限</t>
        </is>
      </c>
      <c r="B4" s="1299" t="n"/>
      <c r="C4" s="1144" t="n"/>
      <c r="E4" s="1138" t="n"/>
      <c r="F4" s="1299" t="n"/>
      <c r="J4" s="1306" t="n"/>
    </row>
    <row r="5" ht="31.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31.5" customFormat="1" customHeight="1" s="15">
      <c r="A6" s="1314" t="n"/>
      <c r="B6" s="1314" t="n"/>
      <c r="C6" s="1314" t="inlineStr">
        <is>
          <t>ESTLABO</t>
        </is>
      </c>
      <c r="D6" s="1314" t="inlineStr">
        <is>
          <t>LABO+L sample set comercial free</t>
        </is>
      </c>
      <c r="E6" s="1314" t="n"/>
      <c r="F6" s="1314" t="n"/>
      <c r="G6" s="1314" t="n">
        <v>3</v>
      </c>
      <c r="H6" s="1314" t="inlineStr">
        <is>
          <t>0</t>
        </is>
      </c>
      <c r="I6" s="1314" t="inlineStr">
        <is>
          <t>0</t>
        </is>
      </c>
    </row>
    <row r="7" ht="31.5" customFormat="1" customHeight="1" s="15">
      <c r="A7" s="1314" t="n"/>
      <c r="B7" s="1314" t="n"/>
      <c r="C7" s="1314" t="inlineStr">
        <is>
          <t>ESTLABO PRO TESTER</t>
        </is>
      </c>
      <c r="D7" s="1314" t="inlineStr">
        <is>
          <t>ESTLABO   CALMING  GEL  PACK TESTER (N.C.V)</t>
        </is>
      </c>
      <c r="E7" s="1314" t="n"/>
      <c r="F7" s="1314" t="n"/>
      <c r="G7" s="1314" t="n">
        <v>44</v>
      </c>
      <c r="H7" s="1314" t="inlineStr">
        <is>
          <t>0</t>
        </is>
      </c>
      <c r="I7" s="1314" t="inlineStr">
        <is>
          <t>0</t>
        </is>
      </c>
    </row>
    <row r="8" hidden="1" ht="31.5" customFormat="1" customHeight="1" s="15">
      <c r="A8" s="1314" t="n"/>
      <c r="B8" s="1314" t="inlineStr">
        <is>
          <t>4544798200076</t>
        </is>
      </c>
      <c r="C8" s="1314" t="inlineStr">
        <is>
          <t>LABO+</t>
        </is>
      </c>
      <c r="D8" s="1314" t="inlineStr">
        <is>
          <t>LABO+  Sample Set</t>
        </is>
      </c>
      <c r="E8" s="1314" t="n"/>
      <c r="F8" s="1314" t="n"/>
      <c r="G8" s="1314" t="n">
        <v>5</v>
      </c>
      <c r="H8" s="1314" t="inlineStr">
        <is>
          <t>480</t>
        </is>
      </c>
      <c r="I8" s="1314" t="inlineStr">
        <is>
          <t>0</t>
        </is>
      </c>
    </row>
    <row r="9" hidden="1" ht="31.5" customFormat="1" customHeight="1" s="15">
      <c r="A9" s="1314" t="n"/>
      <c r="B9" s="1314" t="inlineStr">
        <is>
          <t>4544798200366</t>
        </is>
      </c>
      <c r="C9" s="1314" t="inlineStr">
        <is>
          <t>MOTHERMO</t>
        </is>
      </c>
      <c r="D9" s="1314" t="inlineStr">
        <is>
          <t>MOTHERMO  Re.vive Hair Serum</t>
        </is>
      </c>
      <c r="E9" s="1314" t="n"/>
      <c r="F9" s="1314" t="n"/>
      <c r="G9" s="1314" t="n">
        <v>5</v>
      </c>
      <c r="H9" s="1314" t="inlineStr">
        <is>
          <t>2730</t>
        </is>
      </c>
      <c r="I9" s="1314" t="inlineStr">
        <is>
          <t>0</t>
        </is>
      </c>
    </row>
    <row r="10" hidden="1" ht="31.5" customFormat="1" customHeight="1" s="15">
      <c r="A10" s="1314" t="n"/>
      <c r="B10" s="1314" t="n"/>
      <c r="C10" s="1314" t="inlineStr">
        <is>
          <t>EST LABO PRO</t>
        </is>
      </c>
      <c r="D10" s="1314" t="inlineStr">
        <is>
          <t>ESTLABO   PEEL  OFF  PACK  WHITE  SET СНЯТО С ПР-ВА</t>
        </is>
      </c>
      <c r="E10" s="1314" t="n"/>
      <c r="F10" s="1314" t="n"/>
      <c r="G10" s="1314" t="n">
        <v>54</v>
      </c>
      <c r="H10" s="1314" t="inlineStr">
        <is>
          <t>2730</t>
        </is>
      </c>
      <c r="I10" s="1314" t="inlineStr">
        <is>
          <t>0</t>
        </is>
      </c>
    </row>
    <row r="11" hidden="1" ht="31.5" customFormat="1" customHeight="1" s="15">
      <c r="A11" s="1314" t="n"/>
      <c r="B11" s="1314" t="inlineStr">
        <is>
          <t>4544798030819</t>
        </is>
      </c>
      <c r="C11" s="1314" t="inlineStr">
        <is>
          <t>EST LABO PRO</t>
        </is>
      </c>
      <c r="D11" s="1314" t="inlineStr">
        <is>
          <t>ESTLABO   FINISHING  ESSENCE</t>
        </is>
      </c>
      <c r="E11" s="1314" t="n"/>
      <c r="F11" s="1314" t="n"/>
      <c r="G11" s="1314" t="n">
        <v>54</v>
      </c>
      <c r="H11" s="1314" t="inlineStr">
        <is>
          <t>2600</t>
        </is>
      </c>
      <c r="I11" s="1314" t="inlineStr">
        <is>
          <t>0</t>
        </is>
      </c>
    </row>
    <row r="12" hidden="1" ht="31.5" customFormat="1" customHeight="1" s="15">
      <c r="A12" s="1314" t="n"/>
      <c r="B12" s="1314" t="inlineStr">
        <is>
          <t>4544798030604</t>
        </is>
      </c>
      <c r="C12" s="1314" t="inlineStr">
        <is>
          <t>EST LABO PRO</t>
        </is>
      </c>
      <c r="D12" s="1314" t="inlineStr">
        <is>
          <t>ESTLABO   ORIGINAL  MIX  OIL 300ml</t>
        </is>
      </c>
      <c r="E12" s="1314" t="n"/>
      <c r="F12" s="1314" t="n"/>
      <c r="G12" s="1314" t="n">
        <v>32</v>
      </c>
      <c r="H12" s="1314" t="inlineStr">
        <is>
          <t>1690</t>
        </is>
      </c>
      <c r="I12" s="1314" t="inlineStr">
        <is>
          <t>0</t>
        </is>
      </c>
    </row>
    <row r="13" hidden="1" ht="31.5" customFormat="1" customHeight="1" s="15">
      <c r="A13" s="1314" t="n"/>
      <c r="B13" s="1314" t="inlineStr">
        <is>
          <t>4544798030550</t>
        </is>
      </c>
      <c r="C13" s="1314" t="inlineStr">
        <is>
          <t>EST LABO PRO</t>
        </is>
      </c>
      <c r="D13" s="1314" t="inlineStr">
        <is>
          <t>ESTLABO   FRESHENER  LOTION</t>
        </is>
      </c>
      <c r="E13" s="1314" t="n"/>
      <c r="F13" s="1314" t="n"/>
      <c r="G13" s="1314" t="n">
        <v>32</v>
      </c>
      <c r="H13" s="1314" t="inlineStr">
        <is>
          <t>1300</t>
        </is>
      </c>
      <c r="I13" s="1314" t="inlineStr">
        <is>
          <t>0</t>
        </is>
      </c>
    </row>
    <row r="14" hidden="1" ht="31.5" customFormat="1" customHeight="1" s="15">
      <c r="A14" s="1314" t="n"/>
      <c r="B14" s="1314" t="inlineStr">
        <is>
          <t>4544798030390</t>
        </is>
      </c>
      <c r="C14" s="1314" t="inlineStr">
        <is>
          <t>EST LABO</t>
        </is>
      </c>
      <c r="D14" s="1314" t="inlineStr">
        <is>
          <t>ESTLABO   CLEANSING  OIL</t>
        </is>
      </c>
      <c r="E14" s="1314" t="n"/>
      <c r="F14" s="1314" t="n"/>
      <c r="G14" s="1314" t="n">
        <v>32</v>
      </c>
      <c r="H14" s="1314" t="inlineStr">
        <is>
          <t>2405</t>
        </is>
      </c>
      <c r="I14" s="1314" t="inlineStr">
        <is>
          <t>0</t>
        </is>
      </c>
    </row>
    <row r="15" hidden="1" ht="31.5" customFormat="1" customHeight="1" s="15">
      <c r="A15" s="1301" t="inlineStr">
        <is>
          <t>TOTAL</t>
        </is>
      </c>
      <c r="B15" s="1302" t="n"/>
      <c r="C15" s="1302" t="n"/>
      <c r="D15" s="1302" t="n"/>
      <c r="E15" s="1302" t="n"/>
      <c r="F15" s="1303" t="n"/>
      <c r="G15" s="398">
        <f>SUM(#REF!)</f>
        <v/>
      </c>
      <c r="H15" s="98" t="n"/>
      <c r="I15" s="1337">
        <f>SUM(#REF!)</f>
        <v/>
      </c>
    </row>
    <row r="16" hidden="1" ht="31.5" customFormat="1" customHeight="1" s="15">
      <c r="B16" s="14" t="n"/>
      <c r="G16" s="17" t="n"/>
      <c r="H16" s="17" t="n"/>
      <c r="I16" s="1305" t="n"/>
    </row>
    <row r="17" hidden="1" ht="31.5" customFormat="1" customHeight="1" s="15">
      <c r="A17" s="93" t="n"/>
      <c r="B17" s="96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15">
        <f>G8*H8</f>
        <v/>
      </c>
    </row>
    <row r="18" hidden="1" ht="31.5" customFormat="1" customHeight="1" s="15">
      <c r="A18" s="93" t="n"/>
      <c r="B18" s="96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315">
        <f>G9*H9</f>
        <v/>
      </c>
    </row>
    <row r="19" hidden="1" ht="31.5" customFormat="1" customHeight="1" s="15">
      <c r="A19" s="93" t="n"/>
      <c r="B19" s="96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15">
        <f>G10*H10</f>
        <v/>
      </c>
    </row>
    <row r="20" hidden="1" ht="31.5" customFormat="1" customHeight="1" s="15">
      <c r="A20" s="93" t="n"/>
      <c r="B20" s="96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15">
        <f>G11*H11</f>
        <v/>
      </c>
    </row>
    <row r="21" hidden="1" ht="31.5" customFormat="1" customHeight="1" s="15">
      <c r="A21" s="93" t="n"/>
      <c r="B21" s="96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15">
        <f>G12*H12</f>
        <v/>
      </c>
    </row>
    <row r="22" hidden="1" ht="31.5" customFormat="1" customHeight="1" s="15">
      <c r="A22" s="93" t="n"/>
      <c r="B22" s="96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15">
        <f>G13*H13</f>
        <v/>
      </c>
    </row>
    <row r="23" hidden="1" ht="31.5" customFormat="1" customHeight="1" s="15">
      <c r="A23" s="93" t="n"/>
      <c r="B23" s="96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15">
        <f>G14*H14</f>
        <v/>
      </c>
    </row>
    <row r="24" hidden="1" ht="31.5" customFormat="1" customHeight="1" s="15">
      <c r="A24" s="93" t="n"/>
      <c r="B24" s="96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15">
        <f>G15*H15</f>
        <v/>
      </c>
    </row>
    <row r="25" hidden="1" ht="31.5" customFormat="1" customHeight="1" s="15">
      <c r="A25" s="93" t="n"/>
      <c r="B25" s="96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15">
        <f>G16*H16</f>
        <v/>
      </c>
    </row>
    <row r="26" hidden="1" ht="31.5" customFormat="1" customHeight="1" s="15">
      <c r="A26" s="93" t="n"/>
      <c r="B26" s="96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15">
        <f>G17*H17</f>
        <v/>
      </c>
    </row>
    <row r="27" hidden="1" ht="31.5" customFormat="1" customHeight="1" s="15">
      <c r="A27" s="93" t="n"/>
      <c r="B27" s="96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15">
        <f>G18*H18</f>
        <v/>
      </c>
    </row>
    <row r="28" hidden="1" ht="31.5" customFormat="1" customHeight="1" s="15">
      <c r="A28" s="93" t="n"/>
      <c r="B28" s="96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15">
        <f>G19*H19</f>
        <v/>
      </c>
    </row>
    <row r="29" hidden="1" ht="31.5" customFormat="1" customHeight="1" s="15">
      <c r="A29" s="93" t="n"/>
      <c r="B29" s="96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15">
        <f>G20*H20</f>
        <v/>
      </c>
    </row>
    <row r="30" hidden="1" ht="31.5" customFormat="1" customHeight="1" s="15">
      <c r="A30" s="93" t="n"/>
      <c r="B30" s="96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15">
        <f>G21*H21</f>
        <v/>
      </c>
    </row>
    <row r="31" hidden="1" ht="31.5" customFormat="1" customHeight="1" s="15">
      <c r="A31" s="93" t="n"/>
      <c r="B31" s="96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15">
        <f>G22*H22</f>
        <v/>
      </c>
    </row>
    <row r="32" hidden="1" ht="31.5" customFormat="1" customHeight="1" s="15">
      <c r="A32" s="93" t="n"/>
      <c r="B32" s="96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15">
        <f>G23*H23</f>
        <v/>
      </c>
    </row>
    <row r="33" hidden="1" ht="31.5" customFormat="1" customHeight="1" s="15">
      <c r="A33" s="93" t="n"/>
      <c r="B33" s="96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15">
        <f>G24*H24</f>
        <v/>
      </c>
    </row>
    <row r="34" hidden="1" ht="31.5" customFormat="1" customHeight="1" s="15">
      <c r="A34" s="93" t="n"/>
      <c r="B34" s="96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15">
        <f>G25*H25</f>
        <v/>
      </c>
    </row>
    <row r="35" hidden="1" ht="31.5" customFormat="1" customHeight="1" s="15">
      <c r="A35" s="93" t="n"/>
      <c r="B35" s="96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15">
        <f>G26*H26</f>
        <v/>
      </c>
    </row>
    <row r="36" hidden="1" ht="31.5" customFormat="1" customHeight="1" s="15">
      <c r="A36" s="93" t="n"/>
      <c r="B36" s="96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15">
        <f>G27*H27</f>
        <v/>
      </c>
    </row>
    <row r="37" hidden="1" ht="31.5" customFormat="1" customHeight="1" s="15">
      <c r="A37" s="93" t="n"/>
      <c r="B37" s="96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15">
        <f>G28*H28</f>
        <v/>
      </c>
    </row>
    <row r="38" hidden="1" ht="31.5" customFormat="1" customHeight="1" s="15">
      <c r="A38" s="93" t="n"/>
      <c r="B38" s="96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15">
        <f>G29*H29</f>
        <v/>
      </c>
    </row>
    <row r="39" hidden="1" ht="31.5" customFormat="1" customHeight="1" s="15">
      <c r="A39" s="93" t="n"/>
      <c r="B39" s="96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15">
        <f>G30*H30</f>
        <v/>
      </c>
    </row>
    <row r="40" hidden="1" ht="31.5" customFormat="1" customHeight="1" s="15">
      <c r="A40" s="93" t="n"/>
      <c r="B40" s="96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15">
        <f>G31*H31</f>
        <v/>
      </c>
    </row>
    <row r="41" hidden="1" ht="31.5" customFormat="1" customHeight="1" s="15">
      <c r="A41" s="93" t="n"/>
      <c r="B41" s="96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15">
        <f>G32*H32</f>
        <v/>
      </c>
    </row>
    <row r="42" hidden="1" ht="31.5" customFormat="1" customHeight="1" s="15">
      <c r="A42" s="93" t="n"/>
      <c r="B42" s="96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15">
        <f>G33*H33</f>
        <v/>
      </c>
    </row>
    <row r="43" hidden="1" ht="31.5" customFormat="1" customHeight="1" s="15">
      <c r="A43" s="93" t="n"/>
      <c r="B43" s="96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15">
        <f>G34*H34</f>
        <v/>
      </c>
    </row>
    <row r="44" hidden="1" ht="31.5" customFormat="1" customHeight="1" s="15">
      <c r="A44" s="93" t="n"/>
      <c r="B44" s="96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15">
        <f>G35*H35</f>
        <v/>
      </c>
    </row>
    <row r="45" hidden="1" ht="31.5" customFormat="1" customHeight="1" s="15">
      <c r="A45" s="93" t="n"/>
      <c r="B45" s="96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15">
        <f>G36*H36</f>
        <v/>
      </c>
    </row>
    <row r="46" hidden="1" ht="31.5" customFormat="1" customHeight="1" s="15">
      <c r="A46" s="93" t="n"/>
      <c r="B46" s="96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15">
        <f>G37*H37</f>
        <v/>
      </c>
    </row>
    <row r="47" hidden="1" ht="31.5" customFormat="1" customHeight="1" s="15">
      <c r="A47" s="93" t="n"/>
      <c r="B47" s="96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15">
        <f>G38*H38</f>
        <v/>
      </c>
    </row>
    <row r="48" hidden="1" ht="31.5" customFormat="1" customHeight="1" s="15">
      <c r="A48" s="93" t="n"/>
      <c r="B48" s="96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15">
        <f>G39*H39</f>
        <v/>
      </c>
    </row>
    <row r="49" hidden="1" ht="31.5" customFormat="1" customHeight="1" s="15">
      <c r="A49" s="93" t="n"/>
      <c r="B49" s="96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15">
        <f>G40*H40</f>
        <v/>
      </c>
    </row>
    <row r="50" hidden="1" ht="31.5" customFormat="1" customHeight="1" s="15">
      <c r="A50" s="93" t="n"/>
      <c r="B50" s="96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15">
        <f>G41*H41</f>
        <v/>
      </c>
    </row>
    <row r="51" hidden="1" ht="31.5" customFormat="1" customHeight="1" s="15">
      <c r="A51" s="93" t="n"/>
      <c r="B51" s="96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15">
        <f>G42*H42</f>
        <v/>
      </c>
    </row>
    <row r="52">
      <c r="A52" s="93" t="n"/>
      <c r="B52" s="96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15">
        <f>G43*H43</f>
        <v/>
      </c>
    </row>
    <row r="53">
      <c r="A53" s="93" t="n"/>
      <c r="B53" s="96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15">
        <f>G44*H44</f>
        <v/>
      </c>
    </row>
    <row r="54">
      <c r="A54" s="93" t="n"/>
      <c r="B54" s="96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15">
        <f>G45*H45</f>
        <v/>
      </c>
    </row>
    <row r="55">
      <c r="A55" s="93" t="n"/>
      <c r="B55" s="96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15">
        <f>G46*H46</f>
        <v/>
      </c>
    </row>
    <row r="56">
      <c r="A56" s="93" t="n"/>
      <c r="B56" s="96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15">
        <f>G47*H47</f>
        <v/>
      </c>
    </row>
    <row r="57">
      <c r="A57" s="93" t="n"/>
      <c r="B57" s="96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15">
        <f>G48*H48</f>
        <v/>
      </c>
    </row>
    <row r="58">
      <c r="A58" s="93" t="n"/>
      <c r="B58" s="96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15">
        <f>G49*H49</f>
        <v/>
      </c>
    </row>
    <row r="59">
      <c r="A59" s="223" t="n"/>
      <c r="B59" s="222" t="n"/>
      <c r="C59" s="82" t="inlineStr">
        <is>
          <t xml:space="preserve">ESTLABO TESTER </t>
        </is>
      </c>
      <c r="D59" s="221" t="inlineStr">
        <is>
          <t>MOTHERMO Tight&amp;Lift Serum FOR TESTER</t>
        </is>
      </c>
      <c r="E59" s="221" t="n"/>
      <c r="F59" s="221" t="n"/>
      <c r="G59" s="83">
        <f>'ORDER SHEET'!O1211</f>
        <v/>
      </c>
      <c r="H59" s="84" t="n">
        <v>0</v>
      </c>
      <c r="I59" s="1315">
        <f>G50*H50</f>
        <v/>
      </c>
    </row>
    <row r="60">
      <c r="A60" s="223" t="n"/>
      <c r="B60" s="222" t="n"/>
      <c r="C60" s="82" t="inlineStr">
        <is>
          <t xml:space="preserve">ESTLABO TESTER </t>
        </is>
      </c>
      <c r="D60" s="221" t="inlineStr">
        <is>
          <t>DENKIBRUSH MOTHERMO FOR TESTER</t>
        </is>
      </c>
      <c r="E60" s="221" t="n"/>
      <c r="F60" s="221" t="n"/>
      <c r="G60" s="83">
        <f>'ORDER SHEET'!O1212</f>
        <v/>
      </c>
      <c r="H60" s="84" t="n">
        <v>0</v>
      </c>
      <c r="I60" s="1315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E15" sqref="E15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96" min="10" max="10"/>
    <col hidden="1" width="10.125" customWidth="1" style="7" min="11" max="12"/>
    <col width="10.125" customWidth="1" style="1296" min="13" max="14"/>
    <col width="9.375" customWidth="1" style="1296" min="15" max="15"/>
    <col width="13" customWidth="1" style="1193" min="16" max="16"/>
    <col width="14" customWidth="1" style="1193" min="17" max="17"/>
    <col width="27.125" customWidth="1" style="2" min="18" max="18"/>
    <col width="45.375" customWidth="1" style="1143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97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97">
      <c r="A2" s="1143" t="inlineStr">
        <is>
          <t>納品日</t>
        </is>
      </c>
      <c r="C2" s="1192" t="n"/>
      <c r="K2" s="1296" t="n"/>
      <c r="L2" s="1296" t="n"/>
    </row>
    <row r="3" ht="69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H3" s="1298" t="n"/>
      <c r="K3" s="1296" t="n"/>
      <c r="L3" s="1296" t="n"/>
    </row>
    <row r="4" ht="12" customHeight="1" s="1297">
      <c r="A4" s="1194" t="inlineStr">
        <is>
          <t>梱包情報提出期限</t>
        </is>
      </c>
      <c r="B4" s="1299" t="n"/>
      <c r="C4" s="1195" t="n"/>
      <c r="D4" s="1299" t="n"/>
      <c r="E4" s="1138" t="n"/>
      <c r="F4" s="1299" t="n"/>
      <c r="K4" s="1296" t="n"/>
      <c r="V4" s="1306" t="n"/>
    </row>
    <row r="5" ht="12.7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211" t="inlineStr">
        <is>
          <t>c/s</t>
        </is>
      </c>
      <c r="I5" s="143" t="inlineStr">
        <is>
          <t>仕入値</t>
        </is>
      </c>
      <c r="J5" s="1300" t="inlineStr">
        <is>
          <t>仕入値合計</t>
        </is>
      </c>
      <c r="K5" s="146" t="inlineStr">
        <is>
          <t>ケース容積</t>
        </is>
      </c>
      <c r="L5" s="146" t="inlineStr">
        <is>
          <t>ケース重量</t>
        </is>
      </c>
      <c r="M5" s="1338" t="inlineStr">
        <is>
          <t>ケース数量</t>
        </is>
      </c>
      <c r="N5" s="1338" t="inlineStr">
        <is>
          <t>合計容積</t>
        </is>
      </c>
      <c r="O5" s="1338" t="inlineStr">
        <is>
          <t>合計重量</t>
        </is>
      </c>
      <c r="P5" s="1156" t="inlineStr">
        <is>
          <t>Unit N/W(kg)</t>
        </is>
      </c>
      <c r="Q5" s="1156" t="inlineStr">
        <is>
          <t>Total N/W(kg)</t>
        </is>
      </c>
      <c r="R5" s="1156" t="inlineStr">
        <is>
          <t>成分</t>
        </is>
      </c>
      <c r="S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98">
        <f>SUM(#REF!)</f>
        <v/>
      </c>
      <c r="H6" s="98">
        <f>SUM(#REF!)</f>
        <v/>
      </c>
      <c r="I6" s="98" t="n"/>
      <c r="J6" s="1337">
        <f>SUM(#REF!)</f>
        <v/>
      </c>
      <c r="K6" s="1155" t="n"/>
      <c r="L6" s="1155" t="n"/>
      <c r="M6" s="1155" t="n"/>
      <c r="N6" s="1155" t="n"/>
      <c r="O6" s="1155" t="n"/>
      <c r="P6" s="1155" t="n"/>
      <c r="Q6" s="1339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305" t="n"/>
      <c r="K7" s="19" t="n"/>
      <c r="L7" s="19" t="n"/>
      <c r="M7" s="1305" t="n"/>
      <c r="N7" s="1305" t="n"/>
      <c r="O7" s="1305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305" t="n"/>
      <c r="K8" s="19" t="n"/>
      <c r="L8" s="19" t="n"/>
      <c r="M8" s="1305" t="n"/>
      <c r="N8" s="1305" t="n"/>
      <c r="O8" s="1305" t="n"/>
      <c r="P8" s="14" t="n"/>
      <c r="Q8" s="14" t="n"/>
      <c r="S8" s="13" t="n"/>
    </row>
    <row r="9" ht="20.1" customFormat="1" customHeight="1" s="55">
      <c r="A9" s="157" t="inlineStr">
        <is>
          <t>INV No.</t>
        </is>
      </c>
      <c r="B9" s="158" t="inlineStr">
        <is>
          <t>Jan code</t>
        </is>
      </c>
      <c r="C9" s="147" t="inlineStr">
        <is>
          <t>Brand name</t>
        </is>
      </c>
      <c r="D9" s="148" t="inlineStr">
        <is>
          <t>Description of goods</t>
        </is>
      </c>
      <c r="E9" s="148" t="inlineStr">
        <is>
          <t>Case Q'ty</t>
        </is>
      </c>
      <c r="F9" s="148" t="inlineStr">
        <is>
          <t>LOT</t>
        </is>
      </c>
      <c r="G9" s="149" t="inlineStr">
        <is>
          <t>Q'ty</t>
        </is>
      </c>
      <c r="H9" s="210" t="n"/>
      <c r="I9" s="150" t="inlineStr">
        <is>
          <t>仕入値</t>
        </is>
      </c>
      <c r="J9" s="1340" t="inlineStr">
        <is>
          <t>仕入値合計</t>
        </is>
      </c>
      <c r="K9" s="159" t="inlineStr">
        <is>
          <t>ケース容積</t>
        </is>
      </c>
      <c r="L9" s="159" t="inlineStr">
        <is>
          <t>ケース重量</t>
        </is>
      </c>
      <c r="M9" s="1341" t="inlineStr">
        <is>
          <t>ケース数量</t>
        </is>
      </c>
      <c r="N9" s="1341" t="inlineStr">
        <is>
          <t>合計容積</t>
        </is>
      </c>
      <c r="O9" s="1341" t="inlineStr">
        <is>
          <t>合計重量</t>
        </is>
      </c>
      <c r="P9" s="157" t="inlineStr">
        <is>
          <t>Unit N/W(kg)</t>
        </is>
      </c>
      <c r="Q9" s="157" t="inlineStr">
        <is>
          <t>Total N/W(kg)</t>
        </is>
      </c>
      <c r="R9" s="148" t="inlineStr">
        <is>
          <t>成分</t>
        </is>
      </c>
      <c r="S9" s="54" t="n"/>
    </row>
    <row r="10" ht="26.25" customFormat="1" customHeight="1" s="1143">
      <c r="A10" s="1342" t="inlineStr">
        <is>
          <t>SAMPLE/TESTER TOTAL</t>
        </is>
      </c>
      <c r="B10" s="1302" t="n"/>
      <c r="C10" s="1302" t="n"/>
      <c r="D10" s="1302" t="n"/>
      <c r="E10" s="1302" t="n"/>
      <c r="F10" s="1303" t="n"/>
      <c r="G10" s="144">
        <f>SUM(#REF!)</f>
        <v/>
      </c>
      <c r="H10" s="194" t="n"/>
      <c r="I10" s="88" t="n"/>
      <c r="J10" s="1343">
        <f>SUM(#REF!)</f>
        <v/>
      </c>
      <c r="K10" s="146" t="n"/>
      <c r="L10" s="146" t="n"/>
      <c r="M10" s="1338" t="n"/>
      <c r="N10" s="1338" t="n"/>
      <c r="O10" s="1338" t="n"/>
      <c r="P10" s="1156" t="n"/>
      <c r="Q10" s="1156" t="n"/>
      <c r="R10" s="95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C4" sqref="C4:D4"/>
    </sheetView>
  </sheetViews>
  <sheetFormatPr baseColWidth="8" defaultColWidth="3.875" defaultRowHeight="11.25"/>
  <cols>
    <col width="4.375" customWidth="1" style="2" min="1" max="1"/>
    <col width="18.125" customWidth="1" style="1193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96" min="9" max="10"/>
    <col width="10.125" customWidth="1" style="7" min="11" max="12"/>
    <col width="10.125" customWidth="1" style="1296" min="13" max="14"/>
    <col width="9.375" customWidth="1" style="1296" min="15" max="15"/>
    <col width="13" customWidth="1" style="1193" min="16" max="16"/>
    <col width="14" customWidth="1" style="1193" min="17" max="17"/>
    <col width="27.125" customWidth="1" style="2" min="18" max="18"/>
    <col width="3.875" customWidth="1" style="2" min="19" max="16384"/>
  </cols>
  <sheetData>
    <row r="1" ht="21" customHeight="1" s="1297">
      <c r="A1" s="1312" t="inlineStr">
        <is>
          <t>ROYAL COSMETICS 14.2025輸出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9" t="n"/>
      <c r="K2" s="1296" t="n"/>
      <c r="L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K3" s="1296" t="n"/>
      <c r="L3" s="1296" t="n"/>
    </row>
    <row r="4" ht="12" customHeight="1" s="1297">
      <c r="A4" s="1143" t="inlineStr">
        <is>
          <t>梱包情報提出期限</t>
        </is>
      </c>
      <c r="C4" s="1201" t="n"/>
      <c r="E4" s="1197" t="n"/>
      <c r="K4" s="1296" t="n"/>
    </row>
    <row r="5" customFormat="1" s="1193">
      <c r="A5" s="1117" t="inlineStr">
        <is>
          <t>INV No.</t>
        </is>
      </c>
      <c r="B5" s="1117" t="inlineStr">
        <is>
          <t>Jan code</t>
        </is>
      </c>
      <c r="C5" s="1124" t="inlineStr">
        <is>
          <t>Brand name</t>
        </is>
      </c>
      <c r="D5" s="1117" t="inlineStr">
        <is>
          <t>Description of goods</t>
        </is>
      </c>
      <c r="E5" s="1117" t="inlineStr">
        <is>
          <t>Case Q'ty</t>
        </is>
      </c>
      <c r="F5" s="1117" t="inlineStr">
        <is>
          <t>LOT</t>
        </is>
      </c>
      <c r="G5" s="1122" t="inlineStr">
        <is>
          <t>Q'ty</t>
        </is>
      </c>
      <c r="H5" s="1119" t="inlineStr">
        <is>
          <t>仕入値</t>
        </is>
      </c>
      <c r="I5" s="1344" t="inlineStr">
        <is>
          <t>仕入値合計</t>
        </is>
      </c>
      <c r="J5" s="1345" t="n"/>
      <c r="K5" s="1113" t="inlineStr">
        <is>
          <t>ケース容積</t>
        </is>
      </c>
      <c r="L5" s="1113" t="inlineStr">
        <is>
          <t>ケース重量</t>
        </is>
      </c>
      <c r="M5" s="1346" t="inlineStr">
        <is>
          <t>ケース数量</t>
        </is>
      </c>
      <c r="N5" s="1346" t="inlineStr">
        <is>
          <t>合計容積</t>
        </is>
      </c>
      <c r="O5" s="1346" t="inlineStr">
        <is>
          <t>合計重量</t>
        </is>
      </c>
      <c r="P5" s="1112" t="inlineStr">
        <is>
          <t>Unit N/W(kg)</t>
        </is>
      </c>
      <c r="Q5" s="1112" t="inlineStr">
        <is>
          <t>Total N/W(kg)</t>
        </is>
      </c>
      <c r="R5" s="1112" t="inlineStr">
        <is>
          <t>成分</t>
        </is>
      </c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125">
        <f>SUM(#REF!)</f>
        <v/>
      </c>
      <c r="H6" s="1125" t="n"/>
      <c r="I6" s="1347">
        <f>SUM(#REF!)</f>
        <v/>
      </c>
      <c r="J6" s="1347" t="n"/>
      <c r="K6" s="1198" t="n"/>
      <c r="L6" s="1198" t="n"/>
      <c r="M6" s="1198" t="n"/>
      <c r="N6" s="1198" t="n"/>
      <c r="O6" s="1198" t="n"/>
      <c r="P6" s="1198" t="n"/>
      <c r="Q6" s="1348" t="n"/>
      <c r="R6" s="1116" t="n"/>
    </row>
    <row r="7" ht="20.1" customFormat="1" customHeight="1" s="15">
      <c r="B7" s="14" t="n"/>
      <c r="G7" s="17" t="n"/>
      <c r="H7" s="17" t="n"/>
      <c r="I7" s="1305" t="n"/>
      <c r="J7" s="1305" t="n"/>
      <c r="K7" s="19" t="n"/>
      <c r="L7" s="19" t="n"/>
      <c r="M7" s="1305" t="n"/>
      <c r="N7" s="1305" t="n"/>
      <c r="O7" s="1305" t="n"/>
      <c r="P7" s="14" t="n"/>
      <c r="Q7" s="14" t="n"/>
    </row>
    <row r="8" ht="28.5" customHeight="1" s="1297">
      <c r="A8" s="36" t="inlineStr">
        <is>
          <t>SAMPLE/TESTER ORDER</t>
        </is>
      </c>
    </row>
    <row r="9">
      <c r="A9" s="1117" t="inlineStr">
        <is>
          <t>INV No.</t>
        </is>
      </c>
      <c r="B9" s="1117" t="inlineStr">
        <is>
          <t>Jan code</t>
        </is>
      </c>
      <c r="C9" s="1124" t="inlineStr">
        <is>
          <t>Brand name</t>
        </is>
      </c>
      <c r="D9" s="1117" t="inlineStr">
        <is>
          <t>Description of goods</t>
        </is>
      </c>
      <c r="E9" s="1117" t="inlineStr">
        <is>
          <t>Case Q'ty</t>
        </is>
      </c>
      <c r="F9" s="1117" t="inlineStr">
        <is>
          <t>LOT</t>
        </is>
      </c>
      <c r="G9" s="1122" t="inlineStr">
        <is>
          <t>Q'ty</t>
        </is>
      </c>
      <c r="H9" s="1119" t="inlineStr">
        <is>
          <t>仕入値</t>
        </is>
      </c>
      <c r="I9" s="1344" t="inlineStr">
        <is>
          <t>仕入値合計</t>
        </is>
      </c>
      <c r="J9" s="1349" t="n"/>
    </row>
    <row r="10" ht="20.1" customFormat="1" customHeight="1" s="15">
      <c r="A10" s="1314" t="n"/>
      <c r="B10" s="1314" t="n"/>
      <c r="C10" s="1314" t="inlineStr">
        <is>
          <t>McCoy TESTER</t>
        </is>
      </c>
      <c r="D10" s="1314" t="inlineStr">
        <is>
          <t>《McCoy》Dolcet Body Make Leggings M size  TESTER(N.C.V)</t>
        </is>
      </c>
      <c r="E10" s="1314" t="n"/>
      <c r="F10" s="1314" t="n"/>
      <c r="G10" s="1314" t="n">
        <v>4</v>
      </c>
      <c r="H10" s="1314" t="inlineStr">
        <is>
          <t>0</t>
        </is>
      </c>
      <c r="I10" s="1314" t="inlineStr">
        <is>
          <t>0</t>
        </is>
      </c>
    </row>
    <row r="11">
      <c r="A11" s="1314" t="n"/>
      <c r="B11" s="1314" t="n"/>
      <c r="C11" s="1314" t="inlineStr">
        <is>
          <t>McCoy TESTER</t>
        </is>
      </c>
      <c r="D11" s="1314" t="inlineStr">
        <is>
          <t>《McCoy》McCELLRIE Pique 30g TESTER(N.C.V)</t>
        </is>
      </c>
      <c r="E11" s="1314" t="n"/>
      <c r="F11" s="1314" t="inlineStr">
        <is>
          <t>100</t>
        </is>
      </c>
      <c r="G11" s="1314" t="n">
        <v>4</v>
      </c>
      <c r="H11" s="1314" t="inlineStr">
        <is>
          <t>0</t>
        </is>
      </c>
      <c r="I11" s="1314" t="inlineStr">
        <is>
          <t>0</t>
        </is>
      </c>
    </row>
    <row r="12" ht="26.1" customHeight="1" s="1297">
      <c r="A12" s="1314" t="n"/>
      <c r="B12" s="1314" t="n"/>
      <c r="C12" s="1314" t="inlineStr">
        <is>
          <t>McCoy TESTER</t>
        </is>
      </c>
      <c r="D12" s="1314" t="inlineStr">
        <is>
          <t>《McCoy》McCELLRIE CARNIVAL EYE CARE ESSENCE 2.7ml TESTER(N.C.V)</t>
        </is>
      </c>
      <c r="E12" s="1314" t="n"/>
      <c r="F12" s="1314" t="n"/>
      <c r="G12" s="1314" t="n">
        <v>4</v>
      </c>
      <c r="H12" s="1314" t="inlineStr">
        <is>
          <t>0</t>
        </is>
      </c>
      <c r="I12" s="1314" t="inlineStr">
        <is>
          <t>0</t>
        </is>
      </c>
    </row>
    <row r="13" ht="26.1" customHeight="1" s="1297">
      <c r="A13" s="1198" t="inlineStr">
        <is>
          <t>TOTAL</t>
        </is>
      </c>
      <c r="B13" s="1309" t="n"/>
      <c r="C13" s="1309" t="n"/>
      <c r="D13" s="1309" t="n"/>
      <c r="E13" s="1309" t="n"/>
      <c r="F13" s="1310" t="n"/>
      <c r="G13" s="1125">
        <f>SUM(#REF!)</f>
        <v/>
      </c>
      <c r="H13" s="1125" t="n"/>
      <c r="I13" s="1347">
        <f>SUM(#REF!)</f>
        <v/>
      </c>
      <c r="J13" s="1347" t="n"/>
      <c r="K13" s="1198" t="n"/>
      <c r="L13" s="1198" t="n"/>
      <c r="M13" s="1198" t="n"/>
      <c r="N13" s="1198" t="n"/>
      <c r="O13" s="1198" t="n"/>
      <c r="P13" s="1198" t="n"/>
      <c r="Q13" s="1348" t="n"/>
      <c r="R13" s="1116" t="n"/>
    </row>
    <row r="14"/>
    <row r="15">
      <c r="G15" s="1118" t="inlineStr">
        <is>
          <t>合計個数</t>
        </is>
      </c>
    </row>
    <row r="16">
      <c r="G16" s="1122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topLeftCell="A3"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97">
      <c r="A2" s="1202" t="inlineStr">
        <is>
          <t>KSユーラシア様　納品情報シート</t>
        </is>
      </c>
    </row>
    <row r="3" ht="19.5" customHeight="1" s="1297">
      <c r="A3" s="1202" t="n"/>
      <c r="B3" s="1202" t="n"/>
      <c r="C3" s="1202" t="n"/>
      <c r="D3" s="1202" t="n"/>
      <c r="E3" s="1202" t="n"/>
      <c r="F3" s="1202" t="n"/>
      <c r="G3" s="1202" t="n"/>
      <c r="H3" s="1202" t="n"/>
      <c r="I3" s="1202" t="n"/>
    </row>
    <row r="4">
      <c r="A4" s="1350" t="inlineStr">
        <is>
          <t>梱包情報締切：</t>
        </is>
      </c>
      <c r="F4" s="1323" t="n"/>
      <c r="G4" s="1351" t="inlineStr">
        <is>
          <t>ご発注日：</t>
        </is>
      </c>
      <c r="H4" s="1310" t="n"/>
      <c r="I4" s="152" t="n"/>
      <c r="J4" s="30" t="inlineStr">
        <is>
          <t>◀</t>
        </is>
      </c>
      <c r="K4" s="30" t="n"/>
    </row>
    <row r="5">
      <c r="A5" s="1318" t="n"/>
      <c r="B5" s="1318" t="n"/>
      <c r="C5" s="1318" t="n"/>
      <c r="D5" s="1318" t="n"/>
      <c r="E5" s="1318" t="n"/>
      <c r="F5" s="1325" t="n"/>
      <c r="G5" s="1352" t="inlineStr">
        <is>
          <t>納品必着日：</t>
        </is>
      </c>
      <c r="H5" s="1353" t="n"/>
      <c r="I5" s="161" t="n"/>
      <c r="J5" s="30" t="inlineStr">
        <is>
          <t>◀</t>
        </is>
      </c>
    </row>
    <row r="6">
      <c r="A6" s="1354" t="inlineStr">
        <is>
          <t>納品先ご住所</t>
        </is>
      </c>
      <c r="B6" s="1353" t="n"/>
      <c r="C6" s="1355" t="inlineStr">
        <is>
          <t>飯野港運株式会社
京都府舞鶴市松陰１８－７
営業課　谷口様
TEL: 0773-75-5371
FAX: 0773-75-5681</t>
        </is>
      </c>
      <c r="D6" s="1356" t="n"/>
      <c r="E6" s="1356" t="n"/>
      <c r="F6" s="1356" t="n"/>
      <c r="G6" s="1356" t="n"/>
      <c r="H6" s="1356" t="n"/>
      <c r="I6" s="1353" t="n"/>
      <c r="J6" s="1214" t="inlineStr">
        <is>
          <t>◀</t>
        </is>
      </c>
    </row>
    <row r="7">
      <c r="A7" s="1357" t="n"/>
      <c r="B7" s="1323" t="n"/>
      <c r="C7" s="1357" t="n"/>
      <c r="I7" s="1323" t="n"/>
      <c r="J7" s="1322" t="n"/>
    </row>
    <row r="8">
      <c r="A8" s="1357" t="n"/>
      <c r="B8" s="1323" t="n"/>
      <c r="C8" s="1357" t="n"/>
      <c r="I8" s="1323" t="n"/>
      <c r="J8" s="1322" t="n"/>
    </row>
    <row r="9">
      <c r="A9" s="1357" t="n"/>
      <c r="B9" s="1323" t="n"/>
      <c r="C9" s="1357" t="n"/>
      <c r="I9" s="1323" t="n"/>
      <c r="J9" s="1322" t="n"/>
    </row>
    <row r="10">
      <c r="A10" s="1357" t="n"/>
      <c r="B10" s="1323" t="n"/>
      <c r="C10" s="1357" t="n"/>
      <c r="I10" s="1323" t="n"/>
      <c r="J10" s="1322" t="n"/>
    </row>
    <row r="11" hidden="1" s="1297">
      <c r="A11" s="1358" t="n"/>
      <c r="B11" s="1325" t="n"/>
      <c r="C11" s="1358" t="n"/>
      <c r="D11" s="1318" t="n"/>
      <c r="E11" s="1318" t="n"/>
      <c r="F11" s="1318" t="n"/>
      <c r="G11" s="1318" t="n"/>
      <c r="H11" s="1318" t="n"/>
      <c r="I11" s="1325" t="n"/>
      <c r="J11" s="1322" t="n"/>
    </row>
    <row r="12" ht="18.75" customHeight="1" s="1297">
      <c r="A12" s="1359" t="inlineStr">
        <is>
          <t>対応内容</t>
        </is>
      </c>
      <c r="B12" s="1360" t="inlineStr">
        <is>
          <t>必要なご対応に
チェックをお願いいたします。⇒</t>
        </is>
      </c>
      <c r="C12" s="1356" t="n"/>
      <c r="D12" s="1356" t="n"/>
      <c r="E12" s="1353" t="n"/>
      <c r="F12" s="162" t="inlineStr">
        <is>
          <t>☑</t>
        </is>
      </c>
      <c r="G12" s="1211" t="inlineStr">
        <is>
          <t>商品へのロシア語ラベルシール貼付</t>
        </is>
      </c>
      <c r="H12" s="1356" t="n"/>
      <c r="I12" s="1353" t="n"/>
      <c r="J12" s="30" t="inlineStr">
        <is>
          <t>◀</t>
        </is>
      </c>
    </row>
    <row r="13">
      <c r="A13" s="1361" t="n"/>
      <c r="B13" s="1357" t="n"/>
      <c r="E13" s="1323" t="n"/>
      <c r="F13" s="162" t="inlineStr">
        <is>
          <t>☑</t>
        </is>
      </c>
      <c r="G13" s="1211" t="inlineStr">
        <is>
          <t>段ボールへのケースマーク貼付</t>
        </is>
      </c>
      <c r="H13" s="1356" t="n"/>
      <c r="I13" s="1353" t="n"/>
      <c r="J13" s="30" t="inlineStr">
        <is>
          <t>◀</t>
        </is>
      </c>
    </row>
    <row r="14">
      <c r="A14" s="1361" t="n"/>
      <c r="B14" s="1357" t="n"/>
      <c r="E14" s="1323" t="n"/>
      <c r="F14" s="162" t="inlineStr">
        <is>
          <t>☑</t>
        </is>
      </c>
      <c r="G14" s="1211" t="inlineStr">
        <is>
          <t>梱包リスト作成</t>
        </is>
      </c>
      <c r="H14" s="1356" t="n"/>
      <c r="I14" s="1353" t="n"/>
      <c r="J14" s="30" t="inlineStr">
        <is>
          <t>◀</t>
        </is>
      </c>
    </row>
    <row r="15">
      <c r="A15" s="1362" t="n"/>
      <c r="B15" s="1358" t="n"/>
      <c r="C15" s="1318" t="n"/>
      <c r="D15" s="1318" t="n"/>
      <c r="E15" s="1325" t="n"/>
      <c r="F15" s="162" t="inlineStr">
        <is>
          <t>☑</t>
        </is>
      </c>
      <c r="G15" s="1363" t="inlineStr">
        <is>
          <t>伝票追跡番号のご共有</t>
        </is>
      </c>
      <c r="H15" s="1309" t="n"/>
      <c r="I15" s="1364" t="n"/>
      <c r="J15" s="30" t="inlineStr">
        <is>
          <t>◀</t>
        </is>
      </c>
    </row>
    <row r="16">
      <c r="A16" s="1354" t="inlineStr">
        <is>
          <t>備考</t>
        </is>
      </c>
      <c r="B16" s="1365" t="n"/>
      <c r="C16" s="1356" t="n"/>
      <c r="D16" s="1356" t="n"/>
      <c r="E16" s="1356" t="n"/>
      <c r="F16" s="1356" t="n"/>
      <c r="G16" s="1356" t="n"/>
      <c r="H16" s="1356" t="n"/>
      <c r="I16" s="1353" t="n"/>
      <c r="J16" s="31" t="n"/>
    </row>
    <row r="17">
      <c r="A17" s="1361" t="n"/>
      <c r="B17" s="1357" t="n"/>
      <c r="I17" s="1323" t="n"/>
    </row>
    <row r="18">
      <c r="A18" s="1361" t="n"/>
      <c r="B18" s="1357" t="n"/>
      <c r="I18" s="1323" t="n"/>
    </row>
    <row r="19">
      <c r="A19" s="1362" t="n"/>
      <c r="B19" s="1358" t="n"/>
      <c r="C19" s="1318" t="n"/>
      <c r="D19" s="1318" t="n"/>
      <c r="E19" s="1318" t="n"/>
      <c r="F19" s="1318" t="n"/>
      <c r="G19" s="1318" t="n"/>
      <c r="H19" s="1318" t="n"/>
      <c r="I19" s="1325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2025-09-16T13:14:55Z</dcterms:modified>
  <cp:lastModifiedBy>aoi kuwamura</cp:lastModifiedBy>
  <cp:lastPrinted>2025-08-28T04:14:29Z</cp:lastPrinted>
</cp:coreProperties>
</file>