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42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165" fontId="14" fillId="0" borderId="20" applyAlignment="1" pivotButton="0" quotePrefix="0" xfId="3">
      <alignment vertical="center"/>
    </xf>
    <xf numFmtId="0" fontId="0" fillId="0" borderId="10" pivotButton="0" quotePrefix="0" xfId="0"/>
    <xf numFmtId="0" fontId="0" fillId="0" borderId="8" pivotButton="0" quotePrefix="0" xfId="0"/>
    <xf numFmtId="164" fontId="14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4" fontId="1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165" fontId="14" fillId="0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0" fontId="14" fillId="0" borderId="20" applyAlignment="1" pivotButton="0" quotePrefix="0" xfId="0">
      <alignment vertical="center"/>
    </xf>
    <xf numFmtId="10" fontId="14" fillId="0" borderId="20" applyAlignment="1" pivotButton="0" quotePrefix="0" xfId="2">
      <alignment vertical="center"/>
    </xf>
    <xf numFmtId="165" fontId="14" fillId="0" borderId="20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5" fontId="14" fillId="0" borderId="20" applyAlignment="1" pivotButton="0" quotePrefix="0" xfId="2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164" fontId="14" fillId="0" borderId="1" applyAlignment="1" pivotButton="0" quotePrefix="0" xfId="1">
      <alignment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14" fillId="0" borderId="1" applyAlignment="1" pivotButton="0" quotePrefix="0" xfId="2">
      <alignment vertical="center"/>
    </xf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81" t="n">
        <v>222750</v>
      </c>
      <c r="F3" s="182" t="n">
        <v>445500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245025</v>
      </c>
      <c r="E4" s="181" t="n">
        <v>245025</v>
      </c>
      <c r="F4" s="182" t="n">
        <v>490050</v>
      </c>
    </row>
    <row r="5" ht="24.95" customFormat="1" customHeight="1" s="10">
      <c r="A5" s="183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81" t="n">
        <v>4333092</v>
      </c>
      <c r="F5" s="182" t="n">
        <v>8666184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4766401</v>
      </c>
      <c r="E6" s="181" t="n">
        <v>4766401</v>
      </c>
      <c r="F6" s="182" t="n">
        <v>9532802</v>
      </c>
    </row>
    <row r="7" ht="20.1" customFormat="1" customHeight="1" s="10">
      <c r="A7" s="183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81" t="n">
        <v>1432800</v>
      </c>
      <c r="F7" s="182" t="n">
        <v>2865600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1576080</v>
      </c>
      <c r="E8" s="181" t="n">
        <v>1576080</v>
      </c>
      <c r="F8" s="182" t="n">
        <v>3152160</v>
      </c>
    </row>
    <row r="9" ht="20.1" customFormat="1" customHeight="1" s="10">
      <c r="A9" s="183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81" t="n">
        <v>173078</v>
      </c>
      <c r="F9" s="182" t="n">
        <v>346156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190386</v>
      </c>
      <c r="E10" s="181" t="n">
        <v>190386</v>
      </c>
      <c r="F10" s="182" t="n">
        <v>380772</v>
      </c>
    </row>
    <row r="11" ht="20.1" customFormat="1" customHeight="1" s="10">
      <c r="A11" s="183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81" t="n">
        <v>96000</v>
      </c>
      <c r="F11" s="182" t="n">
        <v>192000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105600</v>
      </c>
      <c r="E12" s="181" t="n">
        <v>105600</v>
      </c>
      <c r="F12" s="182" t="n">
        <v>211200</v>
      </c>
    </row>
    <row r="13" ht="20.1" customFormat="1" customHeight="1" s="10">
      <c r="A13" s="183" t="n"/>
      <c r="B13" s="187" t="inlineStr">
        <is>
          <t>HIMELABO</t>
        </is>
      </c>
      <c r="C13" s="51" t="inlineStr">
        <is>
          <t>Total</t>
        </is>
      </c>
      <c r="D13" s="181" t="n">
        <v>40116</v>
      </c>
      <c r="E13" s="181" t="n">
        <v>40116</v>
      </c>
      <c r="F13" s="182" t="n">
        <v>80232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44128</v>
      </c>
      <c r="E14" s="181" t="n">
        <v>44128</v>
      </c>
      <c r="F14" s="182" t="n">
        <v>88256</v>
      </c>
    </row>
    <row r="15" ht="20.1" customFormat="1" customHeight="1" s="10">
      <c r="A15" s="183" t="n"/>
      <c r="B15" s="187" t="inlineStr">
        <is>
          <t>SUNSORIT</t>
        </is>
      </c>
      <c r="C15" s="133" t="inlineStr">
        <is>
          <t>Total</t>
        </is>
      </c>
      <c r="D15" s="181" t="n">
        <v>94980</v>
      </c>
      <c r="E15" s="181" t="n">
        <v>94980</v>
      </c>
      <c r="F15" s="182" t="n">
        <v>189960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104478</v>
      </c>
      <c r="E16" s="181" t="n">
        <v>104478</v>
      </c>
      <c r="F16" s="182" t="n">
        <v>208956</v>
      </c>
    </row>
    <row r="17" ht="20.1" customFormat="1" customHeight="1" s="10">
      <c r="A17" s="183" t="n"/>
      <c r="B17" s="188" t="inlineStr">
        <is>
          <t>KYOTOMO</t>
        </is>
      </c>
      <c r="C17" s="133" t="inlineStr">
        <is>
          <t>Total</t>
        </is>
      </c>
      <c r="D17" s="181" t="n">
        <v>253764</v>
      </c>
      <c r="E17" s="181" t="n">
        <v>253764</v>
      </c>
      <c r="F17" s="182" t="n">
        <v>507528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279140</v>
      </c>
      <c r="E18" s="181" t="n">
        <v>279140</v>
      </c>
      <c r="F18" s="182" t="n">
        <v>558280</v>
      </c>
      <c r="G18" s="189" t="n"/>
    </row>
    <row r="19" ht="20.1" customFormat="1" customHeight="1" s="10">
      <c r="A19" s="183" t="n"/>
      <c r="B19" s="187" t="inlineStr">
        <is>
          <t>ELEGADOLL</t>
        </is>
      </c>
      <c r="C19" s="133" t="inlineStr">
        <is>
          <t>Total</t>
        </is>
      </c>
      <c r="D19" s="181" t="n">
        <v>134400</v>
      </c>
      <c r="E19" s="181" t="n">
        <v>134400</v>
      </c>
      <c r="F19" s="182" t="n">
        <v>268800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147840</v>
      </c>
      <c r="E20" s="181" t="n">
        <v>147840</v>
      </c>
      <c r="F20" s="182" t="n">
        <v>295680</v>
      </c>
    </row>
    <row r="21" ht="20.1" customFormat="1" customHeight="1" s="10">
      <c r="A21" s="183" t="n"/>
      <c r="B21" s="188" t="inlineStr">
        <is>
          <t>MAYURI</t>
        </is>
      </c>
      <c r="C21" s="133" t="inlineStr">
        <is>
          <t>Total</t>
        </is>
      </c>
      <c r="D21" s="181" t="n">
        <v>10450</v>
      </c>
      <c r="E21" s="181" t="n">
        <v>10450</v>
      </c>
      <c r="F21" s="182" t="n">
        <v>20900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11495</v>
      </c>
      <c r="E22" s="181" t="n">
        <v>11495</v>
      </c>
      <c r="F22" s="182" t="n">
        <v>22990</v>
      </c>
    </row>
    <row r="23" ht="20.1" customFormat="1" customHeight="1" s="10">
      <c r="A23" s="183" t="n"/>
      <c r="B23" s="187" t="inlineStr">
        <is>
          <t>ATMORE</t>
        </is>
      </c>
      <c r="C23" s="133" t="inlineStr">
        <is>
          <t>Total</t>
        </is>
      </c>
      <c r="D23" s="181" t="n">
        <v>13600</v>
      </c>
      <c r="E23" s="181" t="n">
        <v>13600</v>
      </c>
      <c r="F23" s="182" t="n">
        <v>27200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14960</v>
      </c>
      <c r="E24" s="181" t="n">
        <v>14960</v>
      </c>
      <c r="F24" s="182" t="n">
        <v>29920</v>
      </c>
    </row>
    <row r="25" ht="20.1" customFormat="1" customHeight="1" s="10">
      <c r="A25" s="183" t="n"/>
      <c r="B25" s="187" t="inlineStr">
        <is>
          <t>OLUPONO</t>
        </is>
      </c>
      <c r="C25" s="133" t="inlineStr">
        <is>
          <t>Total</t>
        </is>
      </c>
      <c r="D25" s="181" t="n">
        <v>6500</v>
      </c>
      <c r="E25" s="181" t="n">
        <v>6500</v>
      </c>
      <c r="F25" s="182" t="n">
        <v>13000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7150</v>
      </c>
      <c r="E26" s="181" t="n">
        <v>7150</v>
      </c>
      <c r="F26" s="182" t="n">
        <v>14300</v>
      </c>
    </row>
    <row r="27" ht="20.1" customFormat="1" customHeight="1" s="10">
      <c r="A27" s="183" t="n"/>
      <c r="B27" s="187" t="inlineStr">
        <is>
          <t>DIME HEALTH CARE</t>
        </is>
      </c>
      <c r="C27" s="133" t="inlineStr">
        <is>
          <t>Total</t>
        </is>
      </c>
      <c r="D27" s="181" t="n">
        <v>47520</v>
      </c>
      <c r="E27" s="181" t="n">
        <v>47520</v>
      </c>
      <c r="F27" s="182" t="n">
        <v>95040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52272</v>
      </c>
      <c r="E28" s="181" t="n">
        <v>52272</v>
      </c>
      <c r="F28" s="182" t="n">
        <v>104544</v>
      </c>
    </row>
    <row r="29" ht="20.1" customFormat="1" customHeight="1" s="10">
      <c r="A29" s="183" t="n"/>
      <c r="B29" s="187" t="inlineStr">
        <is>
          <t>EMU</t>
        </is>
      </c>
      <c r="C29" s="133" t="inlineStr">
        <is>
          <t>Total</t>
        </is>
      </c>
      <c r="D29" s="181" t="n">
        <v>48600</v>
      </c>
      <c r="E29" s="181" t="n">
        <v>48600</v>
      </c>
      <c r="F29" s="182" t="n">
        <v>97200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53460</v>
      </c>
      <c r="E30" s="181" t="n">
        <v>53460</v>
      </c>
      <c r="F30" s="182" t="n">
        <v>106920</v>
      </c>
    </row>
    <row r="31" ht="20.1" customFormat="1" customHeight="1" s="10">
      <c r="A31" s="183" t="n"/>
      <c r="B31" s="187" t="inlineStr">
        <is>
          <t>CHIKUHODO</t>
        </is>
      </c>
      <c r="C31" s="133" t="inlineStr">
        <is>
          <t>Total</t>
        </is>
      </c>
      <c r="D31" s="181" t="n">
        <v>188100</v>
      </c>
      <c r="E31" s="181" t="n">
        <v>188100</v>
      </c>
      <c r="F31" s="182" t="n">
        <v>376200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206910</v>
      </c>
      <c r="E32" s="181" t="n">
        <v>206910</v>
      </c>
      <c r="F32" s="182" t="n">
        <v>413820</v>
      </c>
    </row>
    <row r="33" ht="20.1" customFormat="1" customHeight="1" s="10">
      <c r="A33" s="183" t="n"/>
      <c r="B33" s="187" t="inlineStr">
        <is>
          <t>LAPIDEM</t>
        </is>
      </c>
      <c r="C33" s="133" t="inlineStr">
        <is>
          <t>Total</t>
        </is>
      </c>
      <c r="D33" s="181" t="n">
        <v>441280</v>
      </c>
      <c r="E33" s="181" t="n">
        <v>441280</v>
      </c>
      <c r="F33" s="182" t="n">
        <v>882560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485408</v>
      </c>
      <c r="E34" s="181" t="n">
        <v>485408</v>
      </c>
      <c r="F34" s="182" t="n">
        <v>970816</v>
      </c>
    </row>
    <row r="35" ht="20.1" customFormat="1" customHeight="1" s="10">
      <c r="A35" s="183" t="n"/>
      <c r="B35" s="187" t="inlineStr">
        <is>
          <t>ROSY DROP</t>
        </is>
      </c>
      <c r="C35" s="133" t="inlineStr">
        <is>
          <t>Total</t>
        </is>
      </c>
      <c r="D35" s="181" t="n">
        <v>115200</v>
      </c>
      <c r="E35" s="181" t="n">
        <v>115200</v>
      </c>
      <c r="F35" s="182" t="n">
        <v>230400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126720</v>
      </c>
      <c r="E36" s="181" t="n">
        <v>126720</v>
      </c>
      <c r="F36" s="182" t="n">
        <v>253440</v>
      </c>
    </row>
    <row r="37" ht="20.1" customFormat="1" customHeight="1" s="10">
      <c r="A37" s="183" t="n"/>
      <c r="B37" s="187" t="inlineStr">
        <is>
          <t>ESTLABO</t>
        </is>
      </c>
      <c r="C37" s="133" t="inlineStr">
        <is>
          <t>Total</t>
        </is>
      </c>
      <c r="D37" s="181" t="n">
        <v>476510</v>
      </c>
      <c r="E37" s="181" t="n">
        <v>476510</v>
      </c>
      <c r="F37" s="182" t="n">
        <v>953020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524161</v>
      </c>
      <c r="E38" s="181" t="n">
        <v>524161</v>
      </c>
      <c r="F38" s="182" t="n">
        <v>1048322</v>
      </c>
    </row>
    <row r="39" ht="20.1" customFormat="1" customHeight="1" s="10">
      <c r="A39" s="183" t="n"/>
      <c r="B39" s="187" t="inlineStr">
        <is>
          <t>Ajuste</t>
        </is>
      </c>
      <c r="C39" s="133" t="inlineStr">
        <is>
          <t>Total</t>
        </is>
      </c>
      <c r="D39" s="181" t="n">
        <v>3100</v>
      </c>
      <c r="E39" s="181" t="n">
        <v>3100</v>
      </c>
      <c r="F39" s="182" t="n">
        <v>6200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3410</v>
      </c>
      <c r="E40" s="181" t="n">
        <v>3410</v>
      </c>
      <c r="F40" s="182" t="n">
        <v>6820</v>
      </c>
    </row>
    <row r="41" ht="20.1" customFormat="1" customHeight="1" s="10">
      <c r="A41" s="183" t="n"/>
      <c r="B41" s="187" t="inlineStr">
        <is>
          <t>ISTYLE</t>
        </is>
      </c>
      <c r="C41" s="133" t="inlineStr">
        <is>
          <t>Total</t>
        </is>
      </c>
      <c r="D41" s="181" t="n">
        <v>34520</v>
      </c>
      <c r="E41" s="181" t="n">
        <v>34520</v>
      </c>
      <c r="F41" s="182" t="n">
        <v>69040</v>
      </c>
    </row>
    <row r="42" ht="20.1" customFormat="1" customHeight="1" s="10">
      <c r="A42" s="183" t="n"/>
      <c r="B42" s="184" t="n"/>
      <c r="C42" s="133" t="inlineStr">
        <is>
          <t>税込</t>
        </is>
      </c>
      <c r="D42" s="181" t="n">
        <v>37972</v>
      </c>
      <c r="E42" s="181" t="n">
        <v>37972</v>
      </c>
      <c r="F42" s="182" t="n">
        <v>75944</v>
      </c>
    </row>
    <row r="43" ht="20.1" customFormat="1" customHeight="1" s="10">
      <c r="A43" s="183" t="n"/>
      <c r="B43" s="187" t="inlineStr">
        <is>
          <t>MEROS</t>
        </is>
      </c>
      <c r="C43" s="133" t="inlineStr">
        <is>
          <t>Total</t>
        </is>
      </c>
      <c r="D43" s="181" t="n">
        <v>58054</v>
      </c>
      <c r="E43" s="181" t="n">
        <v>58054</v>
      </c>
      <c r="F43" s="182" t="n">
        <v>116108</v>
      </c>
    </row>
    <row r="44" ht="20.1" customFormat="1" customHeight="1" s="10">
      <c r="A44" s="183" t="n"/>
      <c r="B44" s="184" t="n"/>
      <c r="C44" s="133" t="inlineStr">
        <is>
          <t>税込</t>
        </is>
      </c>
      <c r="D44" s="181" t="n">
        <v>63859</v>
      </c>
      <c r="E44" s="181" t="n">
        <v>63859</v>
      </c>
      <c r="F44" s="182" t="n">
        <v>127718</v>
      </c>
    </row>
    <row r="45" ht="20.1" customFormat="1" customHeight="1" s="10">
      <c r="A45" s="183" t="n"/>
      <c r="B45" s="187" t="inlineStr">
        <is>
          <t>Beauty Conexion</t>
        </is>
      </c>
      <c r="C45" s="133" t="inlineStr">
        <is>
          <t>Total</t>
        </is>
      </c>
      <c r="D45" s="181" t="n">
        <v>53460</v>
      </c>
      <c r="E45" s="181" t="n">
        <v>53460</v>
      </c>
      <c r="F45" s="182" t="n">
        <v>106920</v>
      </c>
    </row>
    <row r="46" ht="20.1" customFormat="1" customHeight="1" s="10">
      <c r="A46" s="183" t="n"/>
      <c r="B46" s="184" t="n"/>
      <c r="C46" s="133" t="inlineStr">
        <is>
          <t>税込</t>
        </is>
      </c>
      <c r="D46" s="181" t="n">
        <v>58806</v>
      </c>
      <c r="E46" s="181" t="n">
        <v>58806</v>
      </c>
      <c r="F46" s="182" t="n">
        <v>117612</v>
      </c>
    </row>
    <row r="47" ht="20.1" customFormat="1" customHeight="1" s="10">
      <c r="A47" s="183" t="n"/>
      <c r="B47" s="187" t="inlineStr">
        <is>
          <t>COSMEPRO</t>
        </is>
      </c>
      <c r="C47" s="133" t="inlineStr">
        <is>
          <t>Total</t>
        </is>
      </c>
      <c r="D47" s="181" t="n">
        <v>32400</v>
      </c>
      <c r="E47" s="181" t="n">
        <v>32400</v>
      </c>
      <c r="F47" s="182" t="n">
        <v>64800</v>
      </c>
    </row>
    <row r="48" ht="20.1" customFormat="1" customHeight="1" s="10">
      <c r="A48" s="183" t="n"/>
      <c r="B48" s="184" t="n"/>
      <c r="C48" s="133" t="inlineStr">
        <is>
          <t>税込</t>
        </is>
      </c>
      <c r="D48" s="181" t="n">
        <v>35640</v>
      </c>
      <c r="E48" s="181" t="n">
        <v>35640</v>
      </c>
      <c r="F48" s="182" t="n">
        <v>71280</v>
      </c>
    </row>
    <row r="49" ht="20.1" customFormat="1" customHeight="1" s="10">
      <c r="A49" s="183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81" t="n">
        <v>24400</v>
      </c>
      <c r="F49" s="182" t="n">
        <v>48800</v>
      </c>
    </row>
    <row r="50" ht="20.1" customFormat="1" customHeight="1" s="10">
      <c r="A50" s="183" t="n"/>
      <c r="B50" s="184" t="n"/>
      <c r="C50" s="62" t="inlineStr">
        <is>
          <t>税込</t>
        </is>
      </c>
      <c r="D50" s="181" t="n">
        <v>26840</v>
      </c>
      <c r="E50" s="181" t="n">
        <v>26840</v>
      </c>
      <c r="F50" s="182" t="n">
        <v>53680</v>
      </c>
    </row>
    <row r="51" ht="20.1" customFormat="1" customHeight="1" s="10">
      <c r="A51" s="183" t="n"/>
      <c r="B51" s="187" t="inlineStr">
        <is>
          <t>HANAKO</t>
        </is>
      </c>
      <c r="C51" s="133" t="inlineStr">
        <is>
          <t>Total</t>
        </is>
      </c>
      <c r="D51" s="181" t="n">
        <v>8556</v>
      </c>
      <c r="E51" s="181" t="n">
        <v>8556</v>
      </c>
      <c r="F51" s="182" t="n">
        <v>17112</v>
      </c>
    </row>
    <row r="52" ht="20.1" customFormat="1" customHeight="1" s="10">
      <c r="A52" s="183" t="n"/>
      <c r="B52" s="184" t="n"/>
      <c r="C52" s="133" t="inlineStr">
        <is>
          <t>税込</t>
        </is>
      </c>
      <c r="D52" s="181" t="n">
        <v>9412</v>
      </c>
      <c r="E52" s="181" t="n">
        <v>9412</v>
      </c>
      <c r="F52" s="182" t="n">
        <v>18824</v>
      </c>
    </row>
    <row r="53" ht="20.1" customFormat="1" customHeight="1" s="10">
      <c r="A53" s="183" t="n"/>
      <c r="B53" s="187" t="inlineStr">
        <is>
          <t>AISHODO</t>
        </is>
      </c>
      <c r="C53" s="133" t="inlineStr">
        <is>
          <t>Total</t>
        </is>
      </c>
      <c r="D53" s="181" t="n">
        <v>0</v>
      </c>
      <c r="E53" s="181" t="n">
        <v>0</v>
      </c>
      <c r="F53" s="182" t="n">
        <v>0</v>
      </c>
    </row>
    <row r="54" ht="20.1" customFormat="1" customHeight="1" s="10">
      <c r="A54" s="183" t="n"/>
      <c r="B54" s="184" t="n"/>
      <c r="C54" s="133" t="inlineStr">
        <is>
          <t>税込</t>
        </is>
      </c>
      <c r="D54" s="181" t="n">
        <v>0</v>
      </c>
      <c r="E54" s="181" t="n">
        <v>0</v>
      </c>
      <c r="F54" s="182" t="n">
        <v>0</v>
      </c>
    </row>
    <row r="55" ht="20.1" customFormat="1" customHeight="1" s="10">
      <c r="A55" s="183" t="n"/>
      <c r="B55" s="187" t="inlineStr">
        <is>
          <t>RUHAKU</t>
        </is>
      </c>
      <c r="C55" s="133" t="inlineStr">
        <is>
          <t>Total</t>
        </is>
      </c>
      <c r="D55" s="181" t="n">
        <v>0</v>
      </c>
      <c r="E55" s="181" t="n">
        <v>0</v>
      </c>
      <c r="F55" s="182" t="n">
        <v>0</v>
      </c>
    </row>
    <row r="56" ht="20.1" customFormat="1" customHeight="1" s="10">
      <c r="A56" s="183" t="n"/>
      <c r="B56" s="184" t="n"/>
      <c r="C56" s="133" t="inlineStr">
        <is>
          <t>税込</t>
        </is>
      </c>
      <c r="D56" s="181" t="n">
        <v>0</v>
      </c>
      <c r="E56" s="181" t="n">
        <v>0</v>
      </c>
      <c r="F56" s="182" t="n">
        <v>0</v>
      </c>
    </row>
    <row r="57" ht="20.1" customFormat="1" customHeight="1" s="10">
      <c r="A57" s="183" t="n"/>
      <c r="B57" s="187" t="inlineStr">
        <is>
          <t>McCoy</t>
        </is>
      </c>
      <c r="C57" s="133" t="inlineStr">
        <is>
          <t>Total</t>
        </is>
      </c>
      <c r="D57" s="181" t="n">
        <v>0</v>
      </c>
      <c r="E57" s="181" t="n">
        <v>0</v>
      </c>
      <c r="F57" s="182" t="n">
        <v>0</v>
      </c>
    </row>
    <row r="58" ht="20.1" customFormat="1" customHeight="1" s="10">
      <c r="A58" s="183" t="n"/>
      <c r="B58" s="184" t="n"/>
      <c r="C58" s="133" t="inlineStr">
        <is>
          <t>税込</t>
        </is>
      </c>
      <c r="D58" s="181" t="n">
        <v>0</v>
      </c>
      <c r="E58" s="181" t="n">
        <v>0</v>
      </c>
      <c r="F58" s="182" t="n">
        <v>0</v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82" t="n">
        <v>0</v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81" t="n">
        <v>268520</v>
      </c>
      <c r="F97" s="182" t="n">
        <v>537040</v>
      </c>
    </row>
    <row r="98" ht="20.1" customFormat="1" customHeight="1" s="10">
      <c r="A98" s="183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81" t="n">
        <v>5480434</v>
      </c>
      <c r="F98" s="182" t="n">
        <v>10960868</v>
      </c>
    </row>
    <row r="99" ht="20.1" customFormat="1" customHeight="1" s="10">
      <c r="A99" s="183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181" t="n">
        <v>1791339</v>
      </c>
      <c r="F99" s="182" t="n">
        <v>3582678</v>
      </c>
    </row>
    <row r="100" ht="20.1" customFormat="1" customHeight="1" s="10">
      <c r="A100" s="183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181" t="n">
        <v>221127</v>
      </c>
      <c r="F100" s="182" t="n">
        <v>442254</v>
      </c>
    </row>
    <row r="101" ht="20.1" customFormat="1" customHeight="1" s="10">
      <c r="A101" s="183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181" t="n">
        <v>123060</v>
      </c>
      <c r="F101" s="196" t="n">
        <v>246120</v>
      </c>
    </row>
    <row r="102" ht="20.1" customFormat="1" customHeight="1" s="10">
      <c r="A102" s="183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181" t="n">
        <v>50166</v>
      </c>
      <c r="F102" s="196" t="n">
        <v>100332</v>
      </c>
    </row>
    <row r="103" ht="20.1" customFormat="1" customHeight="1" s="10">
      <c r="A103" s="183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181" t="n">
        <v>137128</v>
      </c>
      <c r="F103" s="182" t="n">
        <v>274256</v>
      </c>
    </row>
    <row r="104" ht="20.1" customFormat="1" customHeight="1" s="10">
      <c r="A104" s="183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81" t="n">
        <v>308700</v>
      </c>
      <c r="F104" s="182" t="n">
        <v>617400</v>
      </c>
    </row>
    <row r="105" ht="20.1" customFormat="1" customHeight="1" s="10">
      <c r="A105" s="183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81" t="n">
        <v>162120</v>
      </c>
      <c r="F105" s="182" t="n">
        <v>324240</v>
      </c>
    </row>
    <row r="106" ht="20.1" customFormat="1" customHeight="1" s="10">
      <c r="A106" s="183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81" t="n">
        <v>12675</v>
      </c>
      <c r="F106" s="182" t="n">
        <v>25350</v>
      </c>
    </row>
    <row r="107" ht="20.1" customFormat="1" customHeight="1" s="10">
      <c r="A107" s="183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81" t="n">
        <v>17000</v>
      </c>
      <c r="F107" s="182" t="n">
        <v>34000</v>
      </c>
    </row>
    <row r="108" ht="20.1" customFormat="1" customHeight="1" s="10">
      <c r="A108" s="183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81" t="n">
        <v>7850</v>
      </c>
      <c r="F108" s="182" t="n">
        <v>15700</v>
      </c>
    </row>
    <row r="109" ht="20.1" customFormat="1" customHeight="1" s="10">
      <c r="A109" s="183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81" t="n">
        <v>67878</v>
      </c>
      <c r="F109" s="182" t="n">
        <v>135756</v>
      </c>
    </row>
    <row r="110" ht="20.1" customFormat="1" customHeight="1" s="10">
      <c r="A110" s="183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81" t="n">
        <v>60750</v>
      </c>
      <c r="F110" s="182" t="n">
        <v>121500</v>
      </c>
    </row>
    <row r="111" ht="20.1" customFormat="1" customHeight="1" s="10">
      <c r="A111" s="183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81" t="n">
        <v>221410</v>
      </c>
      <c r="F111" s="182" t="n">
        <v>442820</v>
      </c>
    </row>
    <row r="112" ht="20.1" customFormat="1" customHeight="1" s="10">
      <c r="A112" s="183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81" t="n">
        <v>524786</v>
      </c>
      <c r="F112" s="182" t="n">
        <v>1049572</v>
      </c>
    </row>
    <row r="113" ht="20.1" customFormat="1" customHeight="1" s="10">
      <c r="A113" s="183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81" t="n">
        <v>144530</v>
      </c>
      <c r="F113" s="182" t="n">
        <v>289060</v>
      </c>
    </row>
    <row r="114" ht="20.1" customFormat="1" customHeight="1" s="10">
      <c r="A114" s="183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81" t="n">
        <v>594649</v>
      </c>
      <c r="F114" s="182" t="n">
        <v>1189298</v>
      </c>
    </row>
    <row r="115" ht="20.1" customFormat="1" customHeight="1" s="10">
      <c r="A115" s="183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81" t="n">
        <v>3875</v>
      </c>
      <c r="F115" s="182" t="n">
        <v>7750</v>
      </c>
    </row>
    <row r="116" ht="20.1" customFormat="1" customHeight="1" s="10">
      <c r="A116" s="183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81" t="n">
        <v>43260</v>
      </c>
      <c r="F116" s="182" t="n">
        <v>86520</v>
      </c>
    </row>
    <row r="117" ht="20.1" customFormat="1" customHeight="1" s="10">
      <c r="A117" s="183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81" t="n">
        <v>70934</v>
      </c>
      <c r="F117" s="182" t="n">
        <v>141868</v>
      </c>
    </row>
    <row r="118" ht="20.1" customFormat="1" customHeight="1" s="10">
      <c r="A118" s="183" t="n"/>
      <c r="B118" s="197" t="inlineStr">
        <is>
          <t>Beauty Conexion</t>
        </is>
      </c>
      <c r="C118" s="13" t="inlineStr">
        <is>
          <t>Total</t>
        </is>
      </c>
      <c r="D118" s="181" t="n">
        <v>61020</v>
      </c>
      <c r="E118" s="181" t="n">
        <v>61020</v>
      </c>
      <c r="F118" s="182" t="n">
        <v>122040</v>
      </c>
    </row>
    <row r="119" ht="20.1" customFormat="1" customHeight="1" s="10">
      <c r="A119" s="183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81" t="n">
        <v>73932</v>
      </c>
      <c r="F119" s="182" t="n">
        <v>147864</v>
      </c>
    </row>
    <row r="120" ht="20.1" customFormat="1" customHeight="1" s="10">
      <c r="A120" s="183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81" t="n">
        <v>781983</v>
      </c>
      <c r="F120" s="182" t="n">
        <v>1563966</v>
      </c>
    </row>
    <row r="121" ht="20.1" customFormat="1" customHeight="1" s="10">
      <c r="A121" s="183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81" t="n">
        <v>9224</v>
      </c>
      <c r="F121" s="182" t="n">
        <v>18448</v>
      </c>
    </row>
    <row r="122" ht="20.1" customFormat="1" customHeight="1" s="10">
      <c r="A122" s="183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81" t="n">
        <v>26400</v>
      </c>
      <c r="F122" s="182" t="n">
        <v>52800</v>
      </c>
      <c r="H122" s="189" t="n"/>
    </row>
    <row r="123" ht="20.1" customFormat="1" customHeight="1" s="10">
      <c r="A123" s="183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81" t="n">
        <v>78210</v>
      </c>
      <c r="F123" s="182" t="n">
        <v>156420</v>
      </c>
    </row>
    <row r="124" ht="20.1" customFormat="1" customHeight="1" s="10">
      <c r="A124" s="183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81" t="n">
        <v>55436</v>
      </c>
      <c r="F124" s="182" t="n">
        <v>110872</v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82" t="n">
        <v>0</v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FLOUVEIL</t>
        </is>
      </c>
      <c r="C147" s="206" t="n"/>
      <c r="D147" s="181" t="n">
        <v>45770</v>
      </c>
      <c r="E147" s="181" t="n">
        <v>45770</v>
      </c>
      <c r="F147" s="196" t="n">
        <v>91540</v>
      </c>
    </row>
    <row r="148" ht="20.1" customFormat="1" customHeight="1" s="10">
      <c r="A148" s="183" t="n"/>
      <c r="B148" s="201" t="n"/>
      <c r="C148" s="207" t="n"/>
      <c r="D148" s="208" t="n">
        <v>0.1704528526739163</v>
      </c>
      <c r="E148" s="208" t="n">
        <v>0.1704528526739163</v>
      </c>
      <c r="F148" s="209" t="n">
        <v>0.1704528526739163</v>
      </c>
    </row>
    <row r="149" ht="20.1" customFormat="1" customHeight="1" s="10">
      <c r="A149" s="183" t="n"/>
      <c r="B149" s="205" t="inlineStr">
        <is>
          <t>リレント通常注文</t>
        </is>
      </c>
      <c r="C149" s="206" t="n"/>
      <c r="D149" s="181" t="n">
        <v>1147342</v>
      </c>
      <c r="E149" s="181" t="n">
        <v>1147342</v>
      </c>
      <c r="F149" s="196" t="n">
        <v>2294684</v>
      </c>
    </row>
    <row r="150" ht="20.1" customFormat="1" customHeight="1" s="10">
      <c r="A150" s="183" t="n"/>
      <c r="B150" s="201" t="n"/>
      <c r="C150" s="207" t="n"/>
      <c r="D150" s="208" t="n">
        <v>0.2093523980035158</v>
      </c>
      <c r="E150" s="208" t="n">
        <v>0.2093523980035158</v>
      </c>
      <c r="F150" s="210" t="n">
        <v>0.6404940661706131</v>
      </c>
    </row>
    <row r="151" ht="20.1" customFormat="1" customHeight="1" s="10">
      <c r="A151" s="183" t="n"/>
      <c r="B151" s="205" t="inlineStr">
        <is>
          <t>C'BON</t>
        </is>
      </c>
      <c r="C151" s="206" t="n"/>
      <c r="D151" s="181" t="n">
        <v>358539</v>
      </c>
      <c r="E151" s="181" t="n">
        <v>358539</v>
      </c>
      <c r="F151" s="196" t="n">
        <v>717078</v>
      </c>
    </row>
    <row r="152" ht="20.1" customFormat="1" customHeight="1" s="10">
      <c r="A152" s="183" t="n"/>
      <c r="B152" s="201" t="n"/>
      <c r="C152" s="207" t="n"/>
      <c r="D152" s="208" t="n">
        <v>0.2001513951295651</v>
      </c>
      <c r="E152" s="208" t="n">
        <v>0.2001513951295651</v>
      </c>
      <c r="F152" s="210" t="n">
        <v>2.913529985372989</v>
      </c>
    </row>
    <row r="153" ht="20.1" customFormat="1" customHeight="1" s="10">
      <c r="A153" s="183" t="n"/>
      <c r="B153" s="205" t="inlineStr">
        <is>
          <t>Q'1st-1</t>
        </is>
      </c>
      <c r="C153" s="206" t="n"/>
      <c r="D153" s="181" t="n">
        <v>48049</v>
      </c>
      <c r="E153" s="181" t="n">
        <v>48049</v>
      </c>
      <c r="F153" s="211" t="n">
        <v>96098</v>
      </c>
    </row>
    <row r="154" ht="20.1" customFormat="1" customHeight="1" s="10">
      <c r="A154" s="183" t="n"/>
      <c r="B154" s="201" t="n"/>
      <c r="C154" s="207" t="n"/>
      <c r="D154" s="208" t="n">
        <v>0.2172914207672514</v>
      </c>
      <c r="E154" s="208" t="n">
        <v>0.2172914207672514</v>
      </c>
      <c r="F154" s="210" t="n">
        <v>0.3503952511522082</v>
      </c>
    </row>
    <row r="155" ht="20.1" customFormat="1" customHeight="1" s="10">
      <c r="A155" s="183" t="n"/>
      <c r="B155" s="212" t="inlineStr">
        <is>
          <t>CHANSON</t>
        </is>
      </c>
      <c r="C155" s="206" t="n"/>
      <c r="D155" s="181" t="n">
        <v>27060</v>
      </c>
      <c r="E155" s="181" t="n">
        <v>27060</v>
      </c>
      <c r="F155" s="196" t="n">
        <v>54120</v>
      </c>
    </row>
    <row r="156" ht="20.1" customFormat="1" customHeight="1" s="10">
      <c r="A156" s="183" t="n"/>
      <c r="B156" s="201" t="n"/>
      <c r="C156" s="207" t="n"/>
      <c r="D156" s="208" t="n">
        <v>0.219892735251097</v>
      </c>
      <c r="E156" s="208" t="n">
        <v>0.219892735251097</v>
      </c>
      <c r="F156" s="210" t="n">
        <v>0.1669133974833457</v>
      </c>
    </row>
    <row r="157" ht="20.1" customFormat="1" customHeight="1" s="10">
      <c r="A157" s="183" t="n"/>
      <c r="B157" s="212" t="inlineStr">
        <is>
          <t>HIMELABO</t>
        </is>
      </c>
      <c r="C157" s="206" t="n"/>
      <c r="D157" s="181" t="n">
        <v>10050</v>
      </c>
      <c r="E157" s="181" t="n">
        <v>10050</v>
      </c>
      <c r="F157" s="196" t="n">
        <v>20100</v>
      </c>
    </row>
    <row r="158" ht="20.1" customFormat="1" customHeight="1" s="10">
      <c r="A158" s="183" t="n"/>
      <c r="B158" s="201" t="n"/>
      <c r="C158" s="207" t="n"/>
      <c r="D158" s="208" t="n">
        <v>0.2003348881712714</v>
      </c>
      <c r="E158" s="208" t="n">
        <v>0.2003348881712714</v>
      </c>
      <c r="F158" s="210" t="n">
        <v>0.5911764705882353</v>
      </c>
    </row>
    <row r="159" ht="20.1" customFormat="1" customHeight="1" s="10">
      <c r="A159" s="183" t="n"/>
      <c r="B159" s="212" t="inlineStr">
        <is>
          <t>SUNSORIT</t>
        </is>
      </c>
      <c r="C159" s="206" t="n"/>
      <c r="D159" s="181" t="n">
        <v>42148</v>
      </c>
      <c r="E159" s="181" t="n">
        <v>42148</v>
      </c>
      <c r="F159" s="196" t="n">
        <v>84296</v>
      </c>
    </row>
    <row r="160" ht="20.1" customFormat="1" customHeight="1" s="10">
      <c r="A160" s="183" t="n"/>
      <c r="B160" s="201" t="n"/>
      <c r="C160" s="207" t="n"/>
      <c r="D160" s="208" t="n">
        <v>0.3073624642669622</v>
      </c>
      <c r="E160" s="208" t="n">
        <v>0.3073624642669622</v>
      </c>
      <c r="F160" s="210" t="n">
        <v>0.6209375644538732</v>
      </c>
    </row>
    <row r="161" ht="20.1" customFormat="1" customHeight="1" s="10">
      <c r="A161" s="183" t="n"/>
      <c r="B161" s="213" t="inlineStr">
        <is>
          <t>KYOTOMO</t>
        </is>
      </c>
      <c r="C161" s="200" t="n"/>
      <c r="D161" s="181" t="n">
        <v>54936</v>
      </c>
      <c r="E161" s="181" t="n">
        <v>54936</v>
      </c>
      <c r="F161" s="196" t="n">
        <v>109872</v>
      </c>
    </row>
    <row r="162" ht="20.1" customFormat="1" customHeight="1" s="10">
      <c r="A162" s="183" t="n"/>
      <c r="B162" s="201" t="n"/>
      <c r="C162" s="202" t="n"/>
      <c r="D162" s="208" t="n">
        <v>0.1779591836734694</v>
      </c>
      <c r="E162" s="208" t="n">
        <v>0.1779591836734694</v>
      </c>
      <c r="F162" s="210" t="n">
        <v>0.2481188744862472</v>
      </c>
    </row>
    <row r="163" ht="20.1" customFormat="1" customHeight="1" s="10">
      <c r="A163" s="183" t="n"/>
      <c r="B163" s="213" t="inlineStr">
        <is>
          <t>ELEGADOLL</t>
        </is>
      </c>
      <c r="C163" s="200" t="n"/>
      <c r="D163" s="181" t="n">
        <v>27720</v>
      </c>
      <c r="E163" s="181" t="n">
        <v>27720</v>
      </c>
      <c r="F163" s="196" t="n">
        <v>55440</v>
      </c>
    </row>
    <row r="164" ht="20.1" customFormat="1" customHeight="1" s="10">
      <c r="A164" s="183" t="n"/>
      <c r="B164" s="201" t="n"/>
      <c r="C164" s="202" t="n"/>
      <c r="D164" s="208" t="n">
        <v>0.1709844559585492</v>
      </c>
      <c r="E164" s="208" t="n">
        <v>0.1709844559585492</v>
      </c>
      <c r="F164" s="210" t="n">
        <v>0.1917940911921401</v>
      </c>
    </row>
    <row r="165" ht="20.1" customFormat="1" customHeight="1" s="10">
      <c r="A165" s="183" t="n"/>
      <c r="B165" s="214" t="inlineStr">
        <is>
          <t>MAYURI</t>
        </is>
      </c>
      <c r="C165" s="58" t="n"/>
      <c r="D165" s="181" t="n">
        <v>2225</v>
      </c>
      <c r="E165" s="181" t="n">
        <v>2225</v>
      </c>
      <c r="F165" s="215" t="n">
        <v>4450</v>
      </c>
    </row>
    <row r="166" ht="20.1" customFormat="1" customHeight="1" s="10">
      <c r="A166" s="183" t="n"/>
      <c r="B166" s="201" t="n"/>
      <c r="C166" s="58" t="n"/>
      <c r="D166" s="208" t="n">
        <v>0.1755424063116371</v>
      </c>
      <c r="E166" s="208" t="n">
        <v>0.1755424063116371</v>
      </c>
      <c r="F166" s="210" t="n">
        <v>0.5741935483870968</v>
      </c>
    </row>
    <row r="167" ht="20.1" customFormat="1" customHeight="1" s="10">
      <c r="A167" s="183" t="n"/>
      <c r="B167" s="213" t="inlineStr">
        <is>
          <t>ATMORE</t>
        </is>
      </c>
      <c r="C167" s="200" t="n"/>
      <c r="D167" s="181" t="n">
        <v>3400</v>
      </c>
      <c r="E167" s="181" t="n">
        <v>3400</v>
      </c>
      <c r="F167" s="196" t="n">
        <v>6800</v>
      </c>
    </row>
    <row r="168" ht="20.1" customFormat="1" customHeight="1" s="10">
      <c r="A168" s="183" t="n"/>
      <c r="B168" s="201" t="n"/>
      <c r="C168" s="202" t="n"/>
      <c r="D168" s="208" t="n">
        <v>0.2</v>
      </c>
      <c r="E168" s="208" t="n">
        <v>0.2</v>
      </c>
      <c r="F168" s="210" t="n">
        <v>0.0479318803394705</v>
      </c>
    </row>
    <row r="169" ht="20.1" customFormat="1" customHeight="1" s="10">
      <c r="A169" s="183" t="n"/>
      <c r="B169" s="214" t="inlineStr">
        <is>
          <t>OLUPONO</t>
        </is>
      </c>
      <c r="C169" s="200" t="n"/>
      <c r="D169" s="181" t="n">
        <v>1350</v>
      </c>
      <c r="E169" s="181" t="n">
        <v>1350</v>
      </c>
      <c r="F169" s="211" t="n">
        <v>2700</v>
      </c>
    </row>
    <row r="170" ht="20.1" customFormat="1" customHeight="1" s="10">
      <c r="A170" s="183" t="n"/>
      <c r="B170" s="201" t="n"/>
      <c r="C170" s="202" t="n"/>
      <c r="D170" s="208" t="n">
        <v>0.1719745222929936</v>
      </c>
      <c r="E170" s="208" t="n">
        <v>0.1719745222929936</v>
      </c>
      <c r="F170" s="210" t="n">
        <v>0.01826002272358383</v>
      </c>
    </row>
    <row r="171" ht="20.1" customFormat="1" customHeight="1" s="10">
      <c r="A171" s="183" t="n"/>
      <c r="B171" s="214" t="inlineStr">
        <is>
          <t>DIME HEALTH CARE</t>
        </is>
      </c>
      <c r="C171" s="58" t="n"/>
      <c r="D171" s="181" t="n">
        <v>20358</v>
      </c>
      <c r="E171" s="181" t="n">
        <v>20358</v>
      </c>
      <c r="F171" s="211" t="n">
        <v>40716</v>
      </c>
    </row>
    <row r="172" ht="20.1" customFormat="1" customHeight="1" s="10">
      <c r="A172" s="183" t="n"/>
      <c r="B172" s="201" t="n"/>
      <c r="C172" s="58" t="n"/>
      <c r="D172" s="208" t="n">
        <v>0.2999204455051711</v>
      </c>
      <c r="E172" s="208" t="n">
        <v>0.2999204455051711</v>
      </c>
      <c r="F172" s="210" t="n">
        <v>2.207068516912402</v>
      </c>
    </row>
    <row r="173" ht="20.1" customFormat="1" customHeight="1" s="10">
      <c r="A173" s="183" t="n"/>
      <c r="B173" s="214" t="inlineStr">
        <is>
          <t>EMU</t>
        </is>
      </c>
      <c r="C173" s="200" t="n"/>
      <c r="D173" s="181" t="n">
        <v>12150</v>
      </c>
      <c r="E173" s="181" t="n">
        <v>12150</v>
      </c>
      <c r="F173" s="211" t="n">
        <v>24300</v>
      </c>
    </row>
    <row r="174" ht="20.1" customFormat="1" customHeight="1" s="10">
      <c r="A174" s="183" t="n"/>
      <c r="B174" s="201" t="n"/>
      <c r="C174" s="202" t="n"/>
      <c r="D174" s="208" t="n">
        <v>0.2</v>
      </c>
      <c r="E174" s="208" t="n">
        <v>0.2</v>
      </c>
      <c r="F174" s="210" t="n">
        <v>0.1553509781357883</v>
      </c>
    </row>
    <row r="175" ht="20.1" customFormat="1" customHeight="1" s="10">
      <c r="A175" s="183" t="n"/>
      <c r="B175" s="214" t="inlineStr">
        <is>
          <t>CHIKUHODO</t>
        </is>
      </c>
      <c r="C175" s="206" t="n"/>
      <c r="D175" s="181" t="n">
        <v>33310</v>
      </c>
      <c r="E175" s="181" t="n">
        <v>33310</v>
      </c>
      <c r="F175" s="215" t="n">
        <v>66620</v>
      </c>
    </row>
    <row r="176" ht="20.1" customFormat="1" customHeight="1" s="10">
      <c r="A176" s="183" t="n"/>
      <c r="B176" s="201" t="n"/>
      <c r="C176" s="207" t="n"/>
      <c r="D176" s="208" t="n">
        <v>0.1504448760218599</v>
      </c>
      <c r="E176" s="208" t="n">
        <v>0.1504448760218599</v>
      </c>
      <c r="F176" s="210" t="n">
        <v>0</v>
      </c>
    </row>
    <row r="177" ht="20.1" customFormat="1" customHeight="1" s="10">
      <c r="A177" s="183" t="n"/>
      <c r="B177" s="214" t="inlineStr">
        <is>
          <t>LAPIDEM</t>
        </is>
      </c>
      <c r="C177" s="200" t="n"/>
      <c r="D177" s="181" t="n">
        <v>83506</v>
      </c>
      <c r="E177" s="181" t="n">
        <v>83506</v>
      </c>
      <c r="F177" s="211" t="n">
        <v>167012</v>
      </c>
    </row>
    <row r="178" ht="20.1" customFormat="1" customHeight="1" s="10">
      <c r="A178" s="183" t="n"/>
      <c r="B178" s="201" t="n"/>
      <c r="C178" s="202" t="n"/>
      <c r="D178" s="208" t="n">
        <v>0.1591239095555141</v>
      </c>
      <c r="E178" s="208" t="n">
        <v>0.1591239095555141</v>
      </c>
      <c r="F178" s="210" t="n">
        <v>0</v>
      </c>
    </row>
    <row r="179" ht="20.1" customFormat="1" customHeight="1" s="10">
      <c r="A179" s="183" t="n"/>
      <c r="B179" s="214" t="inlineStr">
        <is>
          <t>ROSY DROP</t>
        </is>
      </c>
      <c r="C179" s="200" t="n"/>
      <c r="D179" s="181" t="n">
        <v>29330</v>
      </c>
      <c r="E179" s="181" t="n">
        <v>29330</v>
      </c>
      <c r="F179" s="211" t="n">
        <v>58660</v>
      </c>
    </row>
    <row r="180" ht="20.1" customFormat="1" customHeight="1" s="10">
      <c r="A180" s="183" t="n"/>
      <c r="B180" s="201" t="n"/>
      <c r="C180" s="202" t="n"/>
      <c r="D180" s="208" t="n">
        <v>0.2029336469937037</v>
      </c>
      <c r="E180" s="208" t="n">
        <v>0.2029336469937037</v>
      </c>
      <c r="F180" s="210" t="n">
        <v>0</v>
      </c>
    </row>
    <row r="181" ht="20.1" customFormat="1" customHeight="1" s="10">
      <c r="A181" s="183" t="n"/>
      <c r="B181" s="214" t="inlineStr">
        <is>
          <t>ESTLABO</t>
        </is>
      </c>
      <c r="C181" s="200" t="n"/>
      <c r="D181" s="181" t="n">
        <v>118139</v>
      </c>
      <c r="E181" s="181" t="n">
        <v>118139</v>
      </c>
      <c r="F181" s="211" t="n">
        <v>236278</v>
      </c>
    </row>
    <row r="182" ht="20.1" customFormat="1" customHeight="1" s="10">
      <c r="A182" s="183" t="n"/>
      <c r="B182" s="201" t="n"/>
      <c r="C182" s="202" t="n"/>
      <c r="D182" s="208" t="n">
        <v>0.1986701398640206</v>
      </c>
      <c r="E182" s="208" t="n">
        <v>0.1986701398640206</v>
      </c>
      <c r="F182" s="210" t="n">
        <v>0</v>
      </c>
    </row>
    <row r="183" ht="20.1" customFormat="1" customHeight="1" s="10">
      <c r="A183" s="183" t="n"/>
      <c r="B183" s="214" t="inlineStr">
        <is>
          <t>Ajuste</t>
        </is>
      </c>
      <c r="C183" s="200" t="n"/>
      <c r="D183" s="181" t="n">
        <v>775</v>
      </c>
      <c r="E183" s="181" t="n">
        <v>775</v>
      </c>
      <c r="F183" s="211" t="n">
        <v>1550</v>
      </c>
    </row>
    <row r="184" ht="20.1" customFormat="1" customHeight="1" s="10">
      <c r="A184" s="183" t="n"/>
      <c r="B184" s="201" t="n"/>
      <c r="C184" s="202" t="n"/>
      <c r="D184" s="208" t="n">
        <v>0.2</v>
      </c>
      <c r="E184" s="208" t="n">
        <v>0.2</v>
      </c>
      <c r="F184" s="210" t="n">
        <v>0</v>
      </c>
    </row>
    <row r="185" ht="20.1" customFormat="1" customHeight="1" s="10">
      <c r="A185" s="183" t="n"/>
      <c r="B185" s="214" t="inlineStr">
        <is>
          <t>ISTYLE</t>
        </is>
      </c>
      <c r="C185" s="206" t="n"/>
      <c r="D185" s="181" t="n">
        <v>8740</v>
      </c>
      <c r="E185" s="181" t="n">
        <v>8740</v>
      </c>
      <c r="F185" s="215" t="n">
        <v>17480</v>
      </c>
    </row>
    <row r="186" ht="20.1" customFormat="1" customHeight="1" s="19">
      <c r="A186" s="183" t="n"/>
      <c r="B186" s="201" t="n"/>
      <c r="C186" s="207" t="n"/>
      <c r="D186" s="208" t="n">
        <v>0.2020342117429496</v>
      </c>
      <c r="E186" s="208" t="n">
        <v>0.2020342117429496</v>
      </c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4" t="inlineStr">
        <is>
          <t>MEROS</t>
        </is>
      </c>
      <c r="C187" s="200" t="n"/>
      <c r="D187" s="181" t="n">
        <v>12880</v>
      </c>
      <c r="E187" s="181" t="n">
        <v>12880</v>
      </c>
      <c r="F187" s="211" t="n">
        <v>25760</v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D188" s="208" t="n">
        <v>0.1815772408154059</v>
      </c>
      <c r="E188" s="208" t="n">
        <v>0.1815772408154059</v>
      </c>
      <c r="F188" s="210" t="n">
        <v>0</v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4" t="inlineStr">
        <is>
          <t>Beauty Conexion</t>
        </is>
      </c>
      <c r="C189" s="58" t="n"/>
      <c r="D189" s="181" t="n">
        <v>7560</v>
      </c>
      <c r="E189" s="181" t="n">
        <v>7560</v>
      </c>
      <c r="F189" s="215" t="n">
        <v>15120</v>
      </c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D190" s="208" t="n">
        <v>0.1238938053097345</v>
      </c>
      <c r="E190" s="208" t="n">
        <v>0.1238938053097345</v>
      </c>
      <c r="F190" s="210" t="n">
        <v>0</v>
      </c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4" t="inlineStr">
        <is>
          <t>COSMEPRO</t>
        </is>
      </c>
      <c r="C191" s="206" t="n"/>
      <c r="D191" s="181" t="n">
        <v>41532</v>
      </c>
      <c r="E191" s="181" t="n">
        <v>41532</v>
      </c>
      <c r="F191" s="215" t="n">
        <v>83064</v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D192" s="208" t="n">
        <v>0.561759454633988</v>
      </c>
      <c r="E192" s="208" t="n">
        <v>0.561759454633988</v>
      </c>
      <c r="F192" s="210" t="n">
        <v>0</v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4" t="inlineStr">
        <is>
          <t>AFURA</t>
        </is>
      </c>
      <c r="C193" s="206" t="n"/>
      <c r="D193" s="181" t="n">
        <v>757583</v>
      </c>
      <c r="E193" s="181" t="n">
        <v>757583</v>
      </c>
      <c r="F193" s="215" t="n">
        <v>1515166</v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D194" s="208" t="n">
        <v>0.9687972756440997</v>
      </c>
      <c r="E194" s="208" t="n">
        <v>0.9687972756440997</v>
      </c>
      <c r="F194" s="210" t="n">
        <v>0</v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4" t="inlineStr">
        <is>
          <t>HANAKO</t>
        </is>
      </c>
      <c r="C195" s="206" t="n"/>
      <c r="D195" s="181" t="n">
        <v>668</v>
      </c>
      <c r="E195" s="181" t="n">
        <v>668</v>
      </c>
      <c r="F195" s="215" t="n">
        <v>1336</v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D196" s="208" t="n">
        <v>0.07241977450130095</v>
      </c>
      <c r="E196" s="208" t="n">
        <v>0.07241977450130095</v>
      </c>
      <c r="F196" s="210" t="n">
        <v>0</v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4" t="inlineStr">
        <is>
          <t>AISHODO</t>
        </is>
      </c>
      <c r="C197" s="206" t="n"/>
      <c r="D197" s="181" t="n">
        <v>26400</v>
      </c>
      <c r="E197" s="181" t="n">
        <v>26400</v>
      </c>
      <c r="F197" s="215" t="n">
        <v>52800</v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D198" s="208" t="n">
        <v>1</v>
      </c>
      <c r="E198" s="208" t="n">
        <v>1</v>
      </c>
      <c r="F198" s="210" t="n">
        <v>0.5767970286213677</v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4" t="inlineStr">
        <is>
          <t>RUHAKU</t>
        </is>
      </c>
      <c r="C199" s="206" t="n"/>
      <c r="D199" s="181" t="n">
        <v>78210</v>
      </c>
      <c r="E199" s="181" t="n">
        <v>78210</v>
      </c>
      <c r="F199" s="215" t="n">
        <v>156420</v>
      </c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D200" s="208" t="n">
        <v>1</v>
      </c>
      <c r="E200" s="208" t="n">
        <v>1</v>
      </c>
      <c r="F200" s="210" t="n">
        <v>0.06816624859893562</v>
      </c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4" t="inlineStr">
        <is>
          <t>McCoy</t>
        </is>
      </c>
      <c r="C201" s="206" t="n"/>
      <c r="D201" s="181" t="n">
        <v>55436</v>
      </c>
      <c r="E201" s="181" t="n">
        <v>55436</v>
      </c>
      <c r="F201" s="215" t="n">
        <v>110872</v>
      </c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D202" s="208" t="n">
        <v>1</v>
      </c>
      <c r="E202" s="208" t="n">
        <v>1</v>
      </c>
      <c r="F202" s="210" t="n">
        <v>0.1546163736720413</v>
      </c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215" t="n">
        <v>0</v>
      </c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210" t="n">
        <v>0</v>
      </c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81" t="n">
        <v>1280200</v>
      </c>
      <c r="F3" s="182" t="n">
        <v>11521800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11265760</v>
      </c>
      <c r="E4" s="181" t="n">
        <v>1408220</v>
      </c>
      <c r="F4" s="182" t="n">
        <v>12673980</v>
      </c>
    </row>
    <row r="5" ht="24.95" customFormat="1" customHeight="1" s="10">
      <c r="A5" s="183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81" t="n">
        <v>40605</v>
      </c>
      <c r="F5" s="182" t="n">
        <v>365445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357324</v>
      </c>
      <c r="E6" s="181" t="n">
        <v>44666</v>
      </c>
      <c r="F6" s="182" t="n">
        <v>401990</v>
      </c>
    </row>
    <row r="7" ht="20.1" customFormat="1" customHeight="1" s="10">
      <c r="A7" s="183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81" t="n">
        <v>33600</v>
      </c>
      <c r="F7" s="182" t="n">
        <v>302400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295680</v>
      </c>
      <c r="E8" s="181" t="n">
        <v>36960</v>
      </c>
      <c r="F8" s="182" t="n">
        <v>332640</v>
      </c>
    </row>
    <row r="9" ht="20.1" customFormat="1" customHeight="1" s="10">
      <c r="A9" s="183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81" t="n">
        <v>229860</v>
      </c>
      <c r="F9" s="182" t="n">
        <v>2068740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2022768</v>
      </c>
      <c r="E10" s="181" t="n">
        <v>252846</v>
      </c>
      <c r="F10" s="182" t="n">
        <v>2275614</v>
      </c>
    </row>
    <row r="11" ht="20.1" customFormat="1" customHeight="1" s="10">
      <c r="A11" s="183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81" t="n">
        <v>0</v>
      </c>
      <c r="F11" s="182" t="n">
        <v>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0</v>
      </c>
      <c r="E12" s="181" t="n">
        <v>0</v>
      </c>
      <c r="F12" s="182" t="n">
        <v>0</v>
      </c>
    </row>
    <row r="13" ht="20.1" customFormat="1" customHeight="1" s="10">
      <c r="A13" s="183" t="n"/>
      <c r="B13" s="187" t="inlineStr">
        <is>
          <t>ROSY DROP</t>
        </is>
      </c>
      <c r="C13" s="51" t="inlineStr">
        <is>
          <t>Total</t>
        </is>
      </c>
      <c r="D13" s="181" t="n">
        <v>1319040</v>
      </c>
      <c r="E13" s="181" t="n">
        <v>164880</v>
      </c>
      <c r="F13" s="182" t="n">
        <v>1483920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1450944</v>
      </c>
      <c r="E14" s="181" t="n">
        <v>181368</v>
      </c>
      <c r="F14" s="182" t="n">
        <v>1632312</v>
      </c>
    </row>
    <row r="15" ht="20.1" customFormat="1" customHeight="1" s="10">
      <c r="A15" s="183" t="n"/>
      <c r="B15" s="187" t="inlineStr">
        <is>
          <t>ESTLABO</t>
        </is>
      </c>
      <c r="C15" s="133" t="inlineStr">
        <is>
          <t>Total</t>
        </is>
      </c>
      <c r="D15" s="181" t="n">
        <v>2676440</v>
      </c>
      <c r="E15" s="181" t="n">
        <v>334555</v>
      </c>
      <c r="F15" s="182" t="n">
        <v>3010995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2944084</v>
      </c>
      <c r="E16" s="181" t="n">
        <v>368011</v>
      </c>
      <c r="F16" s="182" t="n">
        <v>3312095</v>
      </c>
    </row>
    <row r="17" ht="20.1" customFormat="1" customHeight="1" s="10">
      <c r="A17" s="183" t="n"/>
      <c r="B17" s="188" t="inlineStr">
        <is>
          <t>AISHODO</t>
        </is>
      </c>
      <c r="C17" s="133" t="inlineStr">
        <is>
          <t>Total</t>
        </is>
      </c>
      <c r="D17" s="181" t="n">
        <v>67200</v>
      </c>
      <c r="E17" s="181" t="n">
        <v>8400</v>
      </c>
      <c r="F17" s="182" t="n">
        <v>75600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73920</v>
      </c>
      <c r="E18" s="181" t="n">
        <v>9240</v>
      </c>
      <c r="F18" s="182" t="n">
        <v>83160</v>
      </c>
      <c r="G18" s="189" t="n"/>
    </row>
    <row r="19" ht="20.1" customFormat="1" customHeight="1" s="10">
      <c r="A19" s="183" t="n"/>
      <c r="B19" s="187" t="inlineStr">
        <is>
          <t>Dr.Medion</t>
        </is>
      </c>
      <c r="C19" s="133" t="inlineStr">
        <is>
          <t>Total</t>
        </is>
      </c>
      <c r="D19" s="181" t="n">
        <v>496680</v>
      </c>
      <c r="E19" s="181" t="n">
        <v>62085</v>
      </c>
      <c r="F19" s="182" t="n">
        <v>558765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546348</v>
      </c>
      <c r="E20" s="181" t="n">
        <v>68294</v>
      </c>
      <c r="F20" s="182" t="n">
        <v>614642</v>
      </c>
    </row>
    <row r="21" ht="20.1" customFormat="1" customHeight="1" s="10">
      <c r="A21" s="183" t="n"/>
      <c r="B21" s="188" t="inlineStr">
        <is>
          <t>McCoy</t>
        </is>
      </c>
      <c r="C21" s="133" t="inlineStr">
        <is>
          <t>Total</t>
        </is>
      </c>
      <c r="D21" s="181" t="n">
        <v>5251104</v>
      </c>
      <c r="E21" s="181" t="n">
        <v>656388</v>
      </c>
      <c r="F21" s="182" t="n">
        <v>5907492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5776214</v>
      </c>
      <c r="E22" s="181" t="n">
        <v>722027</v>
      </c>
      <c r="F22" s="182" t="n">
        <v>6498241</v>
      </c>
    </row>
    <row r="23" ht="20.1" customFormat="1" customHeight="1" s="10">
      <c r="A23" s="183" t="n"/>
      <c r="B23" s="187" t="inlineStr">
        <is>
          <t>Luxces</t>
        </is>
      </c>
      <c r="C23" s="133" t="inlineStr">
        <is>
          <t>Total</t>
        </is>
      </c>
      <c r="D23" s="181" t="n">
        <v>102400</v>
      </c>
      <c r="E23" s="181" t="n">
        <v>12800</v>
      </c>
      <c r="F23" s="182" t="n">
        <v>115200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112640</v>
      </c>
      <c r="E24" s="181" t="n">
        <v>14080</v>
      </c>
      <c r="F24" s="182" t="n">
        <v>126720</v>
      </c>
    </row>
    <row r="25" ht="20.1" customFormat="1" customHeight="1" s="10">
      <c r="A25" s="183" t="n"/>
      <c r="B25" s="187" t="inlineStr">
        <is>
          <t>Evliss</t>
        </is>
      </c>
      <c r="C25" s="133" t="inlineStr">
        <is>
          <t>Total</t>
        </is>
      </c>
      <c r="D25" s="181" t="n">
        <v>95360</v>
      </c>
      <c r="E25" s="181" t="n">
        <v>11920</v>
      </c>
      <c r="F25" s="182" t="n">
        <v>107280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104896</v>
      </c>
      <c r="E26" s="181" t="n">
        <v>13112</v>
      </c>
      <c r="F26" s="182" t="n">
        <v>118008</v>
      </c>
    </row>
    <row r="27" ht="20.1" customFormat="1" customHeight="1" s="10">
      <c r="A27" s="183" t="n"/>
      <c r="B27" s="187" t="inlineStr">
        <is>
          <t>PURE BIO</t>
        </is>
      </c>
      <c r="C27" s="133" t="inlineStr">
        <is>
          <t>Total</t>
        </is>
      </c>
      <c r="D27" s="181" t="n">
        <v>2230800</v>
      </c>
      <c r="E27" s="181" t="n">
        <v>278850</v>
      </c>
      <c r="F27" s="182" t="n">
        <v>2509650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2453880</v>
      </c>
      <c r="E28" s="181" t="n">
        <v>306735</v>
      </c>
      <c r="F28" s="182" t="n">
        <v>2760615</v>
      </c>
    </row>
    <row r="29" ht="20.1" customFormat="1" customHeight="1" s="10">
      <c r="A29" s="183" t="n"/>
      <c r="B29" s="187" t="inlineStr">
        <is>
          <t>BEAUTY GARAGE</t>
        </is>
      </c>
      <c r="C29" s="133" t="inlineStr">
        <is>
          <t>Total</t>
        </is>
      </c>
      <c r="D29" s="181" t="n">
        <v>200640</v>
      </c>
      <c r="E29" s="181" t="n">
        <v>25080</v>
      </c>
      <c r="F29" s="182" t="n">
        <v>225720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220704</v>
      </c>
      <c r="E30" s="181" t="n">
        <v>27588</v>
      </c>
      <c r="F30" s="182" t="n">
        <v>248292</v>
      </c>
    </row>
    <row r="31" ht="20.1" customFormat="1" customHeight="1" s="10">
      <c r="A31" s="183" t="n"/>
      <c r="B31" s="187" t="inlineStr">
        <is>
          <t>DENBA</t>
        </is>
      </c>
      <c r="C31" s="133" t="inlineStr">
        <is>
          <t>Total</t>
        </is>
      </c>
      <c r="D31" s="181" t="n">
        <v>95040000</v>
      </c>
      <c r="E31" s="181" t="n">
        <v>11880000</v>
      </c>
      <c r="F31" s="182" t="n">
        <v>106920000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104544000</v>
      </c>
      <c r="E32" s="181" t="n">
        <v>13068000</v>
      </c>
      <c r="F32" s="182" t="n">
        <v>117612000</v>
      </c>
    </row>
    <row r="33" ht="20.1" customFormat="1" customHeight="1" s="10">
      <c r="A33" s="183" t="n"/>
      <c r="B33" s="187" t="inlineStr">
        <is>
          <t>SUNSORIT</t>
        </is>
      </c>
      <c r="C33" s="133" t="inlineStr">
        <is>
          <t>Total</t>
        </is>
      </c>
      <c r="D33" s="181" t="n">
        <v>0</v>
      </c>
      <c r="E33" s="181" t="n">
        <v>0</v>
      </c>
      <c r="F33" s="182" t="n">
        <v>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0</v>
      </c>
      <c r="E34" s="181" t="n">
        <v>0</v>
      </c>
      <c r="F34" s="182" t="n">
        <v>0</v>
      </c>
    </row>
    <row r="35" ht="20.1" customFormat="1" customHeight="1" s="10">
      <c r="A35" s="183" t="n"/>
      <c r="B35" s="187" t="inlineStr">
        <is>
          <t>Beauty Conexion</t>
        </is>
      </c>
      <c r="C35" s="133" t="inlineStr">
        <is>
          <t>Total</t>
        </is>
      </c>
      <c r="D35" s="181" t="n">
        <v>0</v>
      </c>
      <c r="E35" s="181" t="n">
        <v>0</v>
      </c>
      <c r="F35" s="182" t="n">
        <v>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0</v>
      </c>
      <c r="E36" s="181" t="n">
        <v>0</v>
      </c>
      <c r="F36" s="182" t="n">
        <v>0</v>
      </c>
    </row>
    <row r="37" ht="20.1" customFormat="1" customHeight="1" s="10">
      <c r="A37" s="183" t="n"/>
      <c r="B37" s="187" t="inlineStr">
        <is>
          <t>AFURA</t>
        </is>
      </c>
      <c r="C37" s="133" t="inlineStr">
        <is>
          <t>Total</t>
        </is>
      </c>
      <c r="D37" s="181" t="n">
        <v>0</v>
      </c>
      <c r="E37" s="181" t="n">
        <v>0</v>
      </c>
      <c r="F37" s="182" t="n">
        <v>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0</v>
      </c>
      <c r="E38" s="181" t="n">
        <v>0</v>
      </c>
      <c r="F38" s="182" t="n">
        <v>0</v>
      </c>
    </row>
    <row r="39" ht="20.1" customFormat="1" customHeight="1" s="10">
      <c r="A39" s="183" t="n"/>
      <c r="B39" s="187" t="inlineStr">
        <is>
          <t>Diaas</t>
        </is>
      </c>
      <c r="C39" s="133" t="inlineStr">
        <is>
          <t>Total</t>
        </is>
      </c>
      <c r="D39" s="181" t="n">
        <v>0</v>
      </c>
      <c r="E39" s="181" t="n">
        <v>0</v>
      </c>
      <c r="F39" s="182" t="n">
        <v>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0</v>
      </c>
      <c r="E40" s="181" t="n">
        <v>0</v>
      </c>
      <c r="F40" s="182" t="n">
        <v>0</v>
      </c>
    </row>
    <row r="41" ht="20.1" customFormat="1" customHeight="1" s="10">
      <c r="A41" s="183" t="n"/>
      <c r="B41" s="101" t="n"/>
      <c r="C41" s="133" t="inlineStr">
        <is>
          <t>Total</t>
        </is>
      </c>
      <c r="F41" s="182" t="n">
        <v>0</v>
      </c>
    </row>
    <row r="42" ht="20.1" customFormat="1" customHeight="1" s="10">
      <c r="A42" s="183" t="n"/>
      <c r="B42" s="184" t="n"/>
      <c r="C42" s="133" t="inlineStr">
        <is>
          <t>税込</t>
        </is>
      </c>
      <c r="F42" s="11">
        <f>SUM(#REF!)</f>
        <v/>
      </c>
    </row>
    <row r="43" ht="20.1" customFormat="1" customHeight="1" s="10">
      <c r="A43" s="183" t="n"/>
      <c r="B43" s="101" t="n"/>
      <c r="C43" s="133" t="inlineStr">
        <is>
          <t>Total</t>
        </is>
      </c>
      <c r="F43" s="11">
        <f>SUM(#REF!)</f>
        <v/>
      </c>
    </row>
    <row r="44" ht="20.1" customFormat="1" customHeight="1" s="10">
      <c r="A44" s="183" t="n"/>
      <c r="B44" s="184" t="n"/>
      <c r="C44" s="133" t="inlineStr">
        <is>
          <t>税込</t>
        </is>
      </c>
      <c r="F44" s="11">
        <f>SUM(#REF!)</f>
        <v/>
      </c>
    </row>
    <row r="45" ht="20.1" customFormat="1" customHeight="1" s="10">
      <c r="A45" s="183" t="n"/>
      <c r="B45" s="101" t="n"/>
      <c r="C45" s="133" t="inlineStr">
        <is>
          <t>Total</t>
        </is>
      </c>
      <c r="F45" s="11">
        <f>SUM(#REF!)</f>
        <v/>
      </c>
    </row>
    <row r="46" ht="20.1" customFormat="1" customHeight="1" s="10">
      <c r="A46" s="183" t="n"/>
      <c r="B46" s="184" t="n"/>
      <c r="C46" s="133" t="inlineStr">
        <is>
          <t>税込</t>
        </is>
      </c>
      <c r="F46" s="11">
        <f>SUM(#REF!)</f>
        <v/>
      </c>
    </row>
    <row r="47" ht="20.1" customFormat="1" customHeight="1" s="10">
      <c r="A47" s="183" t="n"/>
      <c r="B47" s="101" t="n"/>
      <c r="C47" s="133" t="inlineStr">
        <is>
          <t>Total</t>
        </is>
      </c>
      <c r="F47" s="11">
        <f>SUM(#REF!)</f>
        <v/>
      </c>
    </row>
    <row r="48" ht="20.1" customFormat="1" customHeight="1" s="10">
      <c r="A48" s="183" t="n"/>
      <c r="B48" s="184" t="n"/>
      <c r="C48" s="133" t="inlineStr">
        <is>
          <t>税込</t>
        </is>
      </c>
      <c r="F48" s="11" t="n"/>
    </row>
    <row r="49" ht="20.1" customFormat="1" customHeight="1" s="10">
      <c r="A49" s="183" t="n"/>
      <c r="B49" s="100" t="n"/>
      <c r="C49" s="133" t="inlineStr">
        <is>
          <t>Total</t>
        </is>
      </c>
      <c r="F49" s="11" t="n"/>
    </row>
    <row r="50" ht="20.1" customFormat="1" customHeight="1" s="10">
      <c r="A50" s="183" t="n"/>
      <c r="B50" s="184" t="n"/>
      <c r="C50" s="62" t="inlineStr">
        <is>
          <t>税込</t>
        </is>
      </c>
      <c r="F50" s="11" t="n"/>
    </row>
    <row r="51" ht="20.1" customFormat="1" customHeight="1" s="10">
      <c r="A51" s="183" t="n"/>
      <c r="B51" s="101" t="n"/>
      <c r="C51" s="133" t="inlineStr">
        <is>
          <t>Total</t>
        </is>
      </c>
      <c r="F51" s="11">
        <f>SUM(#REF!)</f>
        <v/>
      </c>
    </row>
    <row r="52" ht="20.1" customFormat="1" customHeight="1" s="10">
      <c r="A52" s="183" t="n"/>
      <c r="B52" s="184" t="n"/>
      <c r="C52" s="133" t="inlineStr">
        <is>
          <t>税込</t>
        </is>
      </c>
      <c r="F52" s="11" t="n"/>
    </row>
    <row r="53" ht="20.1" customFormat="1" customHeight="1" s="10">
      <c r="A53" s="183" t="n"/>
      <c r="B53" s="101" t="n"/>
      <c r="C53" s="133" t="inlineStr">
        <is>
          <t>Total</t>
        </is>
      </c>
      <c r="F53" s="11">
        <f>SUM(#REF!)</f>
        <v/>
      </c>
    </row>
    <row r="54" ht="20.1" customFormat="1" customHeight="1" s="10">
      <c r="A54" s="183" t="n"/>
      <c r="B54" s="184" t="n"/>
      <c r="C54" s="133" t="inlineStr">
        <is>
          <t>税込</t>
        </is>
      </c>
      <c r="F54" s="11" t="n"/>
    </row>
    <row r="55" ht="20.1" customFormat="1" customHeight="1" s="10">
      <c r="A55" s="183" t="n"/>
      <c r="B55" s="101" t="n"/>
      <c r="C55" s="133" t="inlineStr">
        <is>
          <t>Total</t>
        </is>
      </c>
      <c r="F55" s="11">
        <f>SUM(#REF!)</f>
        <v/>
      </c>
    </row>
    <row r="56" ht="20.1" customFormat="1" customHeight="1" s="10">
      <c r="A56" s="183" t="n"/>
      <c r="B56" s="184" t="n"/>
      <c r="C56" s="133" t="inlineStr">
        <is>
          <t>税込</t>
        </is>
      </c>
      <c r="F56" s="11" t="n"/>
    </row>
    <row r="57" ht="20.1" customFormat="1" customHeight="1" s="10">
      <c r="A57" s="183" t="n"/>
      <c r="B57" s="101" t="n"/>
      <c r="C57" s="133" t="inlineStr">
        <is>
          <t>Total</t>
        </is>
      </c>
      <c r="F57" s="11">
        <f>SUM(#REF!)</f>
        <v/>
      </c>
    </row>
    <row r="58" ht="20.1" customFormat="1" customHeight="1" s="10">
      <c r="A58" s="183" t="n"/>
      <c r="B58" s="184" t="n"/>
      <c r="C58" s="133" t="inlineStr">
        <is>
          <t>税込</t>
        </is>
      </c>
      <c r="F58" s="11">
        <f>SUM(#REF!)</f>
        <v/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1">
        <f>SUM(#REF!)</f>
        <v/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81" t="n">
        <v>1551949</v>
      </c>
      <c r="F97" s="182" t="n">
        <v>13967541</v>
      </c>
    </row>
    <row r="98" ht="20.1" customFormat="1" customHeight="1" s="10">
      <c r="A98" s="183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81" t="n">
        <v>51964</v>
      </c>
      <c r="F98" s="182" t="n">
        <v>467676</v>
      </c>
    </row>
    <row r="99" ht="20.1" customFormat="1" customHeight="1" s="10">
      <c r="A99" s="183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181" t="n">
        <v>42000</v>
      </c>
      <c r="F99" s="182" t="n">
        <v>378000</v>
      </c>
    </row>
    <row r="100" ht="20.1" customFormat="1" customHeight="1" s="10">
      <c r="A100" s="183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181" t="n">
        <v>2367039</v>
      </c>
      <c r="F100" s="182" t="n">
        <v>21303351</v>
      </c>
    </row>
    <row r="101" ht="20.1" customFormat="1" customHeight="1" s="10">
      <c r="A101" s="183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181" t="n">
        <v>0</v>
      </c>
      <c r="F101" s="196" t="n">
        <v>0</v>
      </c>
    </row>
    <row r="102" ht="20.1" customFormat="1" customHeight="1" s="10">
      <c r="A102" s="183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181" t="n">
        <v>30260</v>
      </c>
      <c r="F102" s="196" t="n">
        <v>272340</v>
      </c>
    </row>
    <row r="103" ht="20.1" customFormat="1" customHeight="1" s="10">
      <c r="A103" s="183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181" t="n">
        <v>437977</v>
      </c>
      <c r="F103" s="182" t="n">
        <v>3941793</v>
      </c>
    </row>
    <row r="104" ht="20.1" customFormat="1" customHeight="1" s="10">
      <c r="A104" s="183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81" t="n">
        <v>160056</v>
      </c>
      <c r="F104" s="182" t="n">
        <v>1440504</v>
      </c>
    </row>
    <row r="105" ht="20.1" customFormat="1" customHeight="1" s="10">
      <c r="A105" s="183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81" t="n">
        <v>73039</v>
      </c>
      <c r="F105" s="182" t="n">
        <v>657351</v>
      </c>
    </row>
    <row r="106" ht="20.1" customFormat="1" customHeight="1" s="10">
      <c r="A106" s="183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81" t="n">
        <v>959142</v>
      </c>
      <c r="F106" s="182" t="n">
        <v>8632278</v>
      </c>
    </row>
    <row r="107" ht="20.1" customFormat="1" customHeight="1" s="10">
      <c r="A107" s="183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81" t="n">
        <v>284000</v>
      </c>
      <c r="F107" s="182" t="n">
        <v>2556000</v>
      </c>
    </row>
    <row r="108" ht="20.1" customFormat="1" customHeight="1" s="10">
      <c r="A108" s="183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81" t="n">
        <v>39500</v>
      </c>
      <c r="F108" s="182" t="n">
        <v>355500</v>
      </c>
    </row>
    <row r="109" ht="20.1" customFormat="1" customHeight="1" s="10">
      <c r="A109" s="183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81" t="n">
        <v>328055</v>
      </c>
      <c r="F109" s="182" t="n">
        <v>2952495</v>
      </c>
    </row>
    <row r="110" ht="20.1" customFormat="1" customHeight="1" s="10">
      <c r="A110" s="183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81" t="n">
        <v>29524</v>
      </c>
      <c r="F110" s="182" t="n">
        <v>265716</v>
      </c>
    </row>
    <row r="111" ht="20.1" customFormat="1" customHeight="1" s="10">
      <c r="A111" s="183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81" t="n">
        <v>13200000</v>
      </c>
      <c r="F111" s="182" t="n">
        <v>118800000</v>
      </c>
    </row>
    <row r="112" ht="20.1" customFormat="1" customHeight="1" s="10">
      <c r="A112" s="183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81" t="n">
        <v>25248</v>
      </c>
      <c r="F112" s="182" t="n">
        <v>227232</v>
      </c>
    </row>
    <row r="113" ht="20.1" customFormat="1" customHeight="1" s="10">
      <c r="A113" s="183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81" t="n">
        <v>85880</v>
      </c>
      <c r="F113" s="182" t="n">
        <v>772920</v>
      </c>
    </row>
    <row r="114" ht="20.1" customFormat="1" customHeight="1" s="10">
      <c r="A114" s="183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81" t="n">
        <v>300762</v>
      </c>
      <c r="F114" s="182" t="n">
        <v>2706858</v>
      </c>
    </row>
    <row r="115" ht="20.1" customFormat="1" customHeight="1" s="10">
      <c r="A115" s="183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81" t="n">
        <v>7700</v>
      </c>
      <c r="F115" s="182" t="n">
        <v>69300</v>
      </c>
    </row>
    <row r="116" ht="20.1" customFormat="1" customHeight="1" s="10">
      <c r="A116" s="183" t="n"/>
      <c r="B116" s="23" t="n"/>
      <c r="C116" s="13" t="inlineStr">
        <is>
          <t>Total</t>
        </is>
      </c>
      <c r="F116" s="182" t="n">
        <v>0</v>
      </c>
    </row>
    <row r="117" ht="20.1" customFormat="1" customHeight="1" s="10">
      <c r="A117" s="183" t="n"/>
      <c r="B117" s="23" t="n"/>
      <c r="C117" s="13" t="inlineStr">
        <is>
          <t>Total</t>
        </is>
      </c>
      <c r="F117" s="11">
        <f>SUM(#REF!)</f>
        <v/>
      </c>
    </row>
    <row r="118" ht="20.1" customFormat="1" customHeight="1" s="10">
      <c r="A118" s="183" t="n"/>
      <c r="B118" s="70" t="n"/>
      <c r="C118" s="13" t="inlineStr">
        <is>
          <t>Total</t>
        </is>
      </c>
      <c r="F118" s="11" t="n"/>
    </row>
    <row r="119" ht="20.1" customFormat="1" customHeight="1" s="10">
      <c r="A119" s="183" t="n"/>
      <c r="B119" s="23" t="n"/>
      <c r="C119" s="13" t="inlineStr">
        <is>
          <t>Total</t>
        </is>
      </c>
      <c r="F119" s="11">
        <f>SUM(#REF!)</f>
        <v/>
      </c>
    </row>
    <row r="120" ht="20.1" customFormat="1" customHeight="1" s="10">
      <c r="A120" s="183" t="n"/>
      <c r="B120" s="23" t="n"/>
      <c r="C120" s="13" t="inlineStr">
        <is>
          <t>Total</t>
        </is>
      </c>
      <c r="F120" s="11">
        <f>SUM(#REF!)</f>
        <v/>
      </c>
    </row>
    <row r="121" ht="20.1" customFormat="1" customHeight="1" s="10">
      <c r="A121" s="183" t="n"/>
      <c r="B121" s="23" t="n"/>
      <c r="C121" s="13" t="inlineStr">
        <is>
          <t>Total</t>
        </is>
      </c>
      <c r="F121" s="11">
        <f>SUM(#REF!)</f>
        <v/>
      </c>
    </row>
    <row r="122" ht="20.1" customFormat="1" customHeight="1" s="10">
      <c r="A122" s="183" t="n"/>
      <c r="B122" s="23" t="n"/>
      <c r="C122" s="13" t="inlineStr">
        <is>
          <t>Total</t>
        </is>
      </c>
      <c r="F122" s="11">
        <f>SUM(#REF!)</f>
        <v/>
      </c>
      <c r="H122" s="189" t="n"/>
    </row>
    <row r="123" ht="20.1" customFormat="1" customHeight="1" s="10">
      <c r="A123" s="183" t="n"/>
      <c r="B123" s="23" t="n"/>
      <c r="C123" s="13" t="inlineStr">
        <is>
          <t>Total</t>
        </is>
      </c>
      <c r="F123" s="11">
        <f>SUM(#REF!)</f>
        <v/>
      </c>
    </row>
    <row r="124" ht="20.1" customFormat="1" customHeight="1" s="10">
      <c r="A124" s="183" t="n"/>
      <c r="B124" s="23" t="n"/>
      <c r="C124" s="13" t="inlineStr">
        <is>
          <t>Total</t>
        </is>
      </c>
      <c r="F124" s="11">
        <f>SUM(#REF!)</f>
        <v/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1">
        <f>SUM(#REF!)</f>
        <v/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リレント通常注文</t>
        </is>
      </c>
      <c r="C147" s="206" t="n"/>
      <c r="D147" s="181" t="n">
        <v>2173992</v>
      </c>
      <c r="E147" s="181" t="n">
        <v>271749</v>
      </c>
      <c r="F147" s="196" t="n">
        <v>2445741</v>
      </c>
    </row>
    <row r="148" ht="20.1" customFormat="1" customHeight="1" s="10">
      <c r="A148" s="183" t="n"/>
      <c r="B148" s="201" t="n"/>
      <c r="C148" s="207" t="n"/>
      <c r="D148" s="208" t="n">
        <v>0.1751017591428584</v>
      </c>
      <c r="E148" s="208" t="n">
        <v>0.1751017591428584</v>
      </c>
      <c r="F148" s="209" t="n">
        <v>0.1751017591428584</v>
      </c>
    </row>
    <row r="149" ht="20.1" customFormat="1" customHeight="1" s="10">
      <c r="A149" s="183" t="n"/>
      <c r="B149" s="205" t="inlineStr">
        <is>
          <t>C'BON</t>
        </is>
      </c>
      <c r="C149" s="206" t="n"/>
      <c r="D149" s="181" t="n">
        <v>90872</v>
      </c>
      <c r="E149" s="181" t="n">
        <v>11359</v>
      </c>
      <c r="F149" s="196" t="n">
        <v>102231</v>
      </c>
    </row>
    <row r="150" ht="20.1" customFormat="1" customHeight="1" s="10">
      <c r="A150" s="183" t="n"/>
      <c r="B150" s="201" t="n"/>
      <c r="C150" s="207" t="n"/>
      <c r="D150" s="208" t="n">
        <v>0.2185936417519821</v>
      </c>
      <c r="E150" s="208" t="n">
        <v>0.2185936417519821</v>
      </c>
      <c r="F150" s="210" t="n">
        <v>0.2704523809523809</v>
      </c>
    </row>
    <row r="151" ht="20.1" customFormat="1" customHeight="1" s="10">
      <c r="A151" s="183" t="n"/>
      <c r="B151" s="205" t="inlineStr">
        <is>
          <t>ATMORE</t>
        </is>
      </c>
      <c r="C151" s="206" t="n"/>
      <c r="D151" s="181" t="n">
        <v>67200</v>
      </c>
      <c r="E151" s="181" t="n">
        <v>8400</v>
      </c>
      <c r="F151" s="196" t="n">
        <v>75600</v>
      </c>
    </row>
    <row r="152" ht="20.1" customFormat="1" customHeight="1" s="10">
      <c r="A152" s="183" t="n"/>
      <c r="B152" s="201" t="n"/>
      <c r="C152" s="207" t="n"/>
      <c r="D152" s="208" t="n">
        <v>0.2</v>
      </c>
      <c r="E152" s="208" t="n">
        <v>0.2</v>
      </c>
      <c r="F152" s="210" t="n">
        <v>0</v>
      </c>
    </row>
    <row r="153" ht="20.1" customFormat="1" customHeight="1" s="10">
      <c r="A153" s="183" t="n"/>
      <c r="B153" s="205" t="inlineStr">
        <is>
          <t>LAPIDEM</t>
        </is>
      </c>
      <c r="C153" s="206" t="n"/>
      <c r="D153" s="181" t="n">
        <v>17097432</v>
      </c>
      <c r="E153" s="181" t="n">
        <v>2137179</v>
      </c>
      <c r="F153" s="211" t="n">
        <v>19234611</v>
      </c>
    </row>
    <row r="154" ht="20.1" customFormat="1" customHeight="1" s="10">
      <c r="A154" s="183" t="n"/>
      <c r="B154" s="201" t="n"/>
      <c r="C154" s="207" t="n"/>
      <c r="D154" s="208" t="n">
        <v>0.9028913338563497</v>
      </c>
      <c r="E154" s="208" t="n">
        <v>0.9028913338563497</v>
      </c>
      <c r="F154" s="210" t="n">
        <v>4.879660347461168</v>
      </c>
    </row>
    <row r="155" ht="20.1" customFormat="1" customHeight="1" s="10">
      <c r="A155" s="183" t="n"/>
      <c r="B155" s="212" t="inlineStr">
        <is>
          <t>MARY.P</t>
        </is>
      </c>
      <c r="C155" s="206" t="n"/>
      <c r="D155" s="181" t="n">
        <v>0</v>
      </c>
      <c r="E155" s="181" t="n">
        <v>0</v>
      </c>
      <c r="F155" s="196" t="n">
        <v>0</v>
      </c>
    </row>
    <row r="156" ht="20.1" customFormat="1" customHeight="1" s="10">
      <c r="A156" s="183" t="n"/>
      <c r="B156" s="201" t="n"/>
      <c r="C156" s="207" t="n"/>
      <c r="D156" s="208" t="n">
        <v>0</v>
      </c>
      <c r="E156" s="208" t="n">
        <v>0</v>
      </c>
      <c r="F156" s="210" t="n">
        <v>0</v>
      </c>
    </row>
    <row r="157" ht="20.1" customFormat="1" customHeight="1" s="10">
      <c r="A157" s="183" t="n"/>
      <c r="B157" s="212" t="inlineStr">
        <is>
          <t>ROSY DROP</t>
        </is>
      </c>
      <c r="C157" s="206" t="n"/>
      <c r="D157" s="181" t="n">
        <v>-1076960</v>
      </c>
      <c r="E157" s="181" t="n">
        <v>-134620</v>
      </c>
      <c r="F157" s="196" t="n">
        <v>-1211580</v>
      </c>
    </row>
    <row r="158" ht="20.1" customFormat="1" customHeight="1" s="10">
      <c r="A158" s="183" t="n"/>
      <c r="B158" s="201" t="n"/>
      <c r="C158" s="207" t="n"/>
      <c r="D158" s="208" t="n">
        <v>-4.448777263714475</v>
      </c>
      <c r="E158" s="208" t="n">
        <v>-4.448777263714475</v>
      </c>
      <c r="F158" s="210" t="n">
        <v>-0.4740140845070422</v>
      </c>
    </row>
    <row r="159" ht="20.1" customFormat="1" customHeight="1" s="10">
      <c r="A159" s="183" t="n"/>
      <c r="B159" s="212" t="inlineStr">
        <is>
          <t>ESTLABO</t>
        </is>
      </c>
      <c r="C159" s="206" t="n"/>
      <c r="D159" s="181" t="n">
        <v>827376</v>
      </c>
      <c r="E159" s="181" t="n">
        <v>103422</v>
      </c>
      <c r="F159" s="196" t="n">
        <v>930798</v>
      </c>
    </row>
    <row r="160" ht="20.1" customFormat="1" customHeight="1" s="10">
      <c r="A160" s="183" t="n"/>
      <c r="B160" s="201" t="n"/>
      <c r="C160" s="207" t="n"/>
      <c r="D160" s="208" t="n">
        <v>0.236135687490439</v>
      </c>
      <c r="E160" s="208" t="n">
        <v>0.236135687490439</v>
      </c>
      <c r="F160" s="210" t="n">
        <v>0.3152581122067946</v>
      </c>
    </row>
    <row r="161" ht="20.1" customFormat="1" customHeight="1" s="10">
      <c r="A161" s="183" t="n"/>
      <c r="B161" s="213" t="inlineStr">
        <is>
          <t>AISHODO</t>
        </is>
      </c>
      <c r="C161" s="200" t="n"/>
      <c r="D161" s="181" t="n">
        <v>1213248</v>
      </c>
      <c r="E161" s="181" t="n">
        <v>151656</v>
      </c>
      <c r="F161" s="196" t="n">
        <v>1364904</v>
      </c>
    </row>
    <row r="162" ht="20.1" customFormat="1" customHeight="1" s="10">
      <c r="A162" s="183" t="n"/>
      <c r="B162" s="201" t="n"/>
      <c r="C162" s="202" t="n"/>
      <c r="D162" s="208" t="n">
        <v>0.9475183685710001</v>
      </c>
      <c r="E162" s="208" t="n">
        <v>0.9475183685710001</v>
      </c>
      <c r="F162" s="210" t="n">
        <v>0.01148909090909091</v>
      </c>
    </row>
    <row r="163" ht="20.1" customFormat="1" customHeight="1" s="10">
      <c r="A163" s="183" t="n"/>
      <c r="B163" s="213" t="inlineStr">
        <is>
          <t>Dr.Medion</t>
        </is>
      </c>
      <c r="C163" s="200" t="n"/>
      <c r="D163" s="181" t="n">
        <v>87632</v>
      </c>
      <c r="E163" s="181" t="n">
        <v>10954</v>
      </c>
      <c r="F163" s="196" t="n">
        <v>98586</v>
      </c>
    </row>
    <row r="164" ht="20.1" customFormat="1" customHeight="1" s="10">
      <c r="A164" s="183" t="n"/>
      <c r="B164" s="201" t="n"/>
      <c r="C164" s="202" t="n"/>
      <c r="D164" s="208" t="n">
        <v>0.1499746710661427</v>
      </c>
      <c r="E164" s="208" t="n">
        <v>0.1499746710661427</v>
      </c>
      <c r="F164" s="210" t="n">
        <v>0.1275500698649278</v>
      </c>
    </row>
    <row r="165" ht="20.1" customFormat="1" customHeight="1" s="10">
      <c r="A165" s="183" t="n"/>
      <c r="B165" s="214" t="inlineStr">
        <is>
          <t>McCoy</t>
        </is>
      </c>
      <c r="C165" s="58" t="n"/>
      <c r="D165" s="181" t="n">
        <v>2422032</v>
      </c>
      <c r="E165" s="181" t="n">
        <v>302754</v>
      </c>
      <c r="F165" s="215" t="n">
        <v>2724786</v>
      </c>
    </row>
    <row r="166" ht="20.1" customFormat="1" customHeight="1" s="10">
      <c r="A166" s="183" t="n"/>
      <c r="B166" s="201" t="n"/>
      <c r="C166" s="58" t="n"/>
      <c r="D166" s="208" t="n">
        <v>0.3156508629587694</v>
      </c>
      <c r="E166" s="208" t="n">
        <v>0.3156508629587694</v>
      </c>
      <c r="F166" s="210" t="n">
        <v>39.3187012987013</v>
      </c>
    </row>
    <row r="167" ht="20.1" customFormat="1" customHeight="1" s="10">
      <c r="A167" s="183" t="n"/>
      <c r="B167" s="213" t="inlineStr">
        <is>
          <t>Luxces</t>
        </is>
      </c>
      <c r="C167" s="200" t="n"/>
      <c r="D167" s="181" t="n">
        <v>2169600</v>
      </c>
      <c r="E167" s="181" t="n">
        <v>271200</v>
      </c>
      <c r="F167" s="196" t="n">
        <v>2440800</v>
      </c>
    </row>
    <row r="168" ht="20.1" customFormat="1" customHeight="1" s="10">
      <c r="A168" s="183" t="n"/>
      <c r="B168" s="201" t="n"/>
      <c r="C168" s="202" t="n"/>
      <c r="D168" s="208" t="n">
        <v>0.9549295774647887</v>
      </c>
      <c r="E168" s="208" t="n">
        <v>0.9549295774647887</v>
      </c>
      <c r="F168" s="210" t="n">
        <v>0</v>
      </c>
    </row>
    <row r="169" ht="20.1" customFormat="1" customHeight="1" s="10">
      <c r="A169" s="183" t="n"/>
      <c r="B169" s="214" t="inlineStr">
        <is>
          <t>Evliss</t>
        </is>
      </c>
      <c r="C169" s="200" t="n"/>
      <c r="D169" s="181" t="n">
        <v>220640</v>
      </c>
      <c r="E169" s="181" t="n">
        <v>27580</v>
      </c>
      <c r="F169" s="211" t="n">
        <v>248220</v>
      </c>
    </row>
    <row r="170" ht="20.1" customFormat="1" customHeight="1" s="10">
      <c r="A170" s="183" t="n"/>
      <c r="B170" s="201" t="n"/>
      <c r="C170" s="202" t="n"/>
      <c r="D170" s="208" t="n">
        <v>0.6982278481012658</v>
      </c>
      <c r="E170" s="208" t="n">
        <v>0.6982278481012658</v>
      </c>
      <c r="F170" s="210" t="n">
        <v>0</v>
      </c>
    </row>
    <row r="171" ht="20.1" customFormat="1" customHeight="1" s="10">
      <c r="A171" s="183" t="n"/>
      <c r="B171" s="214" t="inlineStr">
        <is>
          <t>PURE BIO</t>
        </is>
      </c>
      <c r="C171" s="58" t="n"/>
      <c r="D171" s="181" t="n">
        <v>393640</v>
      </c>
      <c r="E171" s="181" t="n">
        <v>49205</v>
      </c>
      <c r="F171" s="211" t="n">
        <v>442845</v>
      </c>
    </row>
    <row r="172" ht="20.1" customFormat="1" customHeight="1" s="10">
      <c r="A172" s="183" t="n"/>
      <c r="B172" s="201" t="n"/>
      <c r="C172" s="58" t="n"/>
      <c r="D172" s="208" t="n">
        <v>0.1499900931246285</v>
      </c>
      <c r="E172" s="208" t="n">
        <v>0.1499900931246285</v>
      </c>
      <c r="F172" s="210" t="n">
        <v>0</v>
      </c>
    </row>
    <row r="173" ht="20.1" customFormat="1" customHeight="1" s="10">
      <c r="A173" s="183" t="n"/>
      <c r="B173" s="214" t="inlineStr">
        <is>
          <t>BEAUTY GARAGE</t>
        </is>
      </c>
      <c r="C173" s="200" t="n"/>
      <c r="D173" s="181" t="n">
        <v>35552</v>
      </c>
      <c r="E173" s="181" t="n">
        <v>4444</v>
      </c>
      <c r="F173" s="211" t="n">
        <v>39996</v>
      </c>
    </row>
    <row r="174" ht="20.1" customFormat="1" customHeight="1" s="10">
      <c r="A174" s="183" t="n"/>
      <c r="B174" s="201" t="n"/>
      <c r="C174" s="202" t="n"/>
      <c r="D174" s="208" t="n">
        <v>0.150521609538003</v>
      </c>
      <c r="E174" s="208" t="n">
        <v>0.150521609538003</v>
      </c>
      <c r="F174" s="210" t="n">
        <v>0</v>
      </c>
    </row>
    <row r="175" ht="20.1" customFormat="1" customHeight="1" s="10">
      <c r="A175" s="183" t="n"/>
      <c r="B175" s="214" t="inlineStr">
        <is>
          <t>DENBA</t>
        </is>
      </c>
      <c r="C175" s="206" t="n"/>
      <c r="D175" s="181" t="n">
        <v>10560000</v>
      </c>
      <c r="E175" s="181" t="n">
        <v>1320000</v>
      </c>
      <c r="F175" s="215" t="n">
        <v>11880000</v>
      </c>
    </row>
    <row r="176" ht="20.1" customFormat="1" customHeight="1" s="10">
      <c r="A176" s="183" t="n"/>
      <c r="B176" s="201" t="n"/>
      <c r="C176" s="207" t="n"/>
      <c r="D176" s="208" t="n">
        <v>0.1</v>
      </c>
      <c r="E176" s="208" t="n">
        <v>0.1</v>
      </c>
      <c r="F176" s="210" t="n">
        <v>0</v>
      </c>
    </row>
    <row r="177" ht="20.1" customFormat="1" customHeight="1" s="10">
      <c r="A177" s="183" t="n"/>
      <c r="B177" s="214" t="inlineStr">
        <is>
          <t>SUNSORIT</t>
        </is>
      </c>
      <c r="C177" s="200" t="n"/>
      <c r="D177" s="181" t="n">
        <v>201984</v>
      </c>
      <c r="E177" s="181" t="n">
        <v>25248</v>
      </c>
      <c r="F177" s="211" t="n">
        <v>227232</v>
      </c>
    </row>
    <row r="178" ht="20.1" customFormat="1" customHeight="1" s="10">
      <c r="A178" s="183" t="n"/>
      <c r="B178" s="201" t="n"/>
      <c r="C178" s="202" t="n"/>
      <c r="D178" s="208" t="n">
        <v>1</v>
      </c>
      <c r="E178" s="208" t="n">
        <v>1</v>
      </c>
      <c r="F178" s="210" t="n">
        <v>0</v>
      </c>
    </row>
    <row r="179" ht="20.1" customFormat="1" customHeight="1" s="10">
      <c r="A179" s="183" t="n"/>
      <c r="B179" s="214" t="inlineStr">
        <is>
          <t>Beauty Conexion</t>
        </is>
      </c>
      <c r="C179" s="200" t="n"/>
      <c r="D179" s="181" t="n">
        <v>687040</v>
      </c>
      <c r="E179" s="181" t="n">
        <v>85880</v>
      </c>
      <c r="F179" s="211" t="n">
        <v>772920</v>
      </c>
    </row>
    <row r="180" ht="20.1" customFormat="1" customHeight="1" s="10">
      <c r="A180" s="183" t="n"/>
      <c r="B180" s="201" t="n"/>
      <c r="C180" s="202" t="n"/>
      <c r="D180" s="208" t="n">
        <v>1</v>
      </c>
      <c r="E180" s="208" t="n">
        <v>1</v>
      </c>
      <c r="F180" s="210" t="n">
        <v>0</v>
      </c>
    </row>
    <row r="181" ht="20.1" customFormat="1" customHeight="1" s="10">
      <c r="A181" s="183" t="n"/>
      <c r="B181" s="214" t="inlineStr">
        <is>
          <t>AFURA</t>
        </is>
      </c>
      <c r="C181" s="200" t="n"/>
      <c r="D181" s="181" t="n">
        <v>2406096</v>
      </c>
      <c r="E181" s="181" t="n">
        <v>300762</v>
      </c>
      <c r="F181" s="211" t="n">
        <v>2706858</v>
      </c>
    </row>
    <row r="182" ht="20.1" customFormat="1" customHeight="1" s="10">
      <c r="A182" s="183" t="n"/>
      <c r="B182" s="201" t="n"/>
      <c r="C182" s="202" t="n"/>
      <c r="D182" s="208" t="n">
        <v>1</v>
      </c>
      <c r="E182" s="208" t="n">
        <v>1</v>
      </c>
      <c r="F182" s="210" t="n">
        <v>0</v>
      </c>
    </row>
    <row r="183" ht="20.1" customFormat="1" customHeight="1" s="10">
      <c r="A183" s="183" t="n"/>
      <c r="B183" s="214" t="inlineStr">
        <is>
          <t>Diaas</t>
        </is>
      </c>
      <c r="C183" s="200" t="n"/>
      <c r="D183" s="181" t="n">
        <v>61600</v>
      </c>
      <c r="E183" s="181" t="n">
        <v>7700</v>
      </c>
      <c r="F183" s="211" t="n">
        <v>69300</v>
      </c>
    </row>
    <row r="184" ht="20.1" customFormat="1" customHeight="1" s="10">
      <c r="A184" s="183" t="n"/>
      <c r="B184" s="201" t="n"/>
      <c r="C184" s="202" t="n"/>
      <c r="D184" s="208" t="n">
        <v>1</v>
      </c>
      <c r="E184" s="208" t="n">
        <v>1</v>
      </c>
      <c r="F184" s="210" t="n">
        <v>0</v>
      </c>
    </row>
    <row r="185" ht="20.1" customFormat="1" customHeight="1" s="10">
      <c r="A185" s="183" t="n"/>
      <c r="B185" s="216" t="n"/>
      <c r="C185" s="206" t="n"/>
      <c r="F185" s="215" t="n">
        <v>0</v>
      </c>
    </row>
    <row r="186" ht="20.1" customFormat="1" customHeight="1" s="19">
      <c r="A186" s="183" t="n"/>
      <c r="B186" s="201" t="n"/>
      <c r="C186" s="207" t="n"/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7" t="n"/>
      <c r="C187" s="200" t="n"/>
      <c r="F187" s="219">
        <f>SUM(#REF!)</f>
        <v/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F188" s="15">
        <f>D187/D120</f>
        <v/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7" t="n"/>
      <c r="C189" s="58" t="n"/>
      <c r="F189" s="15" t="n"/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F190" s="15" t="n"/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6" t="n"/>
      <c r="C191" s="206" t="n"/>
      <c r="F191" s="228">
        <f>SUM(#REF!)</f>
        <v/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F192" s="15">
        <f>D191/D124</f>
        <v/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6" t="n"/>
      <c r="C193" s="206" t="n"/>
      <c r="F193" s="228">
        <f>SUM(#REF!)</f>
        <v/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F194" s="15">
        <f>D193/D129</f>
        <v/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6" t="n"/>
      <c r="C195" s="206" t="n"/>
      <c r="F195" s="228">
        <f>SUM(#REF!)</f>
        <v/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F196" s="15">
        <f>D195/D123</f>
        <v/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6" t="n"/>
      <c r="C197" s="206" t="n"/>
      <c r="F197" s="228">
        <f>SUM(#REF!)</f>
        <v/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F198" s="15">
        <f>D197/D127</f>
        <v/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6" t="n"/>
      <c r="C199" s="206" t="n"/>
      <c r="F199" s="15" t="n"/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F200" s="15" t="n"/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6" t="n"/>
      <c r="C201" s="206" t="n"/>
      <c r="F201" s="15" t="n"/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F202" s="15" t="n"/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15" t="n"/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15" t="n"/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9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30" t="n">
        <v>28563</v>
      </c>
      <c r="E3" s="231" t="n">
        <v>28563</v>
      </c>
      <c r="F3" s="178" t="n"/>
    </row>
    <row r="4">
      <c r="A4" s="183" t="n"/>
      <c r="B4" s="184" t="n"/>
      <c r="C4" s="36" t="inlineStr">
        <is>
          <t>Total(税込）</t>
        </is>
      </c>
      <c r="D4" s="230" t="n">
        <v>31419</v>
      </c>
      <c r="E4" s="231" t="n">
        <v>31419</v>
      </c>
      <c r="F4" s="5">
        <f>D4-D3</f>
        <v/>
      </c>
    </row>
    <row r="5">
      <c r="A5" s="183" t="n"/>
      <c r="B5" s="156" t="inlineStr">
        <is>
          <t>Aloes</t>
        </is>
      </c>
      <c r="C5" s="36" t="inlineStr">
        <is>
          <t>Total</t>
        </is>
      </c>
      <c r="D5" s="230" t="n">
        <v>36036</v>
      </c>
      <c r="E5" s="231" t="n">
        <v>36036</v>
      </c>
      <c r="F5" s="5" t="n"/>
    </row>
    <row r="6">
      <c r="A6" s="183" t="n"/>
      <c r="B6" s="184" t="n"/>
      <c r="C6" s="36" t="inlineStr">
        <is>
          <t>Total(税込）</t>
        </is>
      </c>
      <c r="D6" s="230" t="n">
        <v>39640</v>
      </c>
      <c r="E6" s="231" t="n">
        <v>39640</v>
      </c>
      <c r="F6" s="5" t="n"/>
    </row>
    <row r="7">
      <c r="A7" s="183" t="n"/>
      <c r="B7" s="156" t="inlineStr">
        <is>
          <t>Lumice</t>
        </is>
      </c>
      <c r="C7" s="36" t="inlineStr">
        <is>
          <t>Total</t>
        </is>
      </c>
      <c r="D7" s="230" t="n">
        <v>0</v>
      </c>
      <c r="E7" s="231" t="n">
        <v>0</v>
      </c>
      <c r="F7" s="5" t="n"/>
    </row>
    <row r="8">
      <c r="A8" s="183" t="n"/>
      <c r="B8" s="184" t="n"/>
      <c r="C8" s="36" t="inlineStr">
        <is>
          <t>Total(税込）</t>
        </is>
      </c>
      <c r="D8" s="230" t="n">
        <v>0</v>
      </c>
      <c r="E8" s="231" t="n">
        <v>0</v>
      </c>
      <c r="F8" s="5" t="n"/>
    </row>
    <row r="9">
      <c r="A9" s="183" t="n"/>
      <c r="B9" s="156" t="inlineStr">
        <is>
          <t>Lamuca</t>
        </is>
      </c>
      <c r="C9" s="36" t="inlineStr">
        <is>
          <t>Total</t>
        </is>
      </c>
      <c r="D9" s="230" t="n">
        <v>1872</v>
      </c>
      <c r="E9" s="231" t="n">
        <v>1872</v>
      </c>
      <c r="F9" s="5" t="n"/>
    </row>
    <row r="10">
      <c r="A10" s="183" t="n"/>
      <c r="B10" s="184" t="n"/>
      <c r="C10" s="36" t="inlineStr">
        <is>
          <t>Total(税込）</t>
        </is>
      </c>
      <c r="D10" s="230" t="n">
        <v>2059</v>
      </c>
      <c r="E10" s="231" t="n">
        <v>2059</v>
      </c>
      <c r="F10" s="5" t="n"/>
    </row>
    <row r="11">
      <c r="A11" s="183" t="n"/>
      <c r="B11" s="156" t="inlineStr">
        <is>
          <t>Simple Balance</t>
        </is>
      </c>
      <c r="C11" s="36" t="inlineStr">
        <is>
          <t>Total</t>
        </is>
      </c>
      <c r="D11" s="230" t="n">
        <v>4732</v>
      </c>
      <c r="E11" s="231" t="n">
        <v>4732</v>
      </c>
      <c r="F11" s="5" t="n"/>
    </row>
    <row r="12">
      <c r="A12" s="183" t="n"/>
      <c r="B12" s="184" t="n"/>
      <c r="C12" s="36" t="inlineStr">
        <is>
          <t>Total(税込）</t>
        </is>
      </c>
      <c r="D12" s="230" t="n">
        <v>5205</v>
      </c>
      <c r="E12" s="231" t="n">
        <v>5205</v>
      </c>
      <c r="F12" s="5" t="n"/>
    </row>
    <row r="13">
      <c r="A13" s="183" t="n"/>
      <c r="B13" s="156" t="inlineStr">
        <is>
          <t>Magiabotanica</t>
        </is>
      </c>
      <c r="C13" s="36" t="inlineStr">
        <is>
          <t>Total</t>
        </is>
      </c>
      <c r="D13" s="230" t="n">
        <v>0</v>
      </c>
      <c r="E13" s="231" t="n">
        <v>0</v>
      </c>
      <c r="F13" s="5" t="n"/>
    </row>
    <row r="14">
      <c r="A14" s="183" t="n"/>
      <c r="B14" s="184" t="n"/>
      <c r="C14" s="36" t="inlineStr">
        <is>
          <t>Total(税込）</t>
        </is>
      </c>
      <c r="D14" s="230" t="n">
        <v>0</v>
      </c>
      <c r="E14" s="231" t="n">
        <v>0</v>
      </c>
      <c r="F14" s="5" t="n"/>
    </row>
    <row r="15">
      <c r="A15" s="183" t="n"/>
      <c r="B15" s="156" t="inlineStr">
        <is>
          <t>Shirohada</t>
        </is>
      </c>
      <c r="C15" s="36" t="inlineStr">
        <is>
          <t>Total</t>
        </is>
      </c>
      <c r="D15" s="230" t="n">
        <v>0</v>
      </c>
      <c r="E15" s="231" t="n">
        <v>0</v>
      </c>
      <c r="F15" s="5" t="n"/>
    </row>
    <row r="16">
      <c r="A16" s="183" t="n"/>
      <c r="B16" s="184" t="n"/>
      <c r="C16" s="36" t="inlineStr">
        <is>
          <t>Total(税込）</t>
        </is>
      </c>
      <c r="D16" s="230" t="n">
        <v>0</v>
      </c>
      <c r="E16" s="231" t="n">
        <v>0</v>
      </c>
      <c r="F16" s="5" t="n"/>
    </row>
    <row r="17">
      <c r="A17" s="183" t="n"/>
      <c r="B17" s="156" t="inlineStr">
        <is>
          <t>Everish</t>
        </is>
      </c>
      <c r="C17" s="36" t="inlineStr">
        <is>
          <t>Total</t>
        </is>
      </c>
      <c r="D17" s="230" t="n">
        <v>1000</v>
      </c>
      <c r="E17" s="231" t="n">
        <v>1000</v>
      </c>
      <c r="F17" s="5" t="n"/>
    </row>
    <row r="18">
      <c r="A18" s="183" t="n"/>
      <c r="B18" s="184" t="n"/>
      <c r="C18" s="36" t="inlineStr">
        <is>
          <t>Total(税込）</t>
        </is>
      </c>
      <c r="D18" s="230" t="n">
        <v>1100</v>
      </c>
      <c r="E18" s="231" t="n">
        <v>1100</v>
      </c>
      <c r="F18" s="5" t="n"/>
    </row>
    <row r="19">
      <c r="A19" s="183" t="n"/>
      <c r="B19" s="156" t="inlineStr">
        <is>
          <t>Ohple</t>
        </is>
      </c>
      <c r="C19" s="36" t="inlineStr">
        <is>
          <t>Total</t>
        </is>
      </c>
      <c r="D19" s="230" t="n">
        <v>1976</v>
      </c>
      <c r="E19" s="231" t="n">
        <v>1976</v>
      </c>
      <c r="F19" s="5" t="n"/>
    </row>
    <row r="20">
      <c r="A20" s="183" t="n"/>
      <c r="B20" s="184" t="n"/>
      <c r="C20" s="36" t="inlineStr">
        <is>
          <t>Total(税込）</t>
        </is>
      </c>
      <c r="D20" s="230" t="n">
        <v>2174</v>
      </c>
      <c r="E20" s="231" t="n">
        <v>2174</v>
      </c>
      <c r="F20" s="5" t="n"/>
    </row>
    <row r="21">
      <c r="A21" s="183" t="n"/>
      <c r="B21" s="156" t="inlineStr">
        <is>
          <t>Puresa</t>
        </is>
      </c>
      <c r="C21" s="36" t="inlineStr">
        <is>
          <t>Total</t>
        </is>
      </c>
      <c r="D21" s="230" t="n">
        <v>1456</v>
      </c>
      <c r="E21" s="231" t="n">
        <v>1456</v>
      </c>
      <c r="F21" s="5" t="n"/>
    </row>
    <row r="22">
      <c r="A22" s="183" t="n"/>
      <c r="B22" s="184" t="n"/>
      <c r="C22" s="36" t="inlineStr">
        <is>
          <t>Total(税込）</t>
        </is>
      </c>
      <c r="D22" s="230" t="n">
        <v>1602</v>
      </c>
      <c r="E22" s="231" t="n">
        <v>1602</v>
      </c>
      <c r="F22" s="5" t="n"/>
    </row>
    <row r="23">
      <c r="A23" s="183" t="n"/>
      <c r="B23" s="156" t="inlineStr">
        <is>
          <t>Premium Puresa(Golden Jelly)</t>
        </is>
      </c>
      <c r="C23" s="36" t="inlineStr">
        <is>
          <t>Total</t>
        </is>
      </c>
      <c r="D23" s="230" t="n">
        <v>2912</v>
      </c>
      <c r="E23" s="231" t="n">
        <v>2912</v>
      </c>
      <c r="F23" s="5" t="n"/>
    </row>
    <row r="24">
      <c r="A24" s="183" t="n"/>
      <c r="B24" s="184" t="n"/>
      <c r="C24" s="36" t="inlineStr">
        <is>
          <t>Total(税込）</t>
        </is>
      </c>
      <c r="D24" s="230" t="n">
        <v>3203</v>
      </c>
      <c r="E24" s="231" t="n">
        <v>3203</v>
      </c>
      <c r="F24" s="5" t="n"/>
    </row>
    <row r="25">
      <c r="A25" s="183" t="n"/>
      <c r="B25" s="156" t="inlineStr">
        <is>
          <t>Juicy Cleanse</t>
        </is>
      </c>
      <c r="C25" s="36" t="inlineStr">
        <is>
          <t>Total</t>
        </is>
      </c>
      <c r="D25" s="230" t="n">
        <v>4992</v>
      </c>
      <c r="E25" s="231" t="n">
        <v>4992</v>
      </c>
      <c r="F25" s="5" t="n"/>
    </row>
    <row r="26" customFormat="1" s="86">
      <c r="A26" s="183" t="n"/>
      <c r="B26" s="184" t="n"/>
      <c r="C26" s="36" t="inlineStr">
        <is>
          <t>Total(税込）</t>
        </is>
      </c>
      <c r="D26" s="230" t="n">
        <v>5491</v>
      </c>
      <c r="E26" s="231" t="n">
        <v>5491</v>
      </c>
      <c r="F26" s="85" t="n"/>
    </row>
    <row r="27">
      <c r="A27" s="183" t="n"/>
      <c r="B27" s="156" t="inlineStr">
        <is>
          <t>Proqualite</t>
        </is>
      </c>
      <c r="C27" s="36" t="inlineStr">
        <is>
          <t>Total</t>
        </is>
      </c>
      <c r="D27" s="230" t="n">
        <v>39936</v>
      </c>
      <c r="E27" s="231" t="n">
        <v>39936</v>
      </c>
      <c r="F27" s="5" t="n"/>
    </row>
    <row r="28">
      <c r="A28" s="183" t="n"/>
      <c r="B28" s="184" t="n"/>
      <c r="C28" s="36" t="inlineStr">
        <is>
          <t>Total(税込）</t>
        </is>
      </c>
      <c r="D28" s="230" t="n">
        <v>43930</v>
      </c>
      <c r="E28" s="231" t="n">
        <v>43930</v>
      </c>
      <c r="F28" s="5" t="n"/>
    </row>
    <row r="29">
      <c r="A29" s="183" t="n"/>
      <c r="B29" s="156" t="inlineStr">
        <is>
          <t>Merfini</t>
        </is>
      </c>
      <c r="C29" s="36" t="inlineStr">
        <is>
          <t>Total</t>
        </is>
      </c>
      <c r="D29" s="230" t="n">
        <v>19845</v>
      </c>
      <c r="E29" s="231" t="n">
        <v>19845</v>
      </c>
      <c r="F29" s="5" t="n"/>
    </row>
    <row r="30">
      <c r="A30" s="183" t="n"/>
      <c r="B30" s="184" t="n"/>
      <c r="C30" s="36" t="inlineStr">
        <is>
          <t>Total(税込）</t>
        </is>
      </c>
      <c r="D30" s="230" t="n">
        <v>21830</v>
      </c>
      <c r="E30" s="231" t="n">
        <v>21830</v>
      </c>
      <c r="F30" s="5" t="n"/>
    </row>
    <row r="31">
      <c r="A31" s="183" t="n"/>
      <c r="B31" s="156" t="inlineStr">
        <is>
          <t>Matomage</t>
        </is>
      </c>
      <c r="C31" s="36" t="inlineStr">
        <is>
          <t>Total</t>
        </is>
      </c>
      <c r="D31" s="230" t="n">
        <v>17160</v>
      </c>
      <c r="E31" s="231" t="n">
        <v>17160</v>
      </c>
      <c r="F31" s="5" t="n"/>
    </row>
    <row r="32">
      <c r="A32" s="183" t="n"/>
      <c r="B32" s="184" t="n"/>
      <c r="C32" s="36" t="inlineStr">
        <is>
          <t>Total(税込）</t>
        </is>
      </c>
      <c r="D32" s="230" t="n">
        <v>18876</v>
      </c>
      <c r="E32" s="231" t="n">
        <v>18876</v>
      </c>
      <c r="F32" s="5" t="n"/>
    </row>
    <row r="33">
      <c r="A33" s="183" t="n"/>
      <c r="B33" s="156" t="inlineStr">
        <is>
          <t>Matomage Homme</t>
        </is>
      </c>
      <c r="C33" s="36" t="inlineStr">
        <is>
          <t>Total</t>
        </is>
      </c>
      <c r="D33" s="230" t="n">
        <v>0</v>
      </c>
      <c r="E33" s="231" t="n">
        <v>0</v>
      </c>
      <c r="F33" s="5" t="n"/>
    </row>
    <row r="34">
      <c r="A34" s="183" t="n"/>
      <c r="B34" s="184" t="n"/>
      <c r="C34" s="36" t="inlineStr">
        <is>
          <t>Total(税込）</t>
        </is>
      </c>
      <c r="D34" s="230" t="n">
        <v>0</v>
      </c>
      <c r="E34" s="231" t="n">
        <v>0</v>
      </c>
      <c r="F34" s="5" t="n"/>
    </row>
    <row r="35">
      <c r="A35" s="183" t="n"/>
      <c r="B35" s="156" t="inlineStr">
        <is>
          <t xml:space="preserve">Yuzu-yu   </t>
        </is>
      </c>
      <c r="C35" s="36" t="inlineStr">
        <is>
          <t>Total</t>
        </is>
      </c>
      <c r="D35" s="230" t="n">
        <v>0</v>
      </c>
      <c r="E35" s="231" t="n">
        <v>0</v>
      </c>
      <c r="F35" s="5" t="n"/>
    </row>
    <row r="36">
      <c r="A36" s="183" t="n"/>
      <c r="B36" s="184" t="n"/>
      <c r="C36" s="36" t="inlineStr">
        <is>
          <t>Total(税込）</t>
        </is>
      </c>
      <c r="D36" s="230" t="n">
        <v>0</v>
      </c>
      <c r="E36" s="231" t="n">
        <v>0</v>
      </c>
      <c r="F36" s="5" t="n"/>
    </row>
    <row r="37">
      <c r="A37" s="183" t="n"/>
      <c r="B37" s="156" t="inlineStr">
        <is>
          <t>Me＆Her</t>
        </is>
      </c>
      <c r="C37" s="36" t="inlineStr">
        <is>
          <t>Total</t>
        </is>
      </c>
      <c r="D37" s="230" t="n">
        <v>3432</v>
      </c>
      <c r="E37" s="231" t="n">
        <v>3432</v>
      </c>
      <c r="F37" s="5" t="n"/>
    </row>
    <row r="38">
      <c r="A38" s="183" t="n"/>
      <c r="B38" s="184" t="n"/>
      <c r="C38" s="36" t="inlineStr">
        <is>
          <t>Total(税込）</t>
        </is>
      </c>
      <c r="D38" s="230" t="n">
        <v>3775</v>
      </c>
      <c r="E38" s="231" t="n">
        <v>3775</v>
      </c>
      <c r="F38" s="5" t="n"/>
    </row>
    <row r="39">
      <c r="A39" s="183" t="n"/>
      <c r="B39" s="156" t="inlineStr">
        <is>
          <t>Long Selling</t>
        </is>
      </c>
      <c r="C39" s="36" t="inlineStr">
        <is>
          <t>Total</t>
        </is>
      </c>
      <c r="D39" s="230" t="n">
        <v>3432</v>
      </c>
      <c r="E39" s="231" t="n">
        <v>3432</v>
      </c>
      <c r="F39" s="5" t="n"/>
    </row>
    <row r="40">
      <c r="A40" s="183" t="n"/>
      <c r="B40" s="184" t="n"/>
      <c r="C40" s="36" t="inlineStr">
        <is>
          <t>Total(税込）</t>
        </is>
      </c>
      <c r="D40" s="230" t="n">
        <v>3775</v>
      </c>
      <c r="E40" s="231" t="n">
        <v>3775</v>
      </c>
      <c r="F40" s="5" t="n"/>
    </row>
    <row r="41">
      <c r="A41" s="183" t="n"/>
      <c r="B41" s="156" t="inlineStr">
        <is>
          <t>Juicy Salt</t>
        </is>
      </c>
      <c r="C41" s="36" t="inlineStr">
        <is>
          <t>Total</t>
        </is>
      </c>
      <c r="D41" s="230" t="n">
        <v>1248</v>
      </c>
      <c r="E41" s="231" t="n">
        <v>1248</v>
      </c>
      <c r="F41" s="5" t="n"/>
    </row>
    <row r="42">
      <c r="A42" s="183" t="n"/>
      <c r="B42" s="184" t="n"/>
      <c r="C42" s="36" t="inlineStr">
        <is>
          <t>Total(税込）</t>
        </is>
      </c>
      <c r="D42" s="230" t="n">
        <v>1373</v>
      </c>
      <c r="E42" s="72" t="n"/>
      <c r="F42" s="5" t="n"/>
    </row>
    <row r="43">
      <c r="A43" s="184" t="n"/>
      <c r="B43" s="156" t="inlineStr">
        <is>
          <t>TOTAL</t>
        </is>
      </c>
      <c r="C43" s="191" t="n"/>
      <c r="D43" s="230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30" t="n">
        <v>41426</v>
      </c>
      <c r="E44" s="231" t="n">
        <v>41426</v>
      </c>
      <c r="F44" s="5" t="n"/>
    </row>
    <row r="45">
      <c r="A45" s="183" t="n"/>
      <c r="B45" s="88" t="inlineStr">
        <is>
          <t>Lumice</t>
        </is>
      </c>
      <c r="C45" s="36" t="inlineStr">
        <is>
          <t>Total</t>
        </is>
      </c>
      <c r="D45" s="230" t="n">
        <v>0</v>
      </c>
      <c r="E45" s="231" t="n">
        <v>0</v>
      </c>
      <c r="F45" s="5" t="n"/>
    </row>
    <row r="46">
      <c r="A46" s="183" t="n"/>
      <c r="B46" s="88" t="inlineStr">
        <is>
          <t>Lamuca</t>
        </is>
      </c>
      <c r="C46" s="36" t="inlineStr">
        <is>
          <t>Total</t>
        </is>
      </c>
      <c r="D46" s="230" t="n">
        <v>2152</v>
      </c>
      <c r="E46" s="231" t="n">
        <v>2152</v>
      </c>
      <c r="F46" s="5" t="n"/>
    </row>
    <row r="47" ht="27" customHeight="1" s="176">
      <c r="A47" s="183" t="n"/>
      <c r="B47" s="88" t="inlineStr">
        <is>
          <t>Simple Balance</t>
        </is>
      </c>
      <c r="C47" s="36" t="inlineStr">
        <is>
          <t>Total</t>
        </is>
      </c>
      <c r="D47" s="230" t="n">
        <v>5446</v>
      </c>
      <c r="E47" s="231" t="n">
        <v>5446</v>
      </c>
      <c r="F47" s="5" t="n"/>
    </row>
    <row r="48" ht="27" customHeight="1" s="176">
      <c r="A48" s="183" t="n"/>
      <c r="B48" s="88" t="inlineStr">
        <is>
          <t>Magiabotanica</t>
        </is>
      </c>
      <c r="C48" s="36" t="inlineStr">
        <is>
          <t>Total</t>
        </is>
      </c>
      <c r="D48" s="230" t="n">
        <v>0</v>
      </c>
      <c r="E48" s="231" t="n">
        <v>0</v>
      </c>
      <c r="F48" s="5" t="n"/>
    </row>
    <row r="49">
      <c r="A49" s="183" t="n"/>
      <c r="B49" s="88" t="inlineStr">
        <is>
          <t>Shirohada</t>
        </is>
      </c>
      <c r="C49" s="36" t="inlineStr">
        <is>
          <t>Total</t>
        </is>
      </c>
      <c r="D49" s="230" t="n">
        <v>0</v>
      </c>
      <c r="E49" s="231" t="n">
        <v>0</v>
      </c>
      <c r="F49" s="5" t="n"/>
    </row>
    <row r="50">
      <c r="A50" s="183" t="n"/>
      <c r="B50" s="88" t="inlineStr">
        <is>
          <t>Everish</t>
        </is>
      </c>
      <c r="C50" s="36" t="inlineStr">
        <is>
          <t>Total</t>
        </is>
      </c>
      <c r="D50" s="230" t="n">
        <v>1152</v>
      </c>
      <c r="E50" s="231" t="n">
        <v>1152</v>
      </c>
      <c r="F50" s="5" t="n"/>
    </row>
    <row r="51">
      <c r="A51" s="183" t="n"/>
      <c r="B51" s="88" t="inlineStr">
        <is>
          <t>Ohple</t>
        </is>
      </c>
      <c r="C51" s="36" t="inlineStr">
        <is>
          <t>Total</t>
        </is>
      </c>
      <c r="D51" s="230" t="n">
        <v>2272</v>
      </c>
      <c r="E51" s="231" t="n">
        <v>2272</v>
      </c>
      <c r="F51" s="5" t="n"/>
    </row>
    <row r="52">
      <c r="A52" s="183" t="n"/>
      <c r="B52" s="88" t="inlineStr">
        <is>
          <t>Puresa</t>
        </is>
      </c>
      <c r="C52" s="36" t="inlineStr">
        <is>
          <t>Total</t>
        </is>
      </c>
      <c r="D52" s="230" t="n">
        <v>1676</v>
      </c>
      <c r="E52" s="231" t="n">
        <v>1676</v>
      </c>
      <c r="F52" s="5" t="n"/>
    </row>
    <row r="53" ht="40.5" customHeight="1" s="176">
      <c r="A53" s="183" t="n"/>
      <c r="B53" s="88" t="inlineStr">
        <is>
          <t>Premium Puresa(Golden Jelly)</t>
        </is>
      </c>
      <c r="C53" s="36" t="inlineStr">
        <is>
          <t>Total</t>
        </is>
      </c>
      <c r="D53" s="230" t="n">
        <v>3352</v>
      </c>
      <c r="E53" s="231" t="n">
        <v>3352</v>
      </c>
      <c r="F53" s="5" t="n"/>
    </row>
    <row r="54" ht="27" customHeight="1" s="176">
      <c r="A54" s="183" t="n"/>
      <c r="B54" s="88" t="inlineStr">
        <is>
          <t>Juicy Cleanse</t>
        </is>
      </c>
      <c r="C54" s="36" t="inlineStr">
        <is>
          <t>Total</t>
        </is>
      </c>
      <c r="D54" s="230" t="n">
        <v>5744</v>
      </c>
      <c r="E54" s="231" t="n">
        <v>5744</v>
      </c>
      <c r="F54" s="5" t="n"/>
    </row>
    <row r="55">
      <c r="A55" s="183" t="n"/>
      <c r="B55" s="88" t="inlineStr">
        <is>
          <t>Proqualite</t>
        </is>
      </c>
      <c r="C55" s="36" t="inlineStr">
        <is>
          <t>Total</t>
        </is>
      </c>
      <c r="D55" s="230" t="n">
        <v>45928</v>
      </c>
      <c r="E55" s="231" t="n">
        <v>45928</v>
      </c>
      <c r="F55" s="5" t="n"/>
    </row>
    <row r="56">
      <c r="A56" s="183" t="n"/>
      <c r="B56" s="87" t="inlineStr">
        <is>
          <t>Merfini</t>
        </is>
      </c>
      <c r="C56" s="36" t="inlineStr">
        <is>
          <t>Total</t>
        </is>
      </c>
      <c r="D56" s="230" t="n">
        <v>22834</v>
      </c>
      <c r="E56" s="231" t="n">
        <v>22834</v>
      </c>
      <c r="F56" s="5" t="n"/>
    </row>
    <row r="57">
      <c r="A57" s="183" t="n"/>
      <c r="B57" s="87" t="inlineStr">
        <is>
          <t>Matomage</t>
        </is>
      </c>
      <c r="C57" s="36" t="inlineStr">
        <is>
          <t>Total</t>
        </is>
      </c>
      <c r="D57" s="230" t="n">
        <v>19756</v>
      </c>
      <c r="E57" s="231" t="n">
        <v>19756</v>
      </c>
      <c r="F57" s="5" t="n"/>
    </row>
    <row r="58" ht="27" customHeight="1" s="176">
      <c r="A58" s="183" t="n"/>
      <c r="B58" s="87" t="inlineStr">
        <is>
          <t>Matomage Homme</t>
        </is>
      </c>
      <c r="C58" s="36" t="inlineStr">
        <is>
          <t>Total</t>
        </is>
      </c>
      <c r="D58" s="230" t="n">
        <v>0</v>
      </c>
      <c r="E58" s="231" t="n">
        <v>0</v>
      </c>
      <c r="F58" s="5" t="n"/>
    </row>
    <row r="59">
      <c r="A59" s="183" t="n"/>
      <c r="B59" s="87" t="inlineStr">
        <is>
          <t xml:space="preserve">Yuzu-yu   </t>
        </is>
      </c>
      <c r="C59" s="36" t="inlineStr">
        <is>
          <t>Total</t>
        </is>
      </c>
      <c r="D59" s="230" t="n">
        <v>0</v>
      </c>
      <c r="E59" s="231" t="n">
        <v>0</v>
      </c>
      <c r="F59" s="5" t="n"/>
    </row>
    <row r="60">
      <c r="A60" s="183" t="n"/>
      <c r="B60" s="87" t="inlineStr">
        <is>
          <t>Me＆Her</t>
        </is>
      </c>
      <c r="C60" s="36" t="inlineStr">
        <is>
          <t>Total</t>
        </is>
      </c>
      <c r="D60" s="230" t="n">
        <v>3948</v>
      </c>
      <c r="E60" s="231" t="n">
        <v>3948</v>
      </c>
      <c r="F60" s="5" t="n"/>
    </row>
    <row r="61" ht="27" customHeight="1" s="176">
      <c r="A61" s="183" t="n"/>
      <c r="B61" s="87" t="inlineStr">
        <is>
          <t>Long Selling</t>
        </is>
      </c>
      <c r="C61" s="36" t="inlineStr">
        <is>
          <t>Total</t>
        </is>
      </c>
      <c r="D61" s="230" t="n">
        <v>3949</v>
      </c>
      <c r="E61" s="231" t="n">
        <v>3949</v>
      </c>
      <c r="F61" s="5" t="n"/>
    </row>
    <row r="62">
      <c r="A62" s="183" t="n"/>
      <c r="B62" s="88" t="inlineStr">
        <is>
          <t>Juicy Salt</t>
        </is>
      </c>
      <c r="C62" s="36" t="inlineStr">
        <is>
          <t>Total</t>
        </is>
      </c>
      <c r="D62" s="230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1" t="n"/>
      <c r="C63" s="36" t="inlineStr">
        <is>
          <t>Total</t>
        </is>
      </c>
      <c r="D63" s="230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1" t="n"/>
      <c r="D64" s="230" t="n">
        <v>-7521</v>
      </c>
      <c r="E64" s="72">
        <f>SUM(#REF!)</f>
        <v/>
      </c>
      <c r="G64" s="5" t="n"/>
    </row>
    <row r="65">
      <c r="A65" s="184" t="n"/>
      <c r="B65" s="160" t="inlineStr">
        <is>
          <t>合計利益率</t>
        </is>
      </c>
      <c r="C65" s="191" t="n"/>
      <c r="D65" s="208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6" t="n"/>
      <c r="E66" s="72">
        <f>SUM(#REF!)</f>
        <v/>
      </c>
    </row>
    <row r="67" hidden="1" ht="13.5" customHeight="1" s="176">
      <c r="A67" s="183" t="n"/>
      <c r="B67" s="201" t="n"/>
      <c r="C67" s="207" t="n"/>
      <c r="E67" s="72">
        <f>SUM(#REF!)</f>
        <v/>
      </c>
    </row>
    <row r="68" hidden="1" ht="13.5" customHeight="1" s="176">
      <c r="A68" s="183" t="n"/>
      <c r="B68" s="163" t="inlineStr">
        <is>
          <t>Shallbe</t>
        </is>
      </c>
      <c r="C68" s="206" t="n"/>
      <c r="E68" s="72">
        <f>SUM(#REF!)</f>
        <v/>
      </c>
    </row>
    <row r="69" hidden="1" ht="13.5" customHeight="1" s="176">
      <c r="A69" s="184" t="n"/>
      <c r="B69" s="201" t="n"/>
      <c r="C69" s="207" t="n"/>
      <c r="E69" s="72">
        <f>SUM(#REF!)</f>
        <v/>
      </c>
    </row>
    <row r="70">
      <c r="A70" s="160" t="inlineStr">
        <is>
          <t>YAMATO債務残高</t>
        </is>
      </c>
      <c r="B70" s="200" t="n"/>
      <c r="C70" s="206" t="n"/>
      <c r="D70" s="230" t="n">
        <v>161071</v>
      </c>
      <c r="E70" s="74" t="n"/>
      <c r="I70" s="178" t="n"/>
    </row>
    <row r="71">
      <c r="A71" s="201" t="n"/>
      <c r="B71" s="202" t="n"/>
      <c r="C71" s="207" t="n"/>
    </row>
    <row r="72" ht="26.25" customHeight="1" s="176">
      <c r="A72" s="160" t="inlineStr">
        <is>
          <t>入金予定</t>
        </is>
      </c>
      <c r="B72" s="198" t="n"/>
      <c r="C72" s="191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6" t="n"/>
      <c r="E73" s="232" t="n"/>
    </row>
    <row r="74">
      <c r="A74" s="183" t="n"/>
      <c r="B74" s="201" t="n"/>
      <c r="C74" s="207" t="n"/>
      <c r="E74" s="77" t="n"/>
      <c r="H74" s="178" t="n"/>
    </row>
    <row r="75">
      <c r="A75" s="183" t="n"/>
      <c r="B75" s="158" t="inlineStr">
        <is>
          <t>額</t>
        </is>
      </c>
      <c r="C75" s="206" t="n"/>
    </row>
    <row r="76">
      <c r="A76" s="184" t="n"/>
      <c r="B76" s="201" t="n"/>
      <c r="C76" s="207" t="n"/>
    </row>
    <row r="77">
      <c r="A77" s="159" t="inlineStr">
        <is>
          <t>入金
②</t>
        </is>
      </c>
      <c r="B77" s="158" t="inlineStr">
        <is>
          <t>日付</t>
        </is>
      </c>
      <c r="C77" s="206" t="n"/>
    </row>
    <row r="78">
      <c r="A78" s="183" t="n"/>
      <c r="B78" s="201" t="n"/>
      <c r="C78" s="207" t="n"/>
    </row>
    <row r="79">
      <c r="A79" s="183" t="n"/>
      <c r="B79" s="158" t="inlineStr">
        <is>
          <t>額</t>
        </is>
      </c>
      <c r="C79" s="206" t="n"/>
    </row>
    <row r="80">
      <c r="A80" s="184" t="n"/>
      <c r="B80" s="201" t="n"/>
      <c r="C80" s="207" t="n"/>
    </row>
    <row r="81">
      <c r="A81" s="158" t="inlineStr">
        <is>
          <t>債権残高</t>
        </is>
      </c>
      <c r="B81" s="200" t="n"/>
      <c r="C81" s="206" t="n"/>
    </row>
    <row r="82" ht="19.5" customHeight="1" s="176">
      <c r="A82" s="201" t="n"/>
      <c r="B82" s="202" t="n"/>
      <c r="C82" s="207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1" t="n"/>
      <c r="C84" s="233">
        <f>SUM(#REF!)</f>
        <v/>
      </c>
    </row>
    <row r="85">
      <c r="A85" s="158" t="inlineStr">
        <is>
          <t>合計債権残高</t>
        </is>
      </c>
      <c r="B85" s="200" t="n"/>
      <c r="C85" s="206" t="n"/>
    </row>
    <row r="86">
      <c r="A86" s="201" t="n"/>
      <c r="B86" s="202" t="n"/>
      <c r="C86" s="207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1686102</v>
      </c>
      <c r="E3" s="235" t="n">
        <v>1971216</v>
      </c>
      <c r="F3" s="235" t="n">
        <v>2365572</v>
      </c>
      <c r="G3" s="235" t="n">
        <v>2100112</v>
      </c>
      <c r="H3" s="235" t="n">
        <v>2051808</v>
      </c>
      <c r="I3" s="72">
        <f>SUM(D3:G3)</f>
        <v/>
      </c>
      <c r="J3" s="178" t="n"/>
    </row>
    <row r="4">
      <c r="A4" s="183" t="n"/>
      <c r="B4" s="184" t="n"/>
      <c r="C4" s="36" t="inlineStr">
        <is>
          <t>Total(税込）</t>
        </is>
      </c>
      <c r="D4" s="234">
        <f>D3*1.1</f>
        <v/>
      </c>
      <c r="E4" s="234">
        <f>E3*1.1-1</f>
        <v/>
      </c>
      <c r="F4" s="234">
        <f>F3*1.1</f>
        <v/>
      </c>
      <c r="G4" s="235">
        <f>G3*1.1</f>
        <v/>
      </c>
      <c r="H4" s="235">
        <f>H3*1.1</f>
        <v/>
      </c>
      <c r="I4" s="72">
        <f>SUM(D4:F4)</f>
        <v/>
      </c>
      <c r="J4" s="5">
        <f>I4-I3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234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1939962</v>
      </c>
      <c r="E6" s="235" t="n">
        <v>2267952</v>
      </c>
      <c r="F6" s="235" t="n">
        <v>2721636</v>
      </c>
      <c r="G6" s="235" t="n">
        <v>2416388</v>
      </c>
      <c r="H6" s="235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E6+I17</f>
        <v/>
      </c>
      <c r="F7" s="236">
        <f>F6+I17</f>
        <v/>
      </c>
      <c r="G7" s="236">
        <f>G6+I17</f>
        <v/>
      </c>
      <c r="H7" s="236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236">
        <f>H7-H5</f>
        <v/>
      </c>
      <c r="I8" s="72">
        <f>SUM(D8:E8)</f>
        <v/>
      </c>
      <c r="J8" s="0" t="n">
        <v>8506639</v>
      </c>
      <c r="K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D7+2200</f>
        <v/>
      </c>
      <c r="E14" s="236">
        <f>E7</f>
        <v/>
      </c>
      <c r="F14" s="236">
        <f>F7</f>
        <v/>
      </c>
      <c r="G14" s="236">
        <f>G7</f>
        <v/>
      </c>
      <c r="H14" s="236">
        <f>H7</f>
        <v/>
      </c>
      <c r="I14" s="74" t="n"/>
      <c r="M14" s="178">
        <f>D3+12804072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  <c r="H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236" t="n"/>
      <c r="E17" s="168" t="n">
        <v>45632</v>
      </c>
      <c r="F17" s="168" t="n">
        <v>45639</v>
      </c>
      <c r="G17" s="168" t="n"/>
      <c r="H17" s="168" t="n"/>
      <c r="I17" s="232" t="n">
        <v>2200</v>
      </c>
      <c r="L17" s="0" t="n">
        <v>10993372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184" t="n"/>
      <c r="I18" s="77" t="inlineStr">
        <is>
          <t>初回+1500円（商工会議所登録料半額）</t>
        </is>
      </c>
      <c r="L18" s="178">
        <f>L17+G7</f>
        <v/>
      </c>
    </row>
    <row r="19">
      <c r="A19" s="183" t="n"/>
      <c r="B19" s="158" t="inlineStr">
        <is>
          <t>額</t>
        </is>
      </c>
      <c r="C19" s="206" t="n"/>
      <c r="D19" s="236" t="n">
        <v>1856270</v>
      </c>
      <c r="E19" s="236" t="n">
        <v>2308681</v>
      </c>
      <c r="F19" s="236" t="n">
        <v>2723836</v>
      </c>
      <c r="G19" s="237" t="n">
        <v>2752546</v>
      </c>
      <c r="H19" s="168" t="n"/>
    </row>
    <row r="20">
      <c r="A20" s="184" t="n"/>
      <c r="B20" s="201" t="n"/>
      <c r="C20" s="207" t="n"/>
      <c r="D20" s="184" t="n"/>
      <c r="E20" s="184" t="n"/>
      <c r="F20" s="184" t="n"/>
      <c r="G20" s="184" t="n"/>
      <c r="H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6" t="n"/>
      <c r="E21" s="236" t="n"/>
      <c r="F21" s="236" t="n"/>
      <c r="G21" s="168" t="n"/>
      <c r="H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  <c r="H22" s="184" t="n"/>
    </row>
    <row r="23">
      <c r="A23" s="183" t="n"/>
      <c r="B23" s="158" t="inlineStr">
        <is>
          <t>額</t>
        </is>
      </c>
      <c r="C23" s="206" t="n"/>
      <c r="D23" s="236" t="n"/>
      <c r="E23" s="236" t="n"/>
      <c r="F23" s="236" t="n"/>
      <c r="G23" s="168" t="n"/>
      <c r="H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  <c r="H24" s="184" t="n"/>
    </row>
    <row r="25">
      <c r="A25" s="158" t="inlineStr">
        <is>
          <t>債権残高</t>
        </is>
      </c>
      <c r="B25" s="200" t="n"/>
      <c r="C25" s="206" t="n"/>
      <c r="D25" s="236">
        <f>D14-47363-D19</f>
        <v/>
      </c>
      <c r="E25" s="236">
        <f>E7-E19-E23</f>
        <v/>
      </c>
      <c r="F25" s="236">
        <f>F7-F19-F23</f>
        <v/>
      </c>
      <c r="G25" s="236">
        <f>G14-G19</f>
        <v/>
      </c>
      <c r="H25" s="236">
        <f>H14-H19</f>
        <v/>
      </c>
    </row>
    <row r="26" ht="19.5" customHeight="1" s="176">
      <c r="A26" s="201" t="n"/>
      <c r="B26" s="202" t="n"/>
      <c r="C26" s="207" t="n"/>
      <c r="D26" s="183" t="n"/>
      <c r="E26" s="183" t="n"/>
      <c r="F26" s="183" t="n"/>
      <c r="G26" s="184" t="n"/>
      <c r="H26" s="184" t="n"/>
      <c r="I26" s="178" t="n"/>
    </row>
    <row r="27" hidden="1" ht="13.5" customHeight="1" s="176">
      <c r="A27" s="6" t="n"/>
      <c r="B27" s="6" t="n"/>
      <c r="C27" s="6" t="n"/>
      <c r="D27" s="184" t="n"/>
      <c r="E27" s="184" t="n"/>
      <c r="F27" s="184" t="n"/>
      <c r="G27" s="236" t="n"/>
      <c r="H27" s="236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200" t="n"/>
      <c r="C29" s="206" t="n"/>
      <c r="D29" s="236">
        <f>SUM(D25:H27)</f>
        <v/>
      </c>
      <c r="E29" s="200" t="n"/>
      <c r="F29" s="200" t="n"/>
      <c r="G29" s="200" t="n"/>
      <c r="H29" s="206" t="n"/>
    </row>
    <row r="30">
      <c r="A30" s="201" t="n"/>
      <c r="B30" s="202" t="n"/>
      <c r="C30" s="207" t="n"/>
      <c r="D30" s="201" t="n"/>
      <c r="E30" s="202" t="n"/>
      <c r="F30" s="202" t="n"/>
      <c r="G30" s="202" t="n"/>
      <c r="H30" s="20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8" t="n">
        <v>2261260</v>
      </c>
      <c r="E3" s="234" t="n">
        <v>1977600</v>
      </c>
      <c r="F3" s="234" t="n">
        <v>1397436</v>
      </c>
      <c r="G3" s="234" t="n">
        <v>1312728</v>
      </c>
      <c r="H3" s="72">
        <f>SUM(D3:G3)</f>
        <v/>
      </c>
      <c r="I3" s="178" t="n"/>
    </row>
    <row r="4">
      <c r="A4" s="183" t="n"/>
      <c r="B4" s="184" t="n"/>
      <c r="C4" s="36" t="inlineStr">
        <is>
          <t>Total(税込）</t>
        </is>
      </c>
      <c r="D4" s="238">
        <f>D3*1.1</f>
        <v/>
      </c>
      <c r="E4" s="234" t="n">
        <v>2175359</v>
      </c>
      <c r="F4" s="234">
        <f>F3*1.1</f>
        <v/>
      </c>
      <c r="G4" s="234">
        <f>G3*1.1</f>
        <v/>
      </c>
      <c r="H4" s="72">
        <f>SUM(D4:G4)</f>
        <v/>
      </c>
      <c r="I4" s="5">
        <f>H4-H3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2601416</v>
      </c>
      <c r="E6" s="234" t="n">
        <v>2275356</v>
      </c>
      <c r="F6" s="234" t="n">
        <v>1608156</v>
      </c>
      <c r="G6" s="234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</f>
        <v/>
      </c>
      <c r="F7" s="236">
        <f>F6</f>
        <v/>
      </c>
      <c r="G7" s="236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72">
        <f>SUM(D8:G8)</f>
        <v/>
      </c>
      <c r="I8" s="0" t="n">
        <v>8506639</v>
      </c>
      <c r="J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D6</f>
        <v/>
      </c>
      <c r="E14" s="236">
        <f>E6</f>
        <v/>
      </c>
      <c r="F14" s="236">
        <f>F6</f>
        <v/>
      </c>
      <c r="G14" s="236">
        <f>G6</f>
        <v/>
      </c>
      <c r="H14" s="74" t="n"/>
      <c r="L14" s="178">
        <f>#REF!+12804072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32" t="n">
        <v>2200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77" t="inlineStr">
        <is>
          <t>初回+1500円（商工会議所登録料半額）</t>
        </is>
      </c>
    </row>
    <row r="19">
      <c r="A19" s="183" t="n"/>
      <c r="B19" s="158" t="inlineStr">
        <is>
          <t>額</t>
        </is>
      </c>
      <c r="C19" s="206" t="n"/>
      <c r="D19" s="239" t="n">
        <v>2593050</v>
      </c>
      <c r="E19" s="239" t="n">
        <v>2420660</v>
      </c>
      <c r="F19" s="239" t="n">
        <v>1461025</v>
      </c>
      <c r="G19" s="237" t="n">
        <v>1571600</v>
      </c>
    </row>
    <row r="20">
      <c r="A20" s="184" t="n"/>
      <c r="B20" s="201" t="n"/>
      <c r="C20" s="207" t="n"/>
      <c r="D20" s="184" t="n"/>
      <c r="E20" s="184" t="n"/>
      <c r="F20" s="184" t="n"/>
      <c r="G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9" t="n"/>
      <c r="E21" s="239" t="n"/>
      <c r="F21" s="172" t="n"/>
      <c r="G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</row>
    <row r="23">
      <c r="A23" s="183" t="n"/>
      <c r="B23" s="158" t="inlineStr">
        <is>
          <t>額</t>
        </is>
      </c>
      <c r="C23" s="206" t="n"/>
      <c r="D23" s="239" t="n"/>
      <c r="E23" s="239" t="n"/>
      <c r="F23" s="239" t="n"/>
      <c r="G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</row>
    <row r="25">
      <c r="A25" s="158" t="inlineStr">
        <is>
          <t>債権残高</t>
        </is>
      </c>
      <c r="B25" s="200" t="n"/>
      <c r="C25" s="206" t="n"/>
      <c r="D25" s="236">
        <f>D7-D19</f>
        <v/>
      </c>
      <c r="E25" s="236">
        <f>E7-E19</f>
        <v/>
      </c>
      <c r="F25" s="236">
        <f>F7-F19-F23</f>
        <v/>
      </c>
      <c r="G25" s="236">
        <f>G7-G19-G23</f>
        <v/>
      </c>
    </row>
    <row r="26" ht="19.5" customHeight="1" s="176">
      <c r="A26" s="201" t="n"/>
      <c r="B26" s="202" t="n"/>
      <c r="C26" s="207" t="n"/>
      <c r="D26" s="184" t="n"/>
      <c r="E26" s="184" t="n"/>
      <c r="F26" s="184" t="n"/>
      <c r="G26" s="184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200" t="n"/>
      <c r="C29" s="206" t="n"/>
      <c r="D29" s="240">
        <f>SUM(D25:G26)</f>
        <v/>
      </c>
    </row>
    <row r="30">
      <c r="A30" s="201" t="n"/>
      <c r="B30" s="202" t="n"/>
      <c r="C30" s="207" t="n"/>
      <c r="D30" s="241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2025-09-22T01:34:52Z</dcterms:modified>
  <cp:lastModifiedBy>aoi kuwamura</cp:lastModifiedBy>
  <cp:lastPrinted>2025-07-03T02:40:36Z</cp:lastPrinted>
</cp:coreProperties>
</file>