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1" t="n">
        <v>222750</v>
      </c>
      <c r="F3" s="182" t="n">
        <v>445500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1" t="n">
        <v>245025</v>
      </c>
      <c r="F4" s="182" t="n">
        <v>490050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1" t="n">
        <v>4333092</v>
      </c>
      <c r="F5" s="182" t="n">
        <v>8666184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1" t="n">
        <v>4766401</v>
      </c>
      <c r="F6" s="182" t="n">
        <v>9532802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1" t="n">
        <v>1432800</v>
      </c>
      <c r="F7" s="182" t="n">
        <v>2865600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1" t="n">
        <v>1576080</v>
      </c>
      <c r="F8" s="182" t="n">
        <v>3152160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1" t="n">
        <v>173078</v>
      </c>
      <c r="F9" s="182" t="n">
        <v>346156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1" t="n">
        <v>190386</v>
      </c>
      <c r="F10" s="182" t="n">
        <v>380772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1" t="n">
        <v>96000</v>
      </c>
      <c r="F11" s="182" t="n">
        <v>192000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1" t="n">
        <v>105600</v>
      </c>
      <c r="F12" s="182" t="n">
        <v>211200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1" t="n">
        <v>40116</v>
      </c>
      <c r="F13" s="182" t="n">
        <v>80232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1" t="n">
        <v>44128</v>
      </c>
      <c r="F14" s="182" t="n">
        <v>88256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1" t="n">
        <v>94980</v>
      </c>
      <c r="F15" s="182" t="n">
        <v>189960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1" t="n">
        <v>104478</v>
      </c>
      <c r="F16" s="182" t="n">
        <v>208956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1" t="n">
        <v>253764</v>
      </c>
      <c r="F17" s="182" t="n">
        <v>507528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1" t="n">
        <v>279140</v>
      </c>
      <c r="F18" s="182" t="n">
        <v>558280</v>
      </c>
      <c r="G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1" t="n">
        <v>134400</v>
      </c>
      <c r="F19" s="182" t="n">
        <v>268800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1" t="n">
        <v>147840</v>
      </c>
      <c r="F20" s="182" t="n">
        <v>295680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1" t="n">
        <v>10450</v>
      </c>
      <c r="F21" s="182" t="n">
        <v>20900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1" t="n">
        <v>11495</v>
      </c>
      <c r="F22" s="182" t="n">
        <v>22990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1" t="n">
        <v>13600</v>
      </c>
      <c r="F23" s="182" t="n">
        <v>27200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1" t="n">
        <v>14960</v>
      </c>
      <c r="F24" s="182" t="n">
        <v>29920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1" t="n">
        <v>6500</v>
      </c>
      <c r="F25" s="182" t="n">
        <v>13000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1" t="n">
        <v>7150</v>
      </c>
      <c r="F26" s="182" t="n">
        <v>14300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1" t="n">
        <v>47520</v>
      </c>
      <c r="F27" s="182" t="n">
        <v>95040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1" t="n">
        <v>52272</v>
      </c>
      <c r="F28" s="182" t="n">
        <v>104544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1" t="n">
        <v>48600</v>
      </c>
      <c r="F29" s="182" t="n">
        <v>97200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1" t="n">
        <v>53460</v>
      </c>
      <c r="F30" s="182" t="n">
        <v>106920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1" t="n">
        <v>188100</v>
      </c>
      <c r="F31" s="182" t="n">
        <v>376200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1" t="n">
        <v>206910</v>
      </c>
      <c r="F32" s="182" t="n">
        <v>413820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1" t="n">
        <v>441280</v>
      </c>
      <c r="F33" s="182" t="n">
        <v>882560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1" t="n">
        <v>485408</v>
      </c>
      <c r="F34" s="182" t="n">
        <v>970816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1" t="n">
        <v>115200</v>
      </c>
      <c r="F35" s="182" t="n">
        <v>230400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1" t="n">
        <v>126720</v>
      </c>
      <c r="F36" s="182" t="n">
        <v>253440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1" t="n">
        <v>476510</v>
      </c>
      <c r="F37" s="182" t="n">
        <v>953020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1" t="n">
        <v>524161</v>
      </c>
      <c r="F38" s="182" t="n">
        <v>1048322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1" t="n">
        <v>3100</v>
      </c>
      <c r="F39" s="182" t="n">
        <v>6200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1" t="n">
        <v>3410</v>
      </c>
      <c r="F40" s="182" t="n">
        <v>6820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1" t="n">
        <v>34520</v>
      </c>
      <c r="F41" s="182" t="n">
        <v>69040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1" t="n">
        <v>37972</v>
      </c>
      <c r="F42" s="182" t="n">
        <v>75944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1" t="n">
        <v>58054</v>
      </c>
      <c r="F43" s="182" t="n">
        <v>116108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1" t="n">
        <v>63859</v>
      </c>
      <c r="F44" s="182" t="n">
        <v>127718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1" t="n">
        <v>53460</v>
      </c>
      <c r="F45" s="182" t="n">
        <v>106920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1" t="n">
        <v>58806</v>
      </c>
      <c r="F46" s="182" t="n">
        <v>117612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1" t="n">
        <v>32400</v>
      </c>
      <c r="F47" s="182" t="n">
        <v>64800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1" t="n">
        <v>35640</v>
      </c>
      <c r="F48" s="182" t="n">
        <v>71280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1" t="n">
        <v>24400</v>
      </c>
      <c r="F49" s="182" t="n">
        <v>48800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1" t="n">
        <v>26840</v>
      </c>
      <c r="F50" s="182" t="n">
        <v>53680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1" t="n">
        <v>8556</v>
      </c>
      <c r="F51" s="182" t="n">
        <v>17112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1" t="n">
        <v>9412</v>
      </c>
      <c r="F52" s="182" t="n">
        <v>18824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1" t="n">
        <v>0</v>
      </c>
      <c r="F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1" t="n">
        <v>0</v>
      </c>
      <c r="F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1" t="n">
        <v>0</v>
      </c>
      <c r="F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1" t="n">
        <v>0</v>
      </c>
      <c r="F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1" t="n">
        <v>0</v>
      </c>
      <c r="F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1" t="n">
        <v>0</v>
      </c>
      <c r="F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1" t="n">
        <v>268520</v>
      </c>
      <c r="F97" s="182" t="n">
        <v>537040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1" t="n">
        <v>5480434</v>
      </c>
      <c r="F98" s="182" t="n">
        <v>10960868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1" t="n">
        <v>1791339</v>
      </c>
      <c r="F99" s="182" t="n">
        <v>3582678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1" t="n">
        <v>221127</v>
      </c>
      <c r="F100" s="182" t="n">
        <v>442254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81" t="n">
        <v>123060</v>
      </c>
      <c r="F101" s="196" t="n">
        <v>246120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81" t="n">
        <v>50166</v>
      </c>
      <c r="F102" s="196" t="n">
        <v>100332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1" t="n">
        <v>137128</v>
      </c>
      <c r="F103" s="182" t="n">
        <v>274256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1" t="n">
        <v>308700</v>
      </c>
      <c r="F104" s="182" t="n">
        <v>617400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1" t="n">
        <v>162120</v>
      </c>
      <c r="F105" s="182" t="n">
        <v>324240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1" t="n">
        <v>12675</v>
      </c>
      <c r="F106" s="182" t="n">
        <v>25350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1" t="n">
        <v>17000</v>
      </c>
      <c r="F107" s="182" t="n">
        <v>34000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1" t="n">
        <v>7850</v>
      </c>
      <c r="F108" s="182" t="n">
        <v>15700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1" t="n">
        <v>67878</v>
      </c>
      <c r="F109" s="182" t="n">
        <v>135756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1" t="n">
        <v>60750</v>
      </c>
      <c r="F110" s="182" t="n">
        <v>121500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1" t="n">
        <v>221410</v>
      </c>
      <c r="F111" s="182" t="n">
        <v>442820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1" t="n">
        <v>524786</v>
      </c>
      <c r="F112" s="182" t="n">
        <v>1049572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1" t="n">
        <v>144530</v>
      </c>
      <c r="F113" s="182" t="n">
        <v>289060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1" t="n">
        <v>594649</v>
      </c>
      <c r="F114" s="182" t="n">
        <v>1189298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1" t="n">
        <v>3875</v>
      </c>
      <c r="F115" s="182" t="n">
        <v>7750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1" t="n">
        <v>43260</v>
      </c>
      <c r="F116" s="182" t="n">
        <v>86520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1" t="n">
        <v>70934</v>
      </c>
      <c r="F117" s="182" t="n">
        <v>141868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1" t="n">
        <v>61020</v>
      </c>
      <c r="F118" s="182" t="n">
        <v>122040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1" t="n">
        <v>73932</v>
      </c>
      <c r="F119" s="182" t="n">
        <v>147864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1" t="n">
        <v>781983</v>
      </c>
      <c r="F120" s="182" t="n">
        <v>1563966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1" t="n">
        <v>9224</v>
      </c>
      <c r="F121" s="182" t="n">
        <v>18448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1" t="n">
        <v>26400</v>
      </c>
      <c r="F122" s="182" t="n">
        <v>52800</v>
      </c>
      <c r="H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1" t="n">
        <v>78210</v>
      </c>
      <c r="F123" s="182" t="n">
        <v>156420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1" t="n">
        <v>55436</v>
      </c>
      <c r="F124" s="182" t="n">
        <v>110872</v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81" t="n">
        <v>45770</v>
      </c>
      <c r="F147" s="196" t="n">
        <v>91540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8" t="n">
        <v>0.1704528526739163</v>
      </c>
      <c r="F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81" t="n">
        <v>1147342</v>
      </c>
      <c r="F149" s="196" t="n">
        <v>2294684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08" t="n">
        <v>0.2093523980035158</v>
      </c>
      <c r="F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81" t="n">
        <v>358539</v>
      </c>
      <c r="F151" s="196" t="n">
        <v>717078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08" t="n">
        <v>0.2001513951295651</v>
      </c>
      <c r="F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181" t="n">
        <v>48049</v>
      </c>
      <c r="F153" s="211" t="n">
        <v>96098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08" t="n">
        <v>0.2172914207672514</v>
      </c>
      <c r="F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81" t="n">
        <v>27060</v>
      </c>
      <c r="F155" s="196" t="n">
        <v>54120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08" t="n">
        <v>0.219892735251097</v>
      </c>
      <c r="F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81" t="n">
        <v>10050</v>
      </c>
      <c r="F157" s="196" t="n">
        <v>20100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08" t="n">
        <v>0.2003348881712714</v>
      </c>
      <c r="F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81" t="n">
        <v>42148</v>
      </c>
      <c r="F159" s="196" t="n">
        <v>84296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08" t="n">
        <v>0.3073624642669622</v>
      </c>
      <c r="F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81" t="n">
        <v>54936</v>
      </c>
      <c r="F161" s="196" t="n">
        <v>109872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08" t="n">
        <v>0.1779591836734694</v>
      </c>
      <c r="F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81" t="n">
        <v>27720</v>
      </c>
      <c r="F163" s="196" t="n">
        <v>55440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08" t="n">
        <v>0.1709844559585492</v>
      </c>
      <c r="F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181" t="n">
        <v>2225</v>
      </c>
      <c r="F165" s="215" t="n">
        <v>4450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08" t="n">
        <v>0.1755424063116371</v>
      </c>
      <c r="F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81" t="n">
        <v>3400</v>
      </c>
      <c r="F167" s="196" t="n">
        <v>6800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08" t="n">
        <v>0.2</v>
      </c>
      <c r="F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181" t="n">
        <v>1350</v>
      </c>
      <c r="F169" s="211" t="n">
        <v>2700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08" t="n">
        <v>0.1719745222929936</v>
      </c>
      <c r="F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181" t="n">
        <v>20358</v>
      </c>
      <c r="F171" s="211" t="n">
        <v>40716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08" t="n">
        <v>0.2999204455051711</v>
      </c>
      <c r="F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181" t="n">
        <v>12150</v>
      </c>
      <c r="F173" s="211" t="n">
        <v>24300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08" t="n">
        <v>0.2</v>
      </c>
      <c r="F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181" t="n">
        <v>33310</v>
      </c>
      <c r="F175" s="215" t="n">
        <v>66620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08" t="n">
        <v>0.1504448760218599</v>
      </c>
      <c r="F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181" t="n">
        <v>83506</v>
      </c>
      <c r="F177" s="211" t="n">
        <v>167012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08" t="n">
        <v>0.1591239095555141</v>
      </c>
      <c r="F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181" t="n">
        <v>29330</v>
      </c>
      <c r="F179" s="211" t="n">
        <v>58660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08" t="n">
        <v>0.2029336469937037</v>
      </c>
      <c r="F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181" t="n">
        <v>118139</v>
      </c>
      <c r="F181" s="211" t="n">
        <v>236278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08" t="n">
        <v>0.1986701398640206</v>
      </c>
      <c r="F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181" t="n">
        <v>775</v>
      </c>
      <c r="F183" s="211" t="n">
        <v>1550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08" t="n">
        <v>0.2</v>
      </c>
      <c r="F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181" t="n">
        <v>8740</v>
      </c>
      <c r="F185" s="215" t="n">
        <v>17480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08" t="n">
        <v>0.2020342117429496</v>
      </c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181" t="n">
        <v>12880</v>
      </c>
      <c r="F187" s="211" t="n">
        <v>25760</v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08" t="n">
        <v>0.1815772408154059</v>
      </c>
      <c r="F188" s="210" t="n">
        <v>0</v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181" t="n">
        <v>7560</v>
      </c>
      <c r="F189" s="215" t="n">
        <v>15120</v>
      </c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08" t="n">
        <v>0.1238938053097345</v>
      </c>
      <c r="F190" s="210" t="n">
        <v>0</v>
      </c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181" t="n">
        <v>41532</v>
      </c>
      <c r="F191" s="215" t="n">
        <v>83064</v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08" t="n">
        <v>0.561759454633988</v>
      </c>
      <c r="F192" s="210" t="n">
        <v>0</v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181" t="n">
        <v>757583</v>
      </c>
      <c r="F193" s="215" t="n">
        <v>1515166</v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08" t="n">
        <v>0.9687972756440997</v>
      </c>
      <c r="F194" s="210" t="n">
        <v>0</v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181" t="n">
        <v>668</v>
      </c>
      <c r="F195" s="215" t="n">
        <v>1336</v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08" t="n">
        <v>0.07241977450130095</v>
      </c>
      <c r="F196" s="210" t="n">
        <v>0</v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181" t="n">
        <v>26400</v>
      </c>
      <c r="F197" s="215" t="n">
        <v>52800</v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08" t="n">
        <v>1</v>
      </c>
      <c r="F198" s="210" t="n">
        <v>0.5767970286213677</v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181" t="n">
        <v>78210</v>
      </c>
      <c r="F199" s="215" t="n">
        <v>156420</v>
      </c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08" t="n">
        <v>1</v>
      </c>
      <c r="F200" s="210" t="n">
        <v>0.06816624859893562</v>
      </c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181" t="n">
        <v>55436</v>
      </c>
      <c r="F201" s="215" t="n">
        <v>110872</v>
      </c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08" t="n">
        <v>1</v>
      </c>
      <c r="F202" s="210" t="n">
        <v>0.1546163736720413</v>
      </c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215" t="n">
        <v>0</v>
      </c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210" t="n">
        <v>0</v>
      </c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K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F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179" t="inlineStr">
        <is>
          <t>2025/09/20</t>
        </is>
      </c>
      <c r="F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1" t="n">
        <v>1280200</v>
      </c>
      <c r="F3" s="182" t="n">
        <v>11521800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1" t="n">
        <v>1408220</v>
      </c>
      <c r="F4" s="182" t="n">
        <v>12673980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1" t="n">
        <v>40605</v>
      </c>
      <c r="F5" s="182" t="n">
        <v>365445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1" t="n">
        <v>44666</v>
      </c>
      <c r="F6" s="182" t="n">
        <v>401990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1" t="n">
        <v>33600</v>
      </c>
      <c r="F7" s="182" t="n">
        <v>302400</v>
      </c>
      <c r="G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1" t="n">
        <v>36960</v>
      </c>
      <c r="F8" s="182" t="n">
        <v>332640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1" t="n">
        <v>229860</v>
      </c>
      <c r="F9" s="182" t="n">
        <v>2068740</v>
      </c>
      <c r="G9" s="185">
        <f>#REF!+#REF!</f>
        <v/>
      </c>
      <c r="H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1" t="n">
        <v>252846</v>
      </c>
      <c r="F10" s="182" t="n">
        <v>2275614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1" t="n">
        <v>0</v>
      </c>
      <c r="F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1" t="n">
        <v>0</v>
      </c>
      <c r="F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1" t="n">
        <v>164880</v>
      </c>
      <c r="F13" s="182" t="n">
        <v>1483920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1" t="n">
        <v>181368</v>
      </c>
      <c r="F14" s="182" t="n">
        <v>1632312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1" t="n">
        <v>334555</v>
      </c>
      <c r="F15" s="182" t="n">
        <v>3010995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1" t="n">
        <v>368011</v>
      </c>
      <c r="F16" s="182" t="n">
        <v>3312095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1" t="n">
        <v>8400</v>
      </c>
      <c r="F17" s="182" t="n">
        <v>75600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1" t="n">
        <v>9240</v>
      </c>
      <c r="F18" s="182" t="n">
        <v>83160</v>
      </c>
      <c r="G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1" t="n">
        <v>62085</v>
      </c>
      <c r="F19" s="182" t="n">
        <v>558765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1" t="n">
        <v>68294</v>
      </c>
      <c r="F20" s="182" t="n">
        <v>614642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1" t="n">
        <v>656388</v>
      </c>
      <c r="F21" s="182" t="n">
        <v>5907492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1" t="n">
        <v>722027</v>
      </c>
      <c r="F22" s="182" t="n">
        <v>6498241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1" t="n">
        <v>12800</v>
      </c>
      <c r="F23" s="182" t="n">
        <v>115200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1" t="n">
        <v>14080</v>
      </c>
      <c r="F24" s="182" t="n">
        <v>126720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1" t="n">
        <v>11920</v>
      </c>
      <c r="F25" s="182" t="n">
        <v>107280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1" t="n">
        <v>13112</v>
      </c>
      <c r="F26" s="182" t="n">
        <v>118008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1" t="n">
        <v>278850</v>
      </c>
      <c r="F27" s="182" t="n">
        <v>2509650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1" t="n">
        <v>306735</v>
      </c>
      <c r="F28" s="182" t="n">
        <v>2760615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1" t="n">
        <v>25080</v>
      </c>
      <c r="F29" s="182" t="n">
        <v>225720</v>
      </c>
      <c r="G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1" t="n">
        <v>27588</v>
      </c>
      <c r="F30" s="182" t="n">
        <v>248292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1" t="n">
        <v>11880000</v>
      </c>
      <c r="F31" s="182" t="n">
        <v>106920000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1" t="n">
        <v>13068000</v>
      </c>
      <c r="F32" s="182" t="n">
        <v>117612000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1" t="n">
        <v>0</v>
      </c>
      <c r="F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1" t="n">
        <v>0</v>
      </c>
      <c r="F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1" t="n">
        <v>0</v>
      </c>
      <c r="F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1" t="n">
        <v>0</v>
      </c>
      <c r="F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1" t="n">
        <v>0</v>
      </c>
      <c r="F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1" t="n">
        <v>0</v>
      </c>
      <c r="F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1" t="n">
        <v>0</v>
      </c>
      <c r="F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1" t="n">
        <v>0</v>
      </c>
      <c r="F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F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F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F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F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F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F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F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F48" s="11" t="n"/>
    </row>
    <row r="49" ht="20.1" customFormat="1" customHeight="1" s="10">
      <c r="A49" s="183" t="n"/>
      <c r="B49" s="100" t="n"/>
      <c r="C49" s="133" t="inlineStr">
        <is>
          <t>Total</t>
        </is>
      </c>
      <c r="F49" s="11" t="n"/>
    </row>
    <row r="50" ht="20.1" customFormat="1" customHeight="1" s="10">
      <c r="A50" s="183" t="n"/>
      <c r="B50" s="184" t="n"/>
      <c r="C50" s="62" t="inlineStr">
        <is>
          <t>税込</t>
        </is>
      </c>
      <c r="F50" s="11" t="n"/>
    </row>
    <row r="51" ht="20.1" customFormat="1" customHeight="1" s="10">
      <c r="A51" s="183" t="n"/>
      <c r="B51" s="101" t="n"/>
      <c r="C51" s="133" t="inlineStr">
        <is>
          <t>Total</t>
        </is>
      </c>
      <c r="F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F52" s="11" t="n"/>
    </row>
    <row r="53" ht="20.1" customFormat="1" customHeight="1" s="10">
      <c r="A53" s="183" t="n"/>
      <c r="B53" s="101" t="n"/>
      <c r="C53" s="133" t="inlineStr">
        <is>
          <t>Total</t>
        </is>
      </c>
      <c r="F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F54" s="11" t="n"/>
    </row>
    <row r="55" ht="20.1" customFormat="1" customHeight="1" s="10">
      <c r="A55" s="183" t="n"/>
      <c r="B55" s="101" t="n"/>
      <c r="C55" s="133" t="inlineStr">
        <is>
          <t>Total</t>
        </is>
      </c>
      <c r="F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F56" s="11" t="n"/>
    </row>
    <row r="57" ht="20.1" customFormat="1" customHeight="1" s="10">
      <c r="A57" s="183" t="n"/>
      <c r="B57" s="101" t="n"/>
      <c r="C57" s="133" t="inlineStr">
        <is>
          <t>Total</t>
        </is>
      </c>
      <c r="F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F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F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F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F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F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F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F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F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F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F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F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F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F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F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F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F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F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F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F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F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F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F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F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F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F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F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F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F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F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F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F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F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F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F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F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F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F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F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F96" s="11">
        <f>SUM(#REF!)</f>
        <v/>
      </c>
      <c r="G96" s="189">
        <f>SUM(#REF!)</f>
        <v/>
      </c>
      <c r="I96" s="27">
        <f>D96+F96</f>
        <v/>
      </c>
      <c r="J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1" t="n">
        <v>1551949</v>
      </c>
      <c r="F97" s="182" t="n">
        <v>13967541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1" t="n">
        <v>51964</v>
      </c>
      <c r="F98" s="182" t="n">
        <v>467676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1" t="n">
        <v>42000</v>
      </c>
      <c r="F99" s="182" t="n">
        <v>378000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1" t="n">
        <v>2367039</v>
      </c>
      <c r="F100" s="182" t="n">
        <v>21303351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81" t="n">
        <v>0</v>
      </c>
      <c r="F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81" t="n">
        <v>30260</v>
      </c>
      <c r="F102" s="196" t="n">
        <v>272340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1" t="n">
        <v>437977</v>
      </c>
      <c r="F103" s="182" t="n">
        <v>3941793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1" t="n">
        <v>160056</v>
      </c>
      <c r="F104" s="182" t="n">
        <v>1440504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1" t="n">
        <v>73039</v>
      </c>
      <c r="F105" s="182" t="n">
        <v>657351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1" t="n">
        <v>959142</v>
      </c>
      <c r="F106" s="182" t="n">
        <v>8632278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1" t="n">
        <v>284000</v>
      </c>
      <c r="F107" s="182" t="n">
        <v>2556000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1" t="n">
        <v>39500</v>
      </c>
      <c r="F108" s="182" t="n">
        <v>355500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1" t="n">
        <v>328055</v>
      </c>
      <c r="F109" s="182" t="n">
        <v>2952495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1" t="n">
        <v>29524</v>
      </c>
      <c r="F110" s="182" t="n">
        <v>265716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1" t="n">
        <v>13200000</v>
      </c>
      <c r="F111" s="182" t="n">
        <v>118800000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1" t="n">
        <v>25248</v>
      </c>
      <c r="F112" s="182" t="n">
        <v>227232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1" t="n">
        <v>85880</v>
      </c>
      <c r="F113" s="182" t="n">
        <v>772920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1" t="n">
        <v>300762</v>
      </c>
      <c r="F114" s="182" t="n">
        <v>2706858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1" t="n">
        <v>7700</v>
      </c>
      <c r="F115" s="182" t="n">
        <v>69300</v>
      </c>
    </row>
    <row r="116" ht="20.1" customFormat="1" customHeight="1" s="10">
      <c r="A116" s="183" t="n"/>
      <c r="B116" s="23" t="n"/>
      <c r="C116" s="13" t="inlineStr">
        <is>
          <t>Total</t>
        </is>
      </c>
      <c r="F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F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F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F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F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F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F122" s="11">
        <f>SUM(#REF!)</f>
        <v/>
      </c>
      <c r="H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F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F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F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F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F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F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F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F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F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F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F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F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F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F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F137" s="11" t="n"/>
      <c r="I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F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F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F140" s="11">
        <f>SUM(#REF!)</f>
        <v/>
      </c>
      <c r="G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F141" s="11">
        <f>SUM(#REF!)</f>
        <v/>
      </c>
      <c r="G141" s="189">
        <f>#REF!-#REF!</f>
        <v/>
      </c>
      <c r="H141" s="27">
        <f>D142+E141</f>
        <v/>
      </c>
      <c r="I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F142" s="11">
        <f>SUM(#REF!)</f>
        <v/>
      </c>
      <c r="G142" s="71">
        <f>E141/#REF!</f>
        <v/>
      </c>
      <c r="H142" s="27">
        <f>F141-G96</f>
        <v/>
      </c>
      <c r="J142" s="79" t="inlineStr">
        <is>
          <t>ロシア</t>
        </is>
      </c>
      <c r="K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F143" s="11">
        <f>SUM(#REF!)</f>
        <v/>
      </c>
      <c r="J143" s="79" t="inlineStr">
        <is>
          <t>ドバイ</t>
        </is>
      </c>
      <c r="K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F144" s="16">
        <f>D143/D142</f>
        <v/>
      </c>
      <c r="J144" s="79" t="inlineStr">
        <is>
          <t>フランス</t>
        </is>
      </c>
      <c r="K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F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F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81" t="n">
        <v>271749</v>
      </c>
      <c r="F147" s="196" t="n">
        <v>2445741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8" t="n">
        <v>0.1751017591428584</v>
      </c>
      <c r="F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81" t="n">
        <v>11359</v>
      </c>
      <c r="F149" s="196" t="n">
        <v>102231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08" t="n">
        <v>0.2185936417519821</v>
      </c>
      <c r="F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81" t="n">
        <v>8400</v>
      </c>
      <c r="F151" s="196" t="n">
        <v>75600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08" t="n">
        <v>0.2</v>
      </c>
      <c r="F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181" t="n">
        <v>2137179</v>
      </c>
      <c r="F153" s="211" t="n">
        <v>19234611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08" t="n">
        <v>0.9028913338563497</v>
      </c>
      <c r="F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81" t="n">
        <v>0</v>
      </c>
      <c r="F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08" t="n">
        <v>0</v>
      </c>
      <c r="F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81" t="n">
        <v>-134620</v>
      </c>
      <c r="F157" s="196" t="n">
        <v>-1211580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08" t="n">
        <v>-4.448777263714475</v>
      </c>
      <c r="F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81" t="n">
        <v>103422</v>
      </c>
      <c r="F159" s="196" t="n">
        <v>930798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08" t="n">
        <v>0.236135687490439</v>
      </c>
      <c r="F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81" t="n">
        <v>151656</v>
      </c>
      <c r="F161" s="196" t="n">
        <v>1364904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08" t="n">
        <v>0.9475183685710001</v>
      </c>
      <c r="F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81" t="n">
        <v>10954</v>
      </c>
      <c r="F163" s="196" t="n">
        <v>98586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08" t="n">
        <v>0.1499746710661427</v>
      </c>
      <c r="F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181" t="n">
        <v>302754</v>
      </c>
      <c r="F165" s="215" t="n">
        <v>2724786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08" t="n">
        <v>0.3156508629587694</v>
      </c>
      <c r="F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81" t="n">
        <v>271200</v>
      </c>
      <c r="F167" s="196" t="n">
        <v>2440800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08" t="n">
        <v>0.9549295774647887</v>
      </c>
      <c r="F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181" t="n">
        <v>27580</v>
      </c>
      <c r="F169" s="211" t="n">
        <v>248220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08" t="n">
        <v>0.6982278481012658</v>
      </c>
      <c r="F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181" t="n">
        <v>49205</v>
      </c>
      <c r="F171" s="211" t="n">
        <v>442845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08" t="n">
        <v>0.1499900931246285</v>
      </c>
      <c r="F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181" t="n">
        <v>4444</v>
      </c>
      <c r="F173" s="211" t="n">
        <v>39996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08" t="n">
        <v>0.150521609538003</v>
      </c>
      <c r="F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181" t="n">
        <v>1320000</v>
      </c>
      <c r="F175" s="215" t="n">
        <v>11880000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08" t="n">
        <v>0.1</v>
      </c>
      <c r="F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181" t="n">
        <v>25248</v>
      </c>
      <c r="F177" s="211" t="n">
        <v>227232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08" t="n">
        <v>1</v>
      </c>
      <c r="F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181" t="n">
        <v>85880</v>
      </c>
      <c r="F179" s="211" t="n">
        <v>772920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08" t="n">
        <v>1</v>
      </c>
      <c r="F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181" t="n">
        <v>300762</v>
      </c>
      <c r="F181" s="211" t="n">
        <v>2706858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08" t="n">
        <v>1</v>
      </c>
      <c r="F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181" t="n">
        <v>7700</v>
      </c>
      <c r="F183" s="211" t="n">
        <v>69300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08" t="n">
        <v>1</v>
      </c>
      <c r="F184" s="210" t="n">
        <v>0</v>
      </c>
    </row>
    <row r="185" ht="20.1" customFormat="1" customHeight="1" s="10">
      <c r="A185" s="183" t="n"/>
      <c r="B185" s="216" t="n"/>
      <c r="C185" s="206" t="n"/>
      <c r="F185" s="215" t="n">
        <v>0</v>
      </c>
    </row>
    <row r="186" ht="20.1" customFormat="1" customHeight="1" s="19">
      <c r="A186" s="183" t="n"/>
      <c r="B186" s="201" t="n"/>
      <c r="C186" s="207" t="n"/>
      <c r="F186" s="210" t="n">
        <v>0</v>
      </c>
      <c r="G186" s="10" t="n"/>
      <c r="H186" s="10" t="n"/>
      <c r="I186" s="10" t="n"/>
      <c r="J186" s="10" t="n"/>
      <c r="K186" s="10" t="n"/>
    </row>
    <row r="187" ht="20.1" customFormat="1" customHeight="1" s="19">
      <c r="A187" s="183" t="n"/>
      <c r="B187" s="217" t="n"/>
      <c r="C187" s="200" t="n"/>
      <c r="F187" s="219">
        <f>SUM(#REF!)</f>
        <v/>
      </c>
      <c r="G187" s="10" t="n"/>
      <c r="H187" s="10" t="n"/>
      <c r="I187" s="10" t="n"/>
      <c r="J187" s="10" t="n"/>
      <c r="K187" s="10" t="n"/>
    </row>
    <row r="188" ht="20.1" customFormat="1" customHeight="1" s="19">
      <c r="A188" s="183" t="n"/>
      <c r="B188" s="201" t="n"/>
      <c r="C188" s="202" t="n"/>
      <c r="F188" s="15">
        <f>D187/D120</f>
        <v/>
      </c>
      <c r="G188" s="10" t="n"/>
      <c r="H188" s="10" t="n"/>
      <c r="I188" s="10" t="n"/>
      <c r="J188" s="10" t="n"/>
      <c r="K188" s="10" t="n"/>
    </row>
    <row r="189" ht="20.1" customFormat="1" customHeight="1" s="19">
      <c r="A189" s="183" t="n"/>
      <c r="B189" s="217" t="n"/>
      <c r="C189" s="58" t="n"/>
      <c r="F189" s="15" t="n"/>
      <c r="G189" s="10" t="n"/>
      <c r="H189" s="10" t="n"/>
      <c r="I189" s="10" t="n"/>
      <c r="J189" s="10" t="n"/>
      <c r="K189" s="10" t="n"/>
    </row>
    <row r="190" ht="20.1" customFormat="1" customHeight="1" s="19">
      <c r="A190" s="183" t="n"/>
      <c r="B190" s="201" t="n"/>
      <c r="C190" s="58" t="n"/>
      <c r="F190" s="15" t="n"/>
      <c r="G190" s="10" t="n"/>
      <c r="H190" s="10" t="n"/>
      <c r="I190" s="10" t="n"/>
      <c r="J190" s="10" t="n"/>
      <c r="K190" s="10" t="n"/>
    </row>
    <row r="191" ht="20.1" customFormat="1" customHeight="1" s="19">
      <c r="A191" s="183" t="n"/>
      <c r="B191" s="216" t="n"/>
      <c r="C191" s="206" t="n"/>
      <c r="F191" s="228">
        <f>SUM(#REF!)</f>
        <v/>
      </c>
      <c r="G191" s="10" t="n"/>
      <c r="H191" s="10" t="n"/>
      <c r="I191" s="10" t="n"/>
      <c r="J191" s="10" t="n"/>
      <c r="K191" s="10" t="n"/>
    </row>
    <row r="192" ht="20.1" customFormat="1" customHeight="1" s="19">
      <c r="A192" s="183" t="n"/>
      <c r="B192" s="201" t="n"/>
      <c r="C192" s="207" t="n"/>
      <c r="F192" s="15">
        <f>D191/D124</f>
        <v/>
      </c>
      <c r="G192" s="10" t="n"/>
      <c r="H192" s="10" t="n"/>
      <c r="I192" s="10" t="n"/>
      <c r="J192" s="10" t="n"/>
      <c r="K192" s="10" t="n"/>
    </row>
    <row r="193" ht="20.1" customFormat="1" customHeight="1" s="19">
      <c r="A193" s="183" t="n"/>
      <c r="B193" s="216" t="n"/>
      <c r="C193" s="206" t="n"/>
      <c r="F193" s="228">
        <f>SUM(#REF!)</f>
        <v/>
      </c>
      <c r="G193" s="10" t="n"/>
      <c r="H193" s="10" t="n"/>
      <c r="I193" s="10" t="n"/>
      <c r="J193" s="10" t="n"/>
      <c r="K193" s="10" t="n"/>
    </row>
    <row r="194" ht="20.1" customFormat="1" customHeight="1" s="19">
      <c r="A194" s="183" t="n"/>
      <c r="B194" s="201" t="n"/>
      <c r="C194" s="207" t="n"/>
      <c r="F194" s="15">
        <f>D193/D129</f>
        <v/>
      </c>
      <c r="G194" s="10" t="n"/>
      <c r="H194" s="10" t="n"/>
      <c r="I194" s="10" t="n"/>
      <c r="J194" s="10" t="n"/>
      <c r="K194" s="10" t="n"/>
    </row>
    <row r="195" ht="20.1" customFormat="1" customHeight="1" s="19">
      <c r="A195" s="183" t="n"/>
      <c r="B195" s="216" t="n"/>
      <c r="C195" s="206" t="n"/>
      <c r="F195" s="228">
        <f>SUM(#REF!)</f>
        <v/>
      </c>
      <c r="G195" s="10" t="n"/>
      <c r="H195" s="10" t="n"/>
      <c r="I195" s="10" t="n"/>
      <c r="J195" s="10" t="n"/>
      <c r="K195" s="10" t="n"/>
    </row>
    <row r="196" ht="20.1" customFormat="1" customHeight="1" s="19">
      <c r="A196" s="183" t="n"/>
      <c r="B196" s="201" t="n"/>
      <c r="C196" s="207" t="n"/>
      <c r="F196" s="15">
        <f>D195/D123</f>
        <v/>
      </c>
      <c r="G196" s="10" t="n"/>
      <c r="H196" s="10" t="n"/>
      <c r="I196" s="10" t="n"/>
      <c r="J196" s="10" t="n"/>
      <c r="K196" s="10" t="n"/>
    </row>
    <row r="197" ht="20.1" customFormat="1" customHeight="1" s="19">
      <c r="A197" s="183" t="n"/>
      <c r="B197" s="216" t="n"/>
      <c r="C197" s="206" t="n"/>
      <c r="F197" s="228">
        <f>SUM(#REF!)</f>
        <v/>
      </c>
      <c r="G197" s="10" t="n"/>
      <c r="H197" s="10" t="n"/>
      <c r="I197" s="10" t="n"/>
      <c r="J197" s="10" t="n"/>
      <c r="K197" s="10" t="n"/>
    </row>
    <row r="198" ht="20.1" customFormat="1" customHeight="1" s="19">
      <c r="A198" s="183" t="n"/>
      <c r="B198" s="201" t="n"/>
      <c r="C198" s="207" t="n"/>
      <c r="F198" s="15">
        <f>D197/D127</f>
        <v/>
      </c>
      <c r="G198" s="10" t="n"/>
      <c r="H198" s="10" t="n"/>
      <c r="I198" s="10" t="n"/>
      <c r="J198" s="10" t="n"/>
      <c r="K198" s="10" t="n"/>
    </row>
    <row r="199" ht="20.1" customFormat="1" customHeight="1" s="19">
      <c r="A199" s="183" t="n"/>
      <c r="B199" s="216" t="n"/>
      <c r="C199" s="206" t="n"/>
      <c r="F199" s="15" t="n"/>
      <c r="G199" s="10" t="n"/>
      <c r="H199" s="10" t="n"/>
      <c r="I199" s="10" t="n"/>
      <c r="J199" s="10" t="n"/>
      <c r="K199" s="10" t="n"/>
    </row>
    <row r="200" ht="20.1" customFormat="1" customHeight="1" s="19">
      <c r="A200" s="183" t="n"/>
      <c r="B200" s="201" t="n"/>
      <c r="C200" s="207" t="n"/>
      <c r="F200" s="15" t="n"/>
      <c r="G200" s="10" t="n"/>
      <c r="H200" s="10" t="n"/>
      <c r="I200" s="10" t="n"/>
      <c r="J200" s="10" t="n"/>
      <c r="K200" s="10" t="n"/>
    </row>
    <row r="201" ht="20.1" customFormat="1" customHeight="1" s="19">
      <c r="A201" s="183" t="n"/>
      <c r="B201" s="216" t="n"/>
      <c r="C201" s="206" t="n"/>
      <c r="F201" s="15" t="n"/>
      <c r="G201" s="10" t="n"/>
      <c r="H201" s="10" t="n"/>
      <c r="I201" s="10" t="n"/>
      <c r="J201" s="10" t="n"/>
      <c r="K201" s="10" t="n"/>
    </row>
    <row r="202" ht="20.1" customFormat="1" customHeight="1" s="19">
      <c r="A202" s="183" t="n"/>
      <c r="B202" s="201" t="n"/>
      <c r="C202" s="207" t="n"/>
      <c r="F202" s="15" t="n"/>
      <c r="G202" s="10" t="n"/>
      <c r="H202" s="10" t="n"/>
      <c r="I202" s="10" t="n"/>
      <c r="J202" s="10" t="n"/>
      <c r="K202" s="10" t="n"/>
    </row>
    <row r="203" ht="20.1" customFormat="1" customHeight="1" s="19">
      <c r="A203" s="183" t="n"/>
      <c r="B203" s="216" t="n"/>
      <c r="C203" s="206" t="n"/>
      <c r="F203" s="15" t="n"/>
      <c r="G203" s="10" t="n"/>
      <c r="H203" s="10" t="n"/>
      <c r="I203" s="10" t="n"/>
      <c r="J203" s="10" t="n"/>
      <c r="K203" s="10" t="n"/>
    </row>
    <row r="204" ht="20.1" customFormat="1" customHeight="1" s="19">
      <c r="A204" s="183" t="n"/>
      <c r="B204" s="201" t="n"/>
      <c r="C204" s="207" t="n"/>
      <c r="F204" s="15" t="n"/>
      <c r="G204" s="10" t="n"/>
      <c r="H204" s="10" t="n"/>
      <c r="I204" s="10" t="n"/>
      <c r="J204" s="10" t="n"/>
      <c r="K204" s="10" t="n"/>
    </row>
    <row r="205" ht="20.1" customFormat="1" customHeight="1" s="19">
      <c r="A205" s="183" t="n"/>
      <c r="B205" s="216" t="n"/>
      <c r="C205" s="206" t="n"/>
      <c r="F205" s="15" t="n"/>
      <c r="G205" s="10" t="n"/>
      <c r="H205" s="10" t="n"/>
      <c r="I205" s="10" t="n"/>
      <c r="J205" s="10" t="n"/>
      <c r="K205" s="10" t="n"/>
    </row>
    <row r="206" ht="20.1" customFormat="1" customHeight="1" s="19">
      <c r="A206" s="183" t="n"/>
      <c r="B206" s="201" t="n"/>
      <c r="C206" s="207" t="n"/>
      <c r="F206" s="15" t="n"/>
      <c r="G206" s="10" t="n"/>
      <c r="H206" s="10" t="n"/>
      <c r="I206" s="10" t="n"/>
      <c r="J206" s="10" t="n"/>
      <c r="K206" s="10" t="n"/>
    </row>
    <row r="207" ht="20.1" customFormat="1" customHeight="1" s="19">
      <c r="A207" s="183" t="n"/>
      <c r="B207" s="216" t="n"/>
      <c r="C207" s="206" t="n"/>
      <c r="F207" s="15" t="n"/>
      <c r="G207" s="10" t="n"/>
      <c r="H207" s="10" t="n"/>
      <c r="I207" s="10" t="n"/>
      <c r="J207" s="10" t="n"/>
      <c r="K207" s="10" t="n"/>
    </row>
    <row r="208" ht="20.1" customFormat="1" customHeight="1" s="19">
      <c r="A208" s="183" t="n"/>
      <c r="B208" s="201" t="n"/>
      <c r="C208" s="207" t="n"/>
      <c r="F208" s="15" t="n"/>
      <c r="G208" s="10" t="n"/>
      <c r="H208" s="10" t="n"/>
      <c r="I208" s="10" t="n"/>
      <c r="J208" s="10" t="n"/>
      <c r="K208" s="10" t="n"/>
    </row>
    <row r="209" ht="20.1" customFormat="1" customHeight="1" s="19">
      <c r="A209" s="183" t="n"/>
      <c r="B209" s="216" t="n"/>
      <c r="C209" s="206" t="n"/>
      <c r="F209" s="15" t="n"/>
      <c r="G209" s="10" t="n"/>
      <c r="H209" s="10" t="n"/>
      <c r="I209" s="10" t="n"/>
      <c r="J209" s="10" t="n"/>
      <c r="K209" s="10" t="n"/>
    </row>
    <row r="210" ht="20.1" customFormat="1" customHeight="1" s="19">
      <c r="A210" s="183" t="n"/>
      <c r="B210" s="201" t="n"/>
      <c r="C210" s="207" t="n"/>
      <c r="F210" s="15" t="n"/>
      <c r="G210" s="10" t="n"/>
      <c r="H210" s="10" t="n"/>
      <c r="I210" s="10" t="n"/>
      <c r="J210" s="10" t="n"/>
      <c r="K210" s="10" t="n"/>
    </row>
    <row r="211" ht="20.1" customFormat="1" customHeight="1" s="19">
      <c r="A211" s="183" t="n"/>
      <c r="B211" s="216" t="n"/>
      <c r="C211" s="206" t="n"/>
      <c r="F211" s="15" t="n"/>
      <c r="G211" s="10" t="n"/>
      <c r="H211" s="10" t="n"/>
      <c r="I211" s="10" t="n"/>
      <c r="J211" s="10" t="n"/>
      <c r="K211" s="10" t="n"/>
    </row>
    <row r="212" ht="20.1" customFormat="1" customHeight="1" s="19">
      <c r="A212" s="183" t="n"/>
      <c r="B212" s="201" t="n"/>
      <c r="C212" s="207" t="n"/>
      <c r="F212" s="15" t="n"/>
      <c r="G212" s="10" t="n"/>
      <c r="H212" s="10" t="n"/>
      <c r="I212" s="10" t="n"/>
      <c r="J212" s="10" t="n"/>
      <c r="K212" s="10" t="n"/>
    </row>
    <row r="213" ht="20.1" customFormat="1" customHeight="1" s="19">
      <c r="A213" s="183" t="n"/>
      <c r="B213" s="216" t="n"/>
      <c r="C213" s="206" t="n"/>
      <c r="F213" s="15" t="n"/>
      <c r="G213" s="10" t="n"/>
      <c r="H213" s="10" t="n"/>
      <c r="I213" s="10" t="n"/>
      <c r="J213" s="10" t="n"/>
      <c r="K213" s="10" t="n"/>
    </row>
    <row r="214" ht="20.1" customFormat="1" customHeight="1" s="19">
      <c r="A214" s="183" t="n"/>
      <c r="B214" s="201" t="n"/>
      <c r="C214" s="207" t="n"/>
      <c r="F214" s="15" t="n"/>
      <c r="G214" s="10" t="n"/>
      <c r="H214" s="10" t="n"/>
      <c r="I214" s="10" t="n"/>
      <c r="J214" s="10" t="n"/>
      <c r="K214" s="10" t="n"/>
    </row>
    <row r="215" ht="20.1" customFormat="1" customHeight="1" s="19">
      <c r="A215" s="183" t="n"/>
      <c r="B215" s="216" t="n"/>
      <c r="C215" s="206" t="n"/>
      <c r="F215" s="15" t="n"/>
      <c r="G215" s="10" t="n"/>
      <c r="H215" s="10" t="n"/>
      <c r="I215" s="10" t="n"/>
      <c r="J215" s="10" t="n"/>
      <c r="K215" s="10" t="n"/>
    </row>
    <row r="216" ht="20.1" customFormat="1" customHeight="1" s="19">
      <c r="A216" s="183" t="n"/>
      <c r="B216" s="201" t="n"/>
      <c r="C216" s="207" t="n"/>
      <c r="F216" s="15" t="n"/>
      <c r="G216" s="10" t="n"/>
      <c r="H216" s="10" t="n"/>
      <c r="I216" s="10" t="n"/>
      <c r="J216" s="10" t="n"/>
      <c r="K216" s="10" t="n"/>
    </row>
    <row r="217" ht="20.1" customFormat="1" customHeight="1" s="19">
      <c r="A217" s="183" t="n"/>
      <c r="B217" s="216" t="n"/>
      <c r="C217" s="206" t="n"/>
      <c r="F217" s="15" t="n"/>
      <c r="G217" s="10" t="n"/>
      <c r="H217" s="10" t="n"/>
      <c r="I217" s="10" t="n"/>
      <c r="J217" s="10" t="n"/>
      <c r="K217" s="10" t="n"/>
    </row>
    <row r="218" ht="20.1" customFormat="1" customHeight="1" s="19">
      <c r="A218" s="183" t="n"/>
      <c r="B218" s="201" t="n"/>
      <c r="C218" s="207" t="n"/>
      <c r="F218" s="15" t="n"/>
      <c r="G218" s="10" t="n"/>
      <c r="H218" s="10" t="n"/>
      <c r="I218" s="10" t="n"/>
      <c r="J218" s="10" t="n"/>
      <c r="K218" s="10" t="n"/>
    </row>
    <row r="219" ht="20.1" customFormat="1" customHeight="1" s="19">
      <c r="A219" s="183" t="n"/>
      <c r="B219" s="217" t="n"/>
      <c r="C219" s="61" t="n"/>
      <c r="F219" s="15" t="n"/>
      <c r="G219" s="10" t="n"/>
      <c r="H219" s="10" t="n"/>
      <c r="I219" s="10" t="n"/>
      <c r="J219" s="10" t="n"/>
      <c r="K219" s="10" t="n"/>
    </row>
    <row r="220" ht="20.1" customFormat="1" customHeight="1" s="19">
      <c r="A220" s="183" t="n"/>
      <c r="B220" s="201" t="n"/>
      <c r="C220" s="61" t="n"/>
      <c r="F220" s="15" t="n"/>
      <c r="G220" s="10" t="n"/>
      <c r="H220" s="10" t="n"/>
      <c r="I220" s="10" t="n"/>
      <c r="J220" s="10" t="n"/>
      <c r="K220" s="10" t="n"/>
    </row>
    <row r="221" ht="20.1" customFormat="1" customHeight="1" s="19">
      <c r="A221" s="183" t="n"/>
      <c r="B221" s="218" t="n"/>
      <c r="C221" s="206" t="n"/>
      <c r="F221" s="219">
        <f>SUM(#REF!)</f>
        <v/>
      </c>
      <c r="G221" s="10" t="n"/>
      <c r="H221" s="10" t="n"/>
      <c r="I221" s="10" t="n"/>
      <c r="J221" s="10" t="n"/>
      <c r="K221" s="10" t="n"/>
    </row>
    <row r="222" ht="20.1" customFormat="1" customHeight="1" s="19">
      <c r="A222" s="183" t="n"/>
      <c r="B222" s="201" t="n"/>
      <c r="C222" s="207" t="n"/>
      <c r="F222" s="15">
        <f>D221/D133</f>
        <v/>
      </c>
      <c r="G222" s="10" t="n"/>
      <c r="H222" s="10" t="n"/>
      <c r="I222" s="10" t="n"/>
      <c r="J222" s="10" t="n"/>
      <c r="K222" s="10" t="n"/>
    </row>
    <row r="223" ht="20.1" customFormat="1" customHeight="1" s="19">
      <c r="A223" s="183" t="n"/>
      <c r="B223" s="220" t="n"/>
      <c r="C223" s="206" t="n"/>
      <c r="F223" s="15" t="n"/>
      <c r="G223" s="10" t="n"/>
      <c r="H223" s="10" t="n"/>
      <c r="I223" s="10" t="n"/>
      <c r="J223" s="10" t="n"/>
      <c r="K223" s="10" t="n"/>
    </row>
    <row r="224" ht="20.1" customFormat="1" customHeight="1" s="19">
      <c r="A224" s="184" t="n"/>
      <c r="B224" s="201" t="n"/>
      <c r="C224" s="207" t="n"/>
      <c r="F224" s="15" t="n"/>
      <c r="G224" s="10" t="n"/>
      <c r="H224" s="10" t="n"/>
      <c r="I224" s="10" t="n"/>
      <c r="J224" s="10" t="n"/>
      <c r="K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F225" s="15" t="n"/>
      <c r="G225" s="10" t="n"/>
      <c r="H225" s="10" t="n"/>
      <c r="I225" s="10" t="n"/>
      <c r="J225" s="10" t="n"/>
      <c r="K225" s="10" t="n"/>
    </row>
    <row r="226" ht="20.1" customFormat="1" customHeight="1" s="19">
      <c r="A226" s="98" t="n"/>
      <c r="B226" s="201" t="n"/>
      <c r="C226" s="207" t="n"/>
      <c r="F226" s="15" t="n"/>
      <c r="G226" s="10" t="n"/>
      <c r="H226" s="10" t="n"/>
      <c r="I226" s="10" t="n"/>
      <c r="J226" s="10" t="n"/>
      <c r="K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F227" s="203">
        <f>SUM(#REF!)</f>
        <v/>
      </c>
      <c r="G227" s="189">
        <f>#REF!+#REF!</f>
        <v/>
      </c>
      <c r="H227" s="189">
        <f>E227+144000</f>
        <v/>
      </c>
      <c r="I227" s="10" t="n"/>
      <c r="J227" s="10" t="n"/>
      <c r="K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F228" s="15">
        <f>D227/D142</f>
        <v/>
      </c>
      <c r="G228" s="10" t="n"/>
      <c r="H228" s="10" t="n"/>
      <c r="I228" s="10" t="n"/>
      <c r="J228" s="10" t="n"/>
      <c r="K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F229" s="221">
        <f>SUM(#REF!)</f>
        <v/>
      </c>
      <c r="G229" s="10" t="n"/>
      <c r="H229" s="10" t="n"/>
      <c r="I229" s="10" t="n"/>
      <c r="J229" s="10" t="n"/>
      <c r="K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F230" s="15">
        <f>D229/D142</f>
        <v/>
      </c>
      <c r="G230" s="10" t="n"/>
      <c r="H230" s="10" t="n"/>
      <c r="I230" s="10" t="n"/>
      <c r="J230" s="10" t="n"/>
      <c r="K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F231" s="222" t="n"/>
      <c r="G231" s="10" t="n"/>
      <c r="H231" s="10" t="n"/>
      <c r="I231" s="10" t="n"/>
      <c r="J231" s="10" t="n"/>
      <c r="K231" s="10" t="n"/>
    </row>
    <row r="232" ht="15" customFormat="1" customHeight="1" s="19">
      <c r="A232" s="201" t="n"/>
      <c r="B232" s="202" t="n"/>
      <c r="C232" s="202" t="n"/>
      <c r="F232" s="184" t="n"/>
      <c r="G232" s="10" t="n"/>
      <c r="H232" s="10" t="n"/>
      <c r="I232" s="10" t="n"/>
      <c r="J232" s="10" t="n"/>
      <c r="K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F233" s="203" t="n"/>
      <c r="G233" s="10" t="n"/>
      <c r="H233" s="10" t="n"/>
      <c r="I233" s="10" t="n"/>
      <c r="J233" s="10" t="n"/>
      <c r="K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F234" s="122" t="n"/>
      <c r="G234" s="189" t="n"/>
      <c r="H234" s="10" t="n"/>
      <c r="I234" s="10" t="n"/>
      <c r="J234" s="10" t="n"/>
      <c r="K234" s="10" t="n"/>
    </row>
    <row r="235" ht="14.25" customFormat="1" customHeight="1" s="19">
      <c r="A235" s="183" t="n"/>
      <c r="B235" s="201" t="n"/>
      <c r="C235" s="207" t="n"/>
      <c r="F235" s="184" t="n"/>
      <c r="G235" s="10" t="n"/>
      <c r="H235" s="10" t="n"/>
      <c r="I235" s="10" t="n"/>
      <c r="J235" s="10" t="n"/>
      <c r="K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F236" s="122" t="n"/>
      <c r="G236" s="189">
        <f>#REF!+#REF!+#REF!</f>
        <v/>
      </c>
      <c r="H236" s="10" t="n"/>
      <c r="I236" s="10" t="n"/>
      <c r="J236" s="10" t="n"/>
      <c r="K236" s="10" t="n"/>
    </row>
    <row r="237" ht="14.25" customFormat="1" customHeight="1" s="19">
      <c r="A237" s="184" t="n"/>
      <c r="B237" s="201" t="n"/>
      <c r="C237" s="207" t="n"/>
      <c r="F237" s="184" t="n"/>
      <c r="G237" s="10" t="n"/>
      <c r="H237" s="10" t="n"/>
      <c r="I237" s="10" t="n"/>
      <c r="J237" s="10" t="n"/>
      <c r="K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F238" s="122" t="n"/>
      <c r="G238" s="10" t="n"/>
      <c r="H238" s="10" t="n"/>
      <c r="I238" s="10" t="n"/>
      <c r="J238" s="10" t="n"/>
      <c r="K238" s="10" t="n"/>
    </row>
    <row r="239" ht="14.25" customFormat="1" customHeight="1" s="19">
      <c r="A239" s="183" t="n"/>
      <c r="B239" s="201" t="n"/>
      <c r="C239" s="207" t="n"/>
      <c r="F239" s="184" t="n"/>
      <c r="G239" s="189">
        <f>5500000-#REF!-#REF!</f>
        <v/>
      </c>
      <c r="H239" s="10" t="n"/>
      <c r="I239" s="10" t="n"/>
      <c r="J239" s="10" t="n"/>
      <c r="K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F240" s="122" t="n"/>
      <c r="G240" s="10" t="n"/>
      <c r="H240" s="10" t="n"/>
      <c r="I240" s="10" t="n"/>
      <c r="J240" s="10" t="n"/>
      <c r="K240" s="10" t="n"/>
    </row>
    <row r="241" ht="14.25" customFormat="1" customHeight="1" s="19">
      <c r="A241" s="184" t="n"/>
      <c r="B241" s="201" t="n"/>
      <c r="C241" s="207" t="n"/>
      <c r="F241" s="184" t="n"/>
      <c r="G241" s="10" t="n"/>
      <c r="H241" s="10" t="n"/>
      <c r="I241" s="10" t="n"/>
      <c r="J241" s="10" t="n"/>
      <c r="K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F242" s="122" t="n"/>
      <c r="G242" s="10" t="n"/>
      <c r="H242" s="10" t="n"/>
      <c r="I242" s="189">
        <f>#REF!+#REF!+#REF!+#REF!</f>
        <v/>
      </c>
      <c r="J242" s="10" t="n"/>
      <c r="K242" s="10" t="n"/>
    </row>
    <row r="243" ht="14.25" customFormat="1" customHeight="1" s="19">
      <c r="A243" s="183" t="n"/>
      <c r="B243" s="201" t="n"/>
      <c r="C243" s="207" t="n"/>
      <c r="F243" s="184" t="n"/>
      <c r="G243" s="10" t="n"/>
      <c r="H243" s="10" t="n"/>
      <c r="I243" s="10" t="n"/>
      <c r="J243" s="10" t="n"/>
      <c r="K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F244" s="122" t="n"/>
      <c r="G244" s="10" t="n"/>
      <c r="H244" s="10" t="n"/>
      <c r="I244" s="10" t="n"/>
      <c r="J244" s="10" t="n"/>
      <c r="K244" s="10" t="n"/>
    </row>
    <row r="245" ht="14.25" customFormat="1" customHeight="1" s="19">
      <c r="A245" s="184" t="n"/>
      <c r="B245" s="201" t="n"/>
      <c r="C245" s="207" t="n"/>
      <c r="F245" s="184" t="n"/>
      <c r="G245" s="10" t="n"/>
      <c r="H245" s="10" t="n"/>
      <c r="I245" s="10" t="n"/>
      <c r="J245" s="10" t="n"/>
      <c r="K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F246" s="122" t="n"/>
      <c r="G246" s="10" t="n"/>
      <c r="H246" s="10" t="n"/>
      <c r="I246" s="10" t="n"/>
      <c r="J246" s="10" t="n"/>
      <c r="K246" s="10" t="n"/>
    </row>
    <row r="247" ht="13.5" customFormat="1" customHeight="1" s="19">
      <c r="A247" s="183" t="n"/>
      <c r="B247" s="201" t="n"/>
      <c r="C247" s="207" t="n"/>
      <c r="F247" s="184" t="n"/>
      <c r="G247" s="10" t="n"/>
      <c r="H247" s="10" t="n"/>
      <c r="I247" s="10" t="n"/>
      <c r="J247" s="10" t="n"/>
      <c r="K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F248" s="122" t="n"/>
      <c r="G248" s="10" t="n"/>
      <c r="H248" s="10" t="n"/>
      <c r="I248" s="10" t="n"/>
      <c r="J248" s="10" t="n"/>
      <c r="K248" s="10" t="n"/>
    </row>
    <row r="249" ht="13.5" customFormat="1" customHeight="1" s="19">
      <c r="A249" s="184" t="n"/>
      <c r="B249" s="201" t="n"/>
      <c r="C249" s="207" t="n"/>
      <c r="F249" s="184" t="n"/>
      <c r="G249" s="10" t="n"/>
      <c r="H249" s="10" t="n"/>
      <c r="I249" s="10" t="n"/>
      <c r="J249" s="10" t="n"/>
      <c r="K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F250" s="122" t="n"/>
      <c r="G250" s="10" t="n"/>
      <c r="H250" s="10" t="n"/>
      <c r="I250" s="10" t="n"/>
      <c r="J250" s="10" t="n"/>
      <c r="K250" s="10" t="n"/>
    </row>
    <row r="251" ht="13.5" customFormat="1" customHeight="1" s="19">
      <c r="A251" s="183" t="n"/>
      <c r="B251" s="201" t="n"/>
      <c r="C251" s="207" t="n"/>
      <c r="F251" s="184" t="n"/>
      <c r="G251" s="10" t="n"/>
      <c r="H251" s="10" t="n"/>
      <c r="I251" s="10" t="n"/>
      <c r="J251" s="10" t="n"/>
      <c r="K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F252" s="122" t="n"/>
      <c r="G252" s="10" t="n"/>
      <c r="H252" s="10" t="n"/>
      <c r="I252" s="10" t="n"/>
      <c r="J252" s="10" t="n"/>
      <c r="K252" s="10" t="n"/>
    </row>
    <row r="253" ht="13.5" customFormat="1" customHeight="1" s="19">
      <c r="A253" s="184" t="n"/>
      <c r="B253" s="201" t="n"/>
      <c r="C253" s="207" t="n"/>
      <c r="F253" s="184" t="n"/>
      <c r="G253" s="10" t="n"/>
      <c r="H253" s="10" t="n"/>
      <c r="I253" s="10" t="n"/>
      <c r="J253" s="10" t="n"/>
      <c r="K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F254" s="122" t="n"/>
      <c r="G254" s="10" t="n"/>
      <c r="H254" s="10" t="n"/>
      <c r="I254" s="10" t="n"/>
      <c r="J254" s="10" t="n"/>
      <c r="K254" s="10" t="n"/>
    </row>
    <row r="255" ht="13.5" customFormat="1" customHeight="1" s="19">
      <c r="A255" s="183" t="n"/>
      <c r="B255" s="201" t="n"/>
      <c r="C255" s="207" t="n"/>
      <c r="F255" s="184" t="n"/>
      <c r="G255" s="10" t="n"/>
      <c r="H255" s="10" t="n"/>
      <c r="I255" s="10" t="n"/>
      <c r="J255" s="10" t="n"/>
      <c r="K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F256" s="122" t="n"/>
      <c r="G256" s="10" t="n"/>
      <c r="H256" s="10" t="n"/>
      <c r="I256" s="10" t="n"/>
      <c r="J256" s="10" t="n"/>
      <c r="K256" s="10" t="n"/>
    </row>
    <row r="257" ht="13.5" customFormat="1" customHeight="1" s="19">
      <c r="A257" s="184" t="n"/>
      <c r="B257" s="201" t="n"/>
      <c r="C257" s="207" t="n"/>
      <c r="F257" s="184" t="n"/>
      <c r="G257" s="10" t="n"/>
      <c r="H257" s="10" t="n"/>
      <c r="I257" s="10" t="n"/>
      <c r="J257" s="10" t="n"/>
      <c r="K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F258" s="122" t="n"/>
      <c r="G258" s="10" t="n"/>
      <c r="H258" s="10" t="n"/>
      <c r="I258" s="10" t="n"/>
      <c r="J258" s="10" t="n"/>
      <c r="K258" s="10" t="n"/>
    </row>
    <row r="259" ht="13.5" customFormat="1" customHeight="1" s="19">
      <c r="A259" s="183" t="n"/>
      <c r="B259" s="201" t="n"/>
      <c r="C259" s="207" t="n"/>
      <c r="F259" s="184" t="n"/>
      <c r="G259" s="10" t="n"/>
      <c r="H259" s="10" t="n"/>
      <c r="I259" s="10" t="n"/>
      <c r="J259" s="10" t="n"/>
      <c r="K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F260" s="122" t="n"/>
      <c r="G260" s="10" t="n"/>
      <c r="H260" s="10" t="n"/>
      <c r="I260" s="10" t="n"/>
      <c r="J260" s="10" t="n"/>
      <c r="K260" s="10" t="n"/>
    </row>
    <row r="261" ht="13.5" customFormat="1" customHeight="1" s="19">
      <c r="A261" s="184" t="n"/>
      <c r="B261" s="201" t="n"/>
      <c r="C261" s="207" t="n"/>
      <c r="F261" s="184" t="n"/>
      <c r="G261" s="10" t="n"/>
      <c r="H261" s="10" t="n"/>
      <c r="I261" s="10" t="n"/>
      <c r="J261" s="10" t="n"/>
      <c r="K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F262" s="122" t="n"/>
      <c r="G262" s="10" t="n"/>
      <c r="H262" s="10" t="n"/>
      <c r="I262" s="10" t="n"/>
      <c r="J262" s="10" t="n"/>
      <c r="K262" s="10" t="n"/>
    </row>
    <row r="263" hidden="1" ht="13.5" customFormat="1" customHeight="1" s="19">
      <c r="A263" s="183" t="n"/>
      <c r="B263" s="201" t="n"/>
      <c r="C263" s="207" t="n"/>
      <c r="F263" s="184" t="n"/>
      <c r="G263" s="10" t="n"/>
      <c r="H263" s="10" t="n"/>
      <c r="I263" s="10" t="n"/>
      <c r="J263" s="10" t="n"/>
      <c r="K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F264" s="122" t="n"/>
      <c r="G264" s="10" t="n"/>
      <c r="H264" s="10" t="n"/>
      <c r="I264" s="10" t="n"/>
      <c r="J264" s="10" t="n"/>
      <c r="K264" s="10" t="n"/>
    </row>
    <row r="265" hidden="1" ht="13.5" customFormat="1" customHeight="1" s="19">
      <c r="A265" s="184" t="n"/>
      <c r="B265" s="201" t="n"/>
      <c r="C265" s="207" t="n"/>
      <c r="F265" s="184" t="n"/>
      <c r="G265" s="10" t="n"/>
      <c r="H265" s="10" t="n"/>
      <c r="I265" s="10" t="n"/>
      <c r="J265" s="10" t="n"/>
      <c r="K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F266" s="122" t="n"/>
      <c r="G266" s="10" t="n"/>
      <c r="H266" s="10" t="n"/>
      <c r="I266" s="10" t="n"/>
      <c r="J266" s="10" t="n"/>
      <c r="K266" s="10" t="n"/>
    </row>
    <row r="267" hidden="1" ht="13.5" customFormat="1" customHeight="1" s="19">
      <c r="A267" s="183" t="n"/>
      <c r="B267" s="201" t="n"/>
      <c r="C267" s="207" t="n"/>
      <c r="F267" s="184" t="n"/>
      <c r="G267" s="10" t="n"/>
      <c r="H267" s="10" t="n"/>
      <c r="I267" s="10" t="n"/>
      <c r="J267" s="10" t="n"/>
      <c r="K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F268" s="122" t="n"/>
      <c r="G268" s="10" t="n"/>
      <c r="H268" s="10" t="n"/>
      <c r="I268" s="10" t="n"/>
      <c r="J268" s="10" t="n"/>
      <c r="K268" s="10" t="n"/>
    </row>
    <row r="269" hidden="1" ht="13.5" customFormat="1" customHeight="1" s="19">
      <c r="A269" s="184" t="n"/>
      <c r="B269" s="201" t="n"/>
      <c r="C269" s="207" t="n"/>
      <c r="F269" s="184" t="n"/>
      <c r="G269" s="10" t="n"/>
      <c r="H269" s="10" t="n"/>
      <c r="I269" s="10" t="n"/>
      <c r="J269" s="10" t="n"/>
      <c r="K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F270" s="222" t="n"/>
      <c r="G270" s="10" t="n"/>
      <c r="H270" s="10" t="n"/>
      <c r="I270" s="10" t="n"/>
      <c r="J270" s="10" t="n"/>
      <c r="K270" s="10" t="n"/>
    </row>
    <row r="271" ht="14.25" customFormat="1" customHeight="1" s="19">
      <c r="A271" s="201" t="n"/>
      <c r="B271" s="202" t="n"/>
      <c r="C271" s="202" t="n"/>
      <c r="F271" s="184" t="n"/>
      <c r="G271" s="10" t="n"/>
      <c r="H271" s="10" t="n"/>
      <c r="I271" s="10" t="n"/>
      <c r="J271" s="10" t="n"/>
      <c r="K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F272" s="224" t="n"/>
      <c r="G272" s="10" t="n"/>
      <c r="H272" s="10" t="n"/>
      <c r="I272" s="10" t="n"/>
      <c r="J272" s="10" t="n"/>
      <c r="K272" s="10" t="n"/>
    </row>
    <row r="273" ht="14.25" customFormat="1" customHeight="1" s="19">
      <c r="A273" s="201" t="n"/>
      <c r="B273" s="202" t="n"/>
      <c r="C273" s="202" t="n"/>
      <c r="F273" s="225" t="n"/>
      <c r="G273" s="10" t="n"/>
      <c r="H273" s="10" t="n"/>
      <c r="I273" s="10" t="n"/>
      <c r="J273" s="10" t="n"/>
      <c r="K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F274" s="226" t="n"/>
      <c r="G274" s="10" t="n"/>
      <c r="H274" s="10" t="n"/>
      <c r="I274" s="10" t="n"/>
      <c r="J274" s="10" t="n"/>
      <c r="K274" s="10" t="n"/>
    </row>
    <row r="275" ht="15" customFormat="1" customHeight="1" s="19" thickBot="1">
      <c r="A275" s="201" t="n"/>
      <c r="B275" s="202" t="n"/>
      <c r="C275" s="202" t="n"/>
      <c r="F275" s="227" t="n"/>
      <c r="G275" s="10" t="n"/>
      <c r="H275" s="10" t="n"/>
      <c r="I275" s="10" t="n"/>
      <c r="J275" s="10" t="n"/>
      <c r="K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F277" s="10" t="n"/>
      <c r="G277" s="10" t="n"/>
      <c r="H277" s="10" t="n"/>
      <c r="I277" s="10" t="n"/>
      <c r="J277" s="10" t="n"/>
      <c r="K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2025-09-22T06:12:55Z</dcterms:modified>
  <cp:lastModifiedBy>aoi kuwamura</cp:lastModifiedBy>
  <cp:lastPrinted>2025-07-03T02:40:36Z</cp:lastPrinted>
</cp:coreProperties>
</file>