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6">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8">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0" fontId="395" fillId="0" borderId="207" pivotButton="0" quotePrefix="0" xfId="0"/>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8" t="inlineStr">
        <is>
          <t>仕入値合計</t>
        </is>
      </c>
      <c r="J5" s="1579" t="n"/>
      <c r="K5" s="1113" t="inlineStr">
        <is>
          <t>ケース容積</t>
        </is>
      </c>
      <c r="L5" s="1113" t="inlineStr">
        <is>
          <t>ケース重量</t>
        </is>
      </c>
      <c r="M5" s="1580" t="inlineStr">
        <is>
          <t>ケース数量</t>
        </is>
      </c>
      <c r="N5" s="1580" t="inlineStr">
        <is>
          <t>合計容積</t>
        </is>
      </c>
      <c r="O5" s="1580" t="inlineStr">
        <is>
          <t>合計重量</t>
        </is>
      </c>
      <c r="P5" s="1112" t="inlineStr">
        <is>
          <t>Unit N/W(kg)</t>
        </is>
      </c>
      <c r="Q5" s="1112" t="inlineStr">
        <is>
          <t>Total N/W(kg)</t>
        </is>
      </c>
      <c r="R5" s="1112" t="inlineStr">
        <is>
          <t>成分</t>
        </is>
      </c>
    </row>
    <row r="6" ht="20.1" customFormat="1" customHeight="1" s="15">
      <c r="A6" s="1552" t="n"/>
      <c r="B6" s="1552" t="inlineStr">
        <is>
          <t>4582487961358</t>
        </is>
      </c>
      <c r="C6" s="1552" t="inlineStr">
        <is>
          <t>McCoy</t>
        </is>
      </c>
      <c r="D6" s="1552" t="inlineStr">
        <is>
          <t>《McCoy》Spray head made for Top skin</t>
        </is>
      </c>
      <c r="E6" s="1552" t="inlineStr">
        <is>
          <t>20.0</t>
        </is>
      </c>
      <c r="F6" s="1552" t="inlineStr">
        <is>
          <t>40~200</t>
        </is>
      </c>
      <c r="G6" s="1552" t="inlineStr">
        <is>
          <t>10.0</t>
        </is>
      </c>
      <c r="H6" s="1552" t="inlineStr">
        <is>
          <t>1000.0</t>
        </is>
      </c>
      <c r="I6" s="1552" t="inlineStr">
        <is>
          <t>10000.0</t>
        </is>
      </c>
      <c r="K6" s="1552" t="inlineStr">
        <is>
          <t>nan</t>
        </is>
      </c>
      <c r="L6" s="1552" t="inlineStr">
        <is>
          <t>nan</t>
        </is>
      </c>
      <c r="M6" s="1552" t="inlineStr">
        <is>
          <t>20.0</t>
        </is>
      </c>
      <c r="N6" s="1552" t="inlineStr">
        <is>
          <t>nan</t>
        </is>
      </c>
      <c r="O6" s="1552" t="inlineStr">
        <is>
          <t>0.115</t>
        </is>
      </c>
      <c r="P6" s="1552" t="inlineStr">
        <is>
          <t>0.115</t>
        </is>
      </c>
      <c r="Q6" s="1552" t="inlineStr">
        <is>
          <t>1.15</t>
        </is>
      </c>
      <c r="R6" s="1552" t="inlineStr">
        <is>
          <t>Spray head</t>
        </is>
      </c>
    </row>
    <row r="7" ht="20.1" customFormat="1" customHeight="1" s="15">
      <c r="A7" s="1552" t="n"/>
      <c r="B7" s="1552" t="inlineStr">
        <is>
          <t>4582487961341</t>
        </is>
      </c>
      <c r="C7" s="1552" t="inlineStr">
        <is>
          <t>McCoy</t>
        </is>
      </c>
      <c r="D7" s="1552" t="inlineStr">
        <is>
          <t>《McCoy》Top skin Refill 300ml</t>
        </is>
      </c>
      <c r="E7" s="1552" t="inlineStr">
        <is>
          <t>20.0</t>
        </is>
      </c>
      <c r="F7" s="1552" t="inlineStr">
        <is>
          <t>40</t>
        </is>
      </c>
      <c r="G7" s="1552" t="inlineStr">
        <is>
          <t>20.0</t>
        </is>
      </c>
      <c r="H7" s="1552" t="inlineStr">
        <is>
          <t>3120.0</t>
        </is>
      </c>
      <c r="I7" s="1552" t="inlineStr">
        <is>
          <t>62400.0</t>
        </is>
      </c>
      <c r="K7" s="1552" t="inlineStr">
        <is>
          <t>nan</t>
        </is>
      </c>
      <c r="L7" s="1552" t="inlineStr">
        <is>
          <t>nan</t>
        </is>
      </c>
      <c r="M7" s="1552" t="inlineStr">
        <is>
          <t>20.0</t>
        </is>
      </c>
      <c r="N7" s="1552" t="inlineStr">
        <is>
          <t>nan</t>
        </is>
      </c>
      <c r="O7" s="1552" t="inlineStr">
        <is>
          <t>0.343</t>
        </is>
      </c>
      <c r="P7" s="1552" t="inlineStr">
        <is>
          <t>0.343</t>
        </is>
      </c>
      <c r="Q7" s="1552" t="inlineStr">
        <is>
          <t>6.86</t>
        </is>
      </c>
      <c r="R7" s="1552" t="inlineStr">
        <is>
          <t>body &amp; facial lotion</t>
        </is>
      </c>
    </row>
    <row r="8" ht="28.5" customHeight="1" s="1298">
      <c r="A8" s="1552" t="n"/>
      <c r="B8" s="1552" t="inlineStr">
        <is>
          <t>4582487961365</t>
        </is>
      </c>
      <c r="C8" s="1552" t="inlineStr">
        <is>
          <t>McCoy</t>
        </is>
      </c>
      <c r="D8" s="1552" t="inlineStr">
        <is>
          <t>《McCoy》ENEW Superzyme Plus 4 720ml</t>
        </is>
      </c>
      <c r="E8" s="1552" t="inlineStr">
        <is>
          <t>12.0</t>
        </is>
      </c>
      <c r="F8" s="1552" t="inlineStr">
        <is>
          <t>120</t>
        </is>
      </c>
      <c r="G8" s="1552" t="inlineStr">
        <is>
          <t>120.0</t>
        </is>
      </c>
      <c r="H8" s="1552" t="inlineStr">
        <is>
          <t>3325.0</t>
        </is>
      </c>
      <c r="I8" s="1552" t="inlineStr">
        <is>
          <t>399000.0</t>
        </is>
      </c>
      <c r="K8" s="1552" t="inlineStr">
        <is>
          <t>nan</t>
        </is>
      </c>
      <c r="L8" s="1552" t="inlineStr">
        <is>
          <t>nan</t>
        </is>
      </c>
      <c r="M8" s="1552" t="inlineStr">
        <is>
          <t>12.0</t>
        </is>
      </c>
      <c r="N8" s="1552" t="inlineStr">
        <is>
          <t>nan</t>
        </is>
      </c>
      <c r="O8" s="1552" t="inlineStr">
        <is>
          <t>1.225</t>
        </is>
      </c>
      <c r="P8" s="1552" t="inlineStr">
        <is>
          <t>1.225</t>
        </is>
      </c>
      <c r="Q8" s="1552" t="inlineStr">
        <is>
          <t>147.0</t>
        </is>
      </c>
      <c r="R8" s="1552" t="inlineStr">
        <is>
          <t>health drink</t>
        </is>
      </c>
    </row>
    <row r="9">
      <c r="A9" s="1552" t="n"/>
      <c r="B9" s="1552" t="inlineStr">
        <is>
          <t>4582487961631</t>
        </is>
      </c>
      <c r="C9" s="1552" t="inlineStr">
        <is>
          <t>McCoy</t>
        </is>
      </c>
      <c r="D9" s="1552" t="inlineStr">
        <is>
          <t>《McCoy》Dolcet Bodymake Gel 60g</t>
        </is>
      </c>
      <c r="E9" s="1552" t="inlineStr">
        <is>
          <t>36.0</t>
        </is>
      </c>
      <c r="F9" s="1552" t="inlineStr">
        <is>
          <t>72</t>
        </is>
      </c>
      <c r="G9" s="1552" t="inlineStr">
        <is>
          <t>36.0</t>
        </is>
      </c>
      <c r="H9" s="1552" t="inlineStr">
        <is>
          <t>3200.0</t>
        </is>
      </c>
      <c r="I9" s="1552" t="inlineStr">
        <is>
          <t>115200.0</t>
        </is>
      </c>
      <c r="K9" s="1552" t="inlineStr">
        <is>
          <t>nan</t>
        </is>
      </c>
      <c r="L9" s="1552" t="inlineStr">
        <is>
          <t>nan</t>
        </is>
      </c>
      <c r="M9" s="1552" t="inlineStr">
        <is>
          <t>36.0</t>
        </is>
      </c>
      <c r="N9" s="1552" t="inlineStr">
        <is>
          <t>nan</t>
        </is>
      </c>
      <c r="O9" s="1552" t="inlineStr">
        <is>
          <t>0.227</t>
        </is>
      </c>
      <c r="P9" s="1552" t="inlineStr">
        <is>
          <t>0.227</t>
        </is>
      </c>
      <c r="Q9" s="1552" t="inlineStr">
        <is>
          <t>8.172</t>
        </is>
      </c>
      <c r="R9" s="1552" t="inlineStr">
        <is>
          <t>body gel</t>
        </is>
      </c>
    </row>
    <row r="10" ht="20.1" customFormat="1" customHeight="1" s="15">
      <c r="A10" s="1552" t="n"/>
      <c r="B10" s="1552" t="inlineStr">
        <is>
          <t>4582487961747</t>
        </is>
      </c>
      <c r="C10" s="1552" t="inlineStr">
        <is>
          <t>McCoy</t>
        </is>
      </c>
      <c r="D10" s="1552" t="inlineStr">
        <is>
          <t>《McCoy》McCELLRIE Tightening Cream 50g</t>
        </is>
      </c>
      <c r="E10" s="1552" t="inlineStr">
        <is>
          <t>12.0</t>
        </is>
      </c>
      <c r="F10" s="1552" t="inlineStr">
        <is>
          <t>60</t>
        </is>
      </c>
      <c r="G10" s="1552" t="inlineStr">
        <is>
          <t>36.0</t>
        </is>
      </c>
      <c r="H10" s="1552" t="inlineStr">
        <is>
          <t>5600.0</t>
        </is>
      </c>
      <c r="I10" s="1552" t="inlineStr">
        <is>
          <t>201600.0</t>
        </is>
      </c>
      <c r="K10" s="1552" t="inlineStr">
        <is>
          <t>nan</t>
        </is>
      </c>
      <c r="L10" s="1552" t="inlineStr">
        <is>
          <t>nan</t>
        </is>
      </c>
      <c r="M10" s="1552" t="inlineStr">
        <is>
          <t>12.0</t>
        </is>
      </c>
      <c r="N10" s="1552" t="inlineStr">
        <is>
          <t>nan</t>
        </is>
      </c>
      <c r="O10" s="1552" t="inlineStr">
        <is>
          <t>0.159</t>
        </is>
      </c>
      <c r="P10" s="1552" t="inlineStr">
        <is>
          <t>0.159</t>
        </is>
      </c>
      <c r="Q10" s="1552" t="inlineStr">
        <is>
          <t>5.724</t>
        </is>
      </c>
      <c r="R10" s="1552" t="inlineStr">
        <is>
          <t>face cream</t>
        </is>
      </c>
    </row>
    <row r="11">
      <c r="A11" s="1552" t="n"/>
      <c r="B11" s="1552" t="inlineStr">
        <is>
          <t>4582487961617</t>
        </is>
      </c>
      <c r="C11" s="1552" t="inlineStr">
        <is>
          <t>McCoy</t>
        </is>
      </c>
      <c r="D11" s="1552" t="inlineStr">
        <is>
          <t>《McCoy》McCELLRIE Pique 30g</t>
        </is>
      </c>
      <c r="E11" s="1552" t="inlineStr">
        <is>
          <t>24.0</t>
        </is>
      </c>
      <c r="F11" s="1552" t="inlineStr">
        <is>
          <t>48</t>
        </is>
      </c>
      <c r="G11" s="1552" t="inlineStr">
        <is>
          <t>24.0</t>
        </is>
      </c>
      <c r="H11" s="1552" t="inlineStr">
        <is>
          <t>4800.0</t>
        </is>
      </c>
      <c r="I11" s="1552" t="inlineStr">
        <is>
          <t>115200.0</t>
        </is>
      </c>
      <c r="K11" s="1552" t="inlineStr">
        <is>
          <t>nan</t>
        </is>
      </c>
      <c r="L11" s="1552" t="inlineStr">
        <is>
          <t>nan</t>
        </is>
      </c>
      <c r="M11" s="1552" t="inlineStr">
        <is>
          <t>24.0</t>
        </is>
      </c>
      <c r="N11" s="1552" t="inlineStr">
        <is>
          <t>nan</t>
        </is>
      </c>
      <c r="O11" s="1552" t="inlineStr">
        <is>
          <t>0.128</t>
        </is>
      </c>
      <c r="P11" s="1552" t="inlineStr">
        <is>
          <t>0.128</t>
        </is>
      </c>
      <c r="Q11" s="1552" t="inlineStr">
        <is>
          <t>3.072</t>
        </is>
      </c>
      <c r="R11" s="1552" t="inlineStr">
        <is>
          <t>face cream</t>
        </is>
      </c>
    </row>
    <row r="12" ht="26.1" customHeight="1" s="1298">
      <c r="A12" s="1552" t="n"/>
      <c r="B12" s="1552" t="inlineStr">
        <is>
          <t>4582487961440</t>
        </is>
      </c>
      <c r="C12" s="1552" t="inlineStr">
        <is>
          <t>McCoy</t>
        </is>
      </c>
      <c r="D12" s="1552" t="inlineStr">
        <is>
          <t>《McCoy》McCELLRIE MASK 4pcs</t>
        </is>
      </c>
      <c r="E12" s="1552" t="inlineStr">
        <is>
          <t>24.0</t>
        </is>
      </c>
      <c r="F12" s="1552" t="inlineStr">
        <is>
          <t>48</t>
        </is>
      </c>
      <c r="G12" s="1552" t="inlineStr">
        <is>
          <t>96.0</t>
        </is>
      </c>
      <c r="H12" s="1552" t="inlineStr">
        <is>
          <t>3200.0</t>
        </is>
      </c>
      <c r="I12" s="1552" t="inlineStr">
        <is>
          <t>307200.0</t>
        </is>
      </c>
      <c r="K12" s="1552" t="inlineStr">
        <is>
          <t>nan</t>
        </is>
      </c>
      <c r="L12" s="1552" t="inlineStr">
        <is>
          <t>nan</t>
        </is>
      </c>
      <c r="M12" s="1552" t="inlineStr">
        <is>
          <t>24.0</t>
        </is>
      </c>
      <c r="N12" s="1552" t="inlineStr">
        <is>
          <t>nan</t>
        </is>
      </c>
      <c r="O12" s="1552" t="inlineStr">
        <is>
          <t>0.236</t>
        </is>
      </c>
      <c r="P12" s="1552" t="inlineStr">
        <is>
          <t>0.236</t>
        </is>
      </c>
      <c r="Q12" s="1552" t="inlineStr">
        <is>
          <t>22.656</t>
        </is>
      </c>
      <c r="R12" s="1552" t="inlineStr">
        <is>
          <t>face mask</t>
        </is>
      </c>
    </row>
    <row r="13" ht="26.1" customHeight="1" s="1298">
      <c r="A13" s="1552" t="n"/>
      <c r="B13" s="1552" t="inlineStr">
        <is>
          <t>4582487961419</t>
        </is>
      </c>
      <c r="C13" s="1552" t="inlineStr">
        <is>
          <t>McCoy</t>
        </is>
      </c>
      <c r="D13" s="1552" t="inlineStr">
        <is>
          <t>《McCoy》McCELLRIE ESSENCE CREAM 30g</t>
        </is>
      </c>
      <c r="E13" s="1552" t="inlineStr">
        <is>
          <t>36.0</t>
        </is>
      </c>
      <c r="F13" s="1552" t="inlineStr">
        <is>
          <t>72</t>
        </is>
      </c>
      <c r="G13" s="1552" t="inlineStr">
        <is>
          <t>36.0</t>
        </is>
      </c>
      <c r="H13" s="1552" t="inlineStr">
        <is>
          <t>4000.0</t>
        </is>
      </c>
      <c r="I13" s="1552" t="inlineStr">
        <is>
          <t>144000.0</t>
        </is>
      </c>
      <c r="K13" s="1552" t="inlineStr">
        <is>
          <t>nan</t>
        </is>
      </c>
      <c r="L13" s="1552" t="inlineStr">
        <is>
          <t>nan</t>
        </is>
      </c>
      <c r="M13" s="1552" t="inlineStr">
        <is>
          <t>36.0</t>
        </is>
      </c>
      <c r="N13" s="1552" t="inlineStr">
        <is>
          <t>nan</t>
        </is>
      </c>
      <c r="O13" s="1552" t="inlineStr">
        <is>
          <t>0.126</t>
        </is>
      </c>
      <c r="P13" s="1552" t="inlineStr">
        <is>
          <t>0.126</t>
        </is>
      </c>
      <c r="Q13" s="1552" t="inlineStr">
        <is>
          <t>4.536</t>
        </is>
      </c>
      <c r="R13" s="1552" t="inlineStr">
        <is>
          <t>face essence</t>
        </is>
      </c>
    </row>
    <row r="14">
      <c r="A14" s="1552" t="n"/>
      <c r="B14" s="1552" t="inlineStr">
        <is>
          <t>4582487961402</t>
        </is>
      </c>
      <c r="C14" s="1552" t="inlineStr">
        <is>
          <t>McCoy</t>
        </is>
      </c>
      <c r="D14" s="1552" t="inlineStr">
        <is>
          <t>《McCoy》McCELLRIE SERUM 30ml</t>
        </is>
      </c>
      <c r="E14" s="1552" t="inlineStr">
        <is>
          <t>36.0</t>
        </is>
      </c>
      <c r="F14" s="1552" t="inlineStr">
        <is>
          <t>72</t>
        </is>
      </c>
      <c r="G14" s="1552" t="inlineStr">
        <is>
          <t>36.0</t>
        </is>
      </c>
      <c r="H14" s="1552" t="inlineStr">
        <is>
          <t>5600.0</t>
        </is>
      </c>
      <c r="I14" s="1552" t="inlineStr">
        <is>
          <t>201600.0</t>
        </is>
      </c>
      <c r="K14" s="1552" t="inlineStr">
        <is>
          <t>nan</t>
        </is>
      </c>
      <c r="L14" s="1552" t="inlineStr">
        <is>
          <t>nan</t>
        </is>
      </c>
      <c r="M14" s="1552" t="inlineStr">
        <is>
          <t>36.0</t>
        </is>
      </c>
      <c r="N14" s="1552" t="inlineStr">
        <is>
          <t>nan</t>
        </is>
      </c>
      <c r="O14" s="1552" t="inlineStr">
        <is>
          <t>0.129</t>
        </is>
      </c>
      <c r="P14" s="1552" t="inlineStr">
        <is>
          <t>0.129</t>
        </is>
      </c>
      <c r="Q14" s="1552" t="inlineStr">
        <is>
          <t>4.644</t>
        </is>
      </c>
      <c r="R14" s="1552" t="inlineStr">
        <is>
          <t>face serum</t>
        </is>
      </c>
    </row>
    <row r="15">
      <c r="A15" s="1552" t="n"/>
      <c r="B15" s="1552" t="inlineStr">
        <is>
          <t>4582487961501</t>
        </is>
      </c>
      <c r="C15" s="1552" t="inlineStr">
        <is>
          <t>McCoy PRO</t>
        </is>
      </c>
      <c r="D15" s="1552" t="inlineStr">
        <is>
          <t>《McCoy PRO》McCELLRIE MASSAGE CREAM 500g</t>
        </is>
      </c>
      <c r="E15" s="1552" t="inlineStr">
        <is>
          <t>12.0</t>
        </is>
      </c>
      <c r="F15" s="1552" t="inlineStr">
        <is>
          <t>36</t>
        </is>
      </c>
      <c r="G15" s="1552" t="inlineStr">
        <is>
          <t>24.0</t>
        </is>
      </c>
      <c r="H15" s="1552" t="inlineStr">
        <is>
          <t>4000.0</t>
        </is>
      </c>
      <c r="I15" s="1552" t="inlineStr">
        <is>
          <t>96000.0</t>
        </is>
      </c>
      <c r="K15" s="1552" t="inlineStr">
        <is>
          <t>nan</t>
        </is>
      </c>
      <c r="L15" s="1552" t="inlineStr">
        <is>
          <t>nan</t>
        </is>
      </c>
      <c r="M15" s="1552" t="inlineStr">
        <is>
          <t>12.0</t>
        </is>
      </c>
      <c r="N15" s="1552" t="inlineStr">
        <is>
          <t>nan</t>
        </is>
      </c>
      <c r="O15" s="1552" t="inlineStr">
        <is>
          <t>0.595</t>
        </is>
      </c>
      <c r="P15" s="1552" t="inlineStr">
        <is>
          <t>0.595</t>
        </is>
      </c>
      <c r="Q15" s="1552" t="inlineStr">
        <is>
          <t>14.28</t>
        </is>
      </c>
      <c r="R15" s="1552" t="inlineStr">
        <is>
          <t>face cream</t>
        </is>
      </c>
    </row>
    <row r="16">
      <c r="A16" s="1552" t="n"/>
      <c r="B16" s="1552" t="inlineStr">
        <is>
          <t>4582487961518</t>
        </is>
      </c>
      <c r="C16" s="1552" t="inlineStr">
        <is>
          <t>McCoy PRO</t>
        </is>
      </c>
      <c r="D16" s="1552" t="inlineStr">
        <is>
          <t>《McCoy PRO》McCELLRIE MASK 30pcs</t>
        </is>
      </c>
      <c r="E16" s="1552" t="inlineStr">
        <is>
          <t>4.0</t>
        </is>
      </c>
      <c r="F16" s="1552" t="inlineStr">
        <is>
          <t>12</t>
        </is>
      </c>
      <c r="G16" s="1552" t="inlineStr">
        <is>
          <t>4.0</t>
        </is>
      </c>
      <c r="H16" s="1552" t="inlineStr">
        <is>
          <t>16667.0</t>
        </is>
      </c>
      <c r="I16" s="1552" t="inlineStr">
        <is>
          <t>66668.0</t>
        </is>
      </c>
      <c r="K16" s="1552" t="inlineStr">
        <is>
          <t>nan</t>
        </is>
      </c>
      <c r="L16" s="1552" t="inlineStr">
        <is>
          <t>nan</t>
        </is>
      </c>
      <c r="M16" s="1552" t="inlineStr">
        <is>
          <t>4.0</t>
        </is>
      </c>
      <c r="N16" s="1552" t="inlineStr">
        <is>
          <t>nan</t>
        </is>
      </c>
      <c r="O16" s="1552" t="inlineStr">
        <is>
          <t>1.508</t>
        </is>
      </c>
      <c r="P16" s="1552" t="inlineStr">
        <is>
          <t>1.508</t>
        </is>
      </c>
      <c r="Q16" s="1552" t="inlineStr">
        <is>
          <t>6.032</t>
        </is>
      </c>
      <c r="R16" s="1552" t="inlineStr">
        <is>
          <t>face mask</t>
        </is>
      </c>
    </row>
    <row r="17">
      <c r="A17" s="1552" t="n"/>
      <c r="B17" s="1552" t="inlineStr">
        <is>
          <t>4582487961488</t>
        </is>
      </c>
      <c r="C17" s="1552" t="inlineStr">
        <is>
          <t>McCoy PRO</t>
        </is>
      </c>
      <c r="D17" s="1552" t="inlineStr">
        <is>
          <t>《McCoy PRO》McCELLRIE CLEANSING GEL 500g</t>
        </is>
      </c>
      <c r="E17" s="1552" t="inlineStr">
        <is>
          <t>12.0</t>
        </is>
      </c>
      <c r="F17" s="1552" t="inlineStr">
        <is>
          <t>36</t>
        </is>
      </c>
      <c r="G17" s="1552" t="inlineStr">
        <is>
          <t>6.0</t>
        </is>
      </c>
      <c r="H17" s="1552" t="inlineStr">
        <is>
          <t>4667.0</t>
        </is>
      </c>
      <c r="I17" s="1552" t="inlineStr">
        <is>
          <t>28002.0</t>
        </is>
      </c>
      <c r="K17" s="1552" t="inlineStr">
        <is>
          <t>nan</t>
        </is>
      </c>
      <c r="L17" s="1552" t="inlineStr">
        <is>
          <t>nan</t>
        </is>
      </c>
      <c r="M17" s="1552" t="inlineStr">
        <is>
          <t>12.0</t>
        </is>
      </c>
      <c r="N17" s="1552" t="inlineStr">
        <is>
          <t>nan</t>
        </is>
      </c>
      <c r="O17" s="1552" t="inlineStr">
        <is>
          <t>0.579</t>
        </is>
      </c>
      <c r="P17" s="1552" t="inlineStr">
        <is>
          <t>0.579</t>
        </is>
      </c>
      <c r="Q17" s="1552" t="inlineStr">
        <is>
          <t>3.474</t>
        </is>
      </c>
      <c r="R17" s="1552" t="inlineStr">
        <is>
          <t>face cleansing</t>
        </is>
      </c>
    </row>
    <row r="18">
      <c r="A18" s="1552" t="n"/>
      <c r="B18" s="1552" t="inlineStr">
        <is>
          <t>4582487962034</t>
        </is>
      </c>
      <c r="C18" s="1552" t="inlineStr">
        <is>
          <t>McCoy</t>
        </is>
      </c>
      <c r="D18" s="1552" t="inlineStr">
        <is>
          <t>《McCoy》NON F SKINCARE EMULSION 100ml</t>
        </is>
      </c>
      <c r="E18" s="1552" t="inlineStr">
        <is>
          <t>nan</t>
        </is>
      </c>
      <c r="F18" s="1552" t="inlineStr">
        <is>
          <t>nan</t>
        </is>
      </c>
      <c r="G18" s="1552" t="inlineStr">
        <is>
          <t>30.0</t>
        </is>
      </c>
      <c r="H18" s="1552" t="inlineStr">
        <is>
          <t>2800.0</t>
        </is>
      </c>
      <c r="I18" s="1552" t="inlineStr">
        <is>
          <t>84000.0</t>
        </is>
      </c>
      <c r="K18" s="1552" t="inlineStr">
        <is>
          <t>nan</t>
        </is>
      </c>
      <c r="L18" s="1552" t="inlineStr">
        <is>
          <t>nan</t>
        </is>
      </c>
      <c r="M18" s="1552" t="inlineStr">
        <is>
          <t>nan</t>
        </is>
      </c>
      <c r="N18" s="1552" t="inlineStr">
        <is>
          <t>nan</t>
        </is>
      </c>
      <c r="O18" s="1552" t="inlineStr">
        <is>
          <t>0.146</t>
        </is>
      </c>
      <c r="P18" s="1552" t="inlineStr">
        <is>
          <t>0.146</t>
        </is>
      </c>
      <c r="Q18" s="1552" t="inlineStr">
        <is>
          <t>4.38</t>
        </is>
      </c>
      <c r="R18" s="1552" t="inlineStr">
        <is>
          <t>face milk</t>
        </is>
      </c>
    </row>
    <row r="19">
      <c r="A19" s="1552" t="n"/>
      <c r="B19" s="1552" t="inlineStr">
        <is>
          <t>4582487962027</t>
        </is>
      </c>
      <c r="C19" s="1552" t="inlineStr">
        <is>
          <t>McCoy</t>
        </is>
      </c>
      <c r="D19" s="1552" t="inlineStr">
        <is>
          <t>《McCoy》NON F SKINCARE SERUM 30ml</t>
        </is>
      </c>
      <c r="E19" s="1552" t="inlineStr">
        <is>
          <t>nan</t>
        </is>
      </c>
      <c r="F19" s="1552" t="inlineStr">
        <is>
          <t>nan</t>
        </is>
      </c>
      <c r="G19" s="1552" t="inlineStr">
        <is>
          <t>30.0</t>
        </is>
      </c>
      <c r="H19" s="1552" t="inlineStr">
        <is>
          <t>4200.0</t>
        </is>
      </c>
      <c r="I19" s="1552" t="inlineStr">
        <is>
          <t>126000.0</t>
        </is>
      </c>
      <c r="K19" s="1552" t="inlineStr">
        <is>
          <t>nan</t>
        </is>
      </c>
      <c r="L19" s="1552" t="inlineStr">
        <is>
          <t>nan</t>
        </is>
      </c>
      <c r="M19" s="1552" t="inlineStr">
        <is>
          <t>nan</t>
        </is>
      </c>
      <c r="N19" s="1552" t="inlineStr">
        <is>
          <t>nan</t>
        </is>
      </c>
      <c r="O19" s="1552" t="inlineStr">
        <is>
          <t>0.068</t>
        </is>
      </c>
      <c r="P19" s="1552" t="inlineStr">
        <is>
          <t>0.068</t>
        </is>
      </c>
      <c r="Q19" s="1552" t="inlineStr">
        <is>
          <t>2.04</t>
        </is>
      </c>
      <c r="R19" s="1552" t="inlineStr">
        <is>
          <t>face serum</t>
        </is>
      </c>
    </row>
    <row r="20">
      <c r="A20" s="1552" t="n"/>
      <c r="B20" s="1552" t="inlineStr">
        <is>
          <t>4582487962010</t>
        </is>
      </c>
      <c r="C20" s="1552" t="inlineStr">
        <is>
          <t>McCoy</t>
        </is>
      </c>
      <c r="D20" s="1552" t="inlineStr">
        <is>
          <t>《McCoy》NON F SKINCARE LOTION 120ml</t>
        </is>
      </c>
      <c r="E20" s="1552" t="inlineStr">
        <is>
          <t>nan</t>
        </is>
      </c>
      <c r="F20" s="1552" t="inlineStr">
        <is>
          <t>nan</t>
        </is>
      </c>
      <c r="G20" s="1552" t="inlineStr">
        <is>
          <t>30.0</t>
        </is>
      </c>
      <c r="H20" s="1552" t="inlineStr">
        <is>
          <t>2450.0</t>
        </is>
      </c>
      <c r="I20" s="1552" t="inlineStr">
        <is>
          <t>73500.0</t>
        </is>
      </c>
      <c r="K20" s="1552" t="inlineStr">
        <is>
          <t>nan</t>
        </is>
      </c>
      <c r="L20" s="1552" t="inlineStr">
        <is>
          <t>nan</t>
        </is>
      </c>
      <c r="M20" s="1552" t="inlineStr">
        <is>
          <t>nan</t>
        </is>
      </c>
      <c r="N20" s="1552" t="inlineStr">
        <is>
          <t>nan</t>
        </is>
      </c>
      <c r="O20" s="1552" t="inlineStr">
        <is>
          <t>0.178</t>
        </is>
      </c>
      <c r="P20" s="1552" t="inlineStr">
        <is>
          <t>0.178</t>
        </is>
      </c>
      <c r="Q20" s="1552" t="inlineStr">
        <is>
          <t>5.34</t>
        </is>
      </c>
      <c r="R20" s="1552" t="inlineStr">
        <is>
          <t>face lotion</t>
        </is>
      </c>
    </row>
    <row r="21">
      <c r="A21" s="1552" t="n"/>
      <c r="B21" s="1552" t="inlineStr">
        <is>
          <t>4582487962003</t>
        </is>
      </c>
      <c r="C21" s="1552" t="inlineStr">
        <is>
          <t>McCoy</t>
        </is>
      </c>
      <c r="D21" s="1552" t="inlineStr">
        <is>
          <t>《McCoy》NON F SKINCARE WASH 150g</t>
        </is>
      </c>
      <c r="E21" s="1552" t="inlineStr">
        <is>
          <t>nan</t>
        </is>
      </c>
      <c r="F21" s="1552" t="inlineStr">
        <is>
          <t>nan</t>
        </is>
      </c>
      <c r="G21" s="1552" t="inlineStr">
        <is>
          <t>30.0</t>
        </is>
      </c>
      <c r="H21" s="1552" t="inlineStr">
        <is>
          <t>1750.0</t>
        </is>
      </c>
      <c r="I21" s="1552" t="inlineStr">
        <is>
          <t>52500.0</t>
        </is>
      </c>
      <c r="K21" s="1552" t="inlineStr">
        <is>
          <t>nan</t>
        </is>
      </c>
      <c r="L21" s="1552" t="inlineStr">
        <is>
          <t>nan</t>
        </is>
      </c>
      <c r="M21" s="1552" t="inlineStr">
        <is>
          <t>nan</t>
        </is>
      </c>
      <c r="N21" s="1552" t="inlineStr">
        <is>
          <t>nan</t>
        </is>
      </c>
      <c r="O21" s="1552" t="inlineStr">
        <is>
          <t>0.168</t>
        </is>
      </c>
      <c r="P21" s="1552" t="inlineStr">
        <is>
          <t>0.168</t>
        </is>
      </c>
      <c r="Q21" s="1552" t="inlineStr">
        <is>
          <t>5.04</t>
        </is>
      </c>
      <c r="R21" s="1552" t="inlineStr">
        <is>
          <t>face wash</t>
        </is>
      </c>
    </row>
    <row r="22">
      <c r="A22" s="1552" t="n"/>
      <c r="B22" s="1552" t="inlineStr">
        <is>
          <t>4582487961990</t>
        </is>
      </c>
      <c r="C22" s="1552" t="inlineStr">
        <is>
          <t>McCoy</t>
        </is>
      </c>
      <c r="D22" s="1552" t="inlineStr">
        <is>
          <t>《McCoy》NON F SKINCARE CLEANSING 200g</t>
        </is>
      </c>
      <c r="E22" s="1552" t="inlineStr">
        <is>
          <t>nan</t>
        </is>
      </c>
      <c r="F22" s="1552" t="inlineStr">
        <is>
          <t>nan</t>
        </is>
      </c>
      <c r="G22" s="1552" t="inlineStr">
        <is>
          <t>30.0</t>
        </is>
      </c>
      <c r="H22" s="1552" t="inlineStr">
        <is>
          <t>1750.0</t>
        </is>
      </c>
      <c r="I22" s="1552" t="inlineStr">
        <is>
          <t>52500.0</t>
        </is>
      </c>
      <c r="K22" s="1552" t="inlineStr">
        <is>
          <t>nan</t>
        </is>
      </c>
      <c r="L22" s="1552" t="inlineStr">
        <is>
          <t>nan</t>
        </is>
      </c>
      <c r="M22" s="1552" t="inlineStr">
        <is>
          <t>nan</t>
        </is>
      </c>
      <c r="N22" s="1552" t="inlineStr">
        <is>
          <t>nan</t>
        </is>
      </c>
      <c r="O22" s="1552" t="inlineStr">
        <is>
          <t>0.228</t>
        </is>
      </c>
      <c r="P22" s="1552" t="inlineStr">
        <is>
          <t>0.228</t>
        </is>
      </c>
      <c r="Q22" s="1552" t="inlineStr">
        <is>
          <t>6.84</t>
        </is>
      </c>
      <c r="R22" s="1552" t="inlineStr">
        <is>
          <t>face cleansing</t>
        </is>
      </c>
    </row>
    <row r="23">
      <c r="A23" s="1552" t="n"/>
      <c r="B23" s="1552" t="inlineStr">
        <is>
          <t>4582487962065</t>
        </is>
      </c>
      <c r="C23" s="1552" t="inlineStr">
        <is>
          <t>McCoy PRO</t>
        </is>
      </c>
      <c r="D23" s="1552" t="inlineStr">
        <is>
          <t>《McCoy PRO》NON F SKINCARE EMULSION 200ml for professional use</t>
        </is>
      </c>
      <c r="E23" s="1552" t="inlineStr">
        <is>
          <t>nan</t>
        </is>
      </c>
      <c r="F23" s="1552" t="inlineStr">
        <is>
          <t>nan</t>
        </is>
      </c>
      <c r="G23" s="1552" t="inlineStr">
        <is>
          <t>6.0</t>
        </is>
      </c>
      <c r="H23" s="1552" t="inlineStr">
        <is>
          <t>3325.0</t>
        </is>
      </c>
      <c r="I23" s="1552" t="inlineStr">
        <is>
          <t>19950.0</t>
        </is>
      </c>
      <c r="K23" s="1552" t="inlineStr">
        <is>
          <t>nan</t>
        </is>
      </c>
      <c r="L23" s="1552" t="inlineStr">
        <is>
          <t>nan</t>
        </is>
      </c>
      <c r="M23" s="1552" t="inlineStr">
        <is>
          <t>nan</t>
        </is>
      </c>
      <c r="N23" s="1552" t="inlineStr">
        <is>
          <t>nan</t>
        </is>
      </c>
      <c r="O23" s="1552" t="inlineStr">
        <is>
          <t>0.252</t>
        </is>
      </c>
      <c r="P23" s="1552" t="inlineStr">
        <is>
          <t>0.252</t>
        </is>
      </c>
      <c r="Q23" s="1552" t="inlineStr">
        <is>
          <t>1.512</t>
        </is>
      </c>
      <c r="R23" s="1552" t="inlineStr">
        <is>
          <t>face milk</t>
        </is>
      </c>
    </row>
    <row r="24">
      <c r="A24" s="1552" t="n"/>
      <c r="B24" s="1552" t="inlineStr">
        <is>
          <t>4582487962058</t>
        </is>
      </c>
      <c r="C24" s="1552" t="inlineStr">
        <is>
          <t>McCoy PRO</t>
        </is>
      </c>
      <c r="D24" s="1552" t="inlineStr">
        <is>
          <t>《McCoy PRO》NON F SKINCARE SERUM 100ml for professional use</t>
        </is>
      </c>
      <c r="E24" s="1552" t="inlineStr">
        <is>
          <t>nan</t>
        </is>
      </c>
      <c r="F24" s="1552" t="inlineStr">
        <is>
          <t>nan</t>
        </is>
      </c>
      <c r="G24" s="1552" t="inlineStr">
        <is>
          <t>6.0</t>
        </is>
      </c>
      <c r="H24" s="1552" t="inlineStr">
        <is>
          <t>7000.0</t>
        </is>
      </c>
      <c r="I24" s="1552" t="inlineStr">
        <is>
          <t>42000.0</t>
        </is>
      </c>
      <c r="K24" s="1552" t="inlineStr">
        <is>
          <t>nan</t>
        </is>
      </c>
      <c r="L24" s="1552" t="inlineStr">
        <is>
          <t>nan</t>
        </is>
      </c>
      <c r="M24" s="1552" t="inlineStr">
        <is>
          <t>nan</t>
        </is>
      </c>
      <c r="N24" s="1552" t="inlineStr">
        <is>
          <t>nan</t>
        </is>
      </c>
      <c r="O24" s="1552" t="inlineStr">
        <is>
          <t>0.149</t>
        </is>
      </c>
      <c r="P24" s="1552" t="inlineStr">
        <is>
          <t>0.149</t>
        </is>
      </c>
      <c r="Q24" s="1552" t="inlineStr">
        <is>
          <t>0.894</t>
        </is>
      </c>
      <c r="R24" s="1552" t="inlineStr">
        <is>
          <t>face serum</t>
        </is>
      </c>
    </row>
    <row r="25">
      <c r="A25" s="1552" t="n"/>
      <c r="B25" s="1552" t="inlineStr">
        <is>
          <t>4582487962041</t>
        </is>
      </c>
      <c r="C25" s="1552" t="inlineStr">
        <is>
          <t>McCoy PRO</t>
        </is>
      </c>
      <c r="D25" s="1552" t="inlineStr">
        <is>
          <t>《McCoy PRO》NON F SKINCARE LOTION 500ml for professional use</t>
        </is>
      </c>
      <c r="E25" s="1552" t="inlineStr">
        <is>
          <t>nan</t>
        </is>
      </c>
      <c r="F25" s="1552" t="inlineStr">
        <is>
          <t>nan</t>
        </is>
      </c>
      <c r="G25" s="1552" t="inlineStr">
        <is>
          <t>6.0</t>
        </is>
      </c>
      <c r="H25" s="1552" t="inlineStr">
        <is>
          <t>3325.0</t>
        </is>
      </c>
      <c r="I25" s="1552" t="inlineStr">
        <is>
          <t>19950.0</t>
        </is>
      </c>
      <c r="K25" s="1552" t="inlineStr">
        <is>
          <t>nan</t>
        </is>
      </c>
      <c r="L25" s="1552" t="inlineStr">
        <is>
          <t>nan</t>
        </is>
      </c>
      <c r="M25" s="1552" t="inlineStr">
        <is>
          <t>nan</t>
        </is>
      </c>
      <c r="N25" s="1552" t="inlineStr">
        <is>
          <t>nan</t>
        </is>
      </c>
      <c r="O25" s="1552" t="inlineStr">
        <is>
          <t>0.566</t>
        </is>
      </c>
      <c r="P25" s="1552" t="inlineStr">
        <is>
          <t>0.566</t>
        </is>
      </c>
      <c r="Q25" s="1552" t="inlineStr">
        <is>
          <t>3.396</t>
        </is>
      </c>
      <c r="R25" s="1552" t="inlineStr">
        <is>
          <t>face lotion</t>
        </is>
      </c>
    </row>
    <row r="26">
      <c r="A26" s="1156" t="inlineStr">
        <is>
          <t>TOTAL</t>
        </is>
      </c>
      <c r="B26" s="1548" t="n"/>
      <c r="C26" s="1548" t="n"/>
      <c r="D26" s="1548" t="n"/>
      <c r="E26" s="1548" t="n"/>
      <c r="F26" s="1549" t="n"/>
      <c r="G26" s="1125">
        <f>SUM(#REF!)</f>
        <v/>
      </c>
      <c r="H26" s="1125" t="n"/>
      <c r="I26" s="1581">
        <f>SUM(#REF!)</f>
        <v/>
      </c>
      <c r="J26" s="1581" t="n"/>
      <c r="K26" s="1156" t="n"/>
      <c r="L26" s="1156" t="n"/>
      <c r="M26" s="1156" t="n"/>
      <c r="N26" s="1156" t="n"/>
      <c r="O26" s="1156" t="n"/>
      <c r="P26" s="1156" t="n"/>
      <c r="Q26" s="1582" t="n"/>
      <c r="R26" s="1116" t="n"/>
    </row>
    <row r="27">
      <c r="B27" s="14" t="n"/>
      <c r="G27" s="17" t="n"/>
      <c r="H27" s="17" t="n"/>
      <c r="I27" s="1544" t="n"/>
      <c r="J27" s="1544" t="n"/>
      <c r="K27" s="19" t="n"/>
      <c r="L27" s="19" t="n"/>
      <c r="M27" s="1544" t="n"/>
      <c r="N27" s="1544" t="n"/>
      <c r="O27" s="1544" t="n"/>
      <c r="P27" s="14" t="n"/>
      <c r="Q27" s="14" t="n"/>
    </row>
    <row r="28">
      <c r="A28" s="36" t="inlineStr">
        <is>
          <t>SAMPLE/TESTER ORDER</t>
        </is>
      </c>
    </row>
    <row r="29">
      <c r="A29" s="1117" t="inlineStr">
        <is>
          <t>INV No.</t>
        </is>
      </c>
      <c r="B29" s="1117" t="inlineStr">
        <is>
          <t>Jan code</t>
        </is>
      </c>
      <c r="C29" s="1124" t="inlineStr">
        <is>
          <t>Brand name</t>
        </is>
      </c>
      <c r="D29" s="1117" t="inlineStr">
        <is>
          <t>Description of goods</t>
        </is>
      </c>
      <c r="E29" s="1117" t="inlineStr">
        <is>
          <t>Case Q'ty</t>
        </is>
      </c>
      <c r="F29" s="1117" t="inlineStr">
        <is>
          <t>LOT</t>
        </is>
      </c>
      <c r="G29" s="1122" t="inlineStr">
        <is>
          <t>Q'ty</t>
        </is>
      </c>
      <c r="H29" s="1119" t="inlineStr">
        <is>
          <t>仕入値</t>
        </is>
      </c>
      <c r="I29" s="1578" t="inlineStr">
        <is>
          <t>仕入値合計</t>
        </is>
      </c>
      <c r="J29" s="1583" t="n"/>
    </row>
    <row r="30">
      <c r="A30" s="1156" t="inlineStr">
        <is>
          <t>TOTAL</t>
        </is>
      </c>
      <c r="B30" s="1548" t="n"/>
      <c r="C30" s="1548" t="n"/>
      <c r="D30" s="1548" t="n"/>
      <c r="E30" s="1548" t="n"/>
      <c r="F30" s="1549" t="n"/>
      <c r="G30" s="1125">
        <f>SUM(#REF!)</f>
        <v/>
      </c>
      <c r="H30" s="1125" t="n"/>
      <c r="I30" s="1581">
        <f>SUM(#REF!)</f>
        <v/>
      </c>
      <c r="J30" s="1581" t="n"/>
      <c r="K30" s="1156" t="n"/>
      <c r="L30" s="1156" t="n"/>
      <c r="M30" s="1156" t="n"/>
      <c r="N30" s="1156" t="n"/>
      <c r="O30" s="1156" t="n"/>
      <c r="P30" s="1156" t="n"/>
      <c r="Q30" s="1582" t="n"/>
      <c r="R30" s="1116" t="n"/>
    </row>
    <row r="31"/>
    <row r="32">
      <c r="G32" s="1118" t="inlineStr">
        <is>
          <t>合計個数</t>
        </is>
      </c>
    </row>
    <row r="33">
      <c r="G33" s="1122">
        <f>G6+G10</f>
        <v/>
      </c>
    </row>
  </sheetData>
  <autoFilter ref="A5:R6"/>
  <mergeCells count="10">
    <mergeCell ref="A2:B2"/>
    <mergeCell ref="A1:D1"/>
    <mergeCell ref="A3:B3"/>
    <mergeCell ref="C2:D2"/>
    <mergeCell ref="A26:F26"/>
    <mergeCell ref="A30:F30"/>
    <mergeCell ref="C4:D4"/>
    <mergeCell ref="A4:B4"/>
    <mergeCell ref="E4:F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4" t="inlineStr">
        <is>
          <t>梱包情報締切：</t>
        </is>
      </c>
      <c r="F4" s="1560" t="n"/>
      <c r="G4" s="1585" t="inlineStr">
        <is>
          <t>ご発注日：</t>
        </is>
      </c>
      <c r="H4" s="1549" t="n"/>
      <c r="I4" s="152" t="n">
        <v>45782</v>
      </c>
      <c r="J4" s="30" t="inlineStr">
        <is>
          <t>◀</t>
        </is>
      </c>
      <c r="K4" s="30" t="n"/>
    </row>
    <row r="5">
      <c r="A5" s="1556" t="n"/>
      <c r="B5" s="1556" t="n"/>
      <c r="C5" s="1556" t="n"/>
      <c r="D5" s="1556" t="n"/>
      <c r="E5" s="1556" t="n"/>
      <c r="F5" s="1535" t="n"/>
      <c r="G5" s="1586" t="inlineStr">
        <is>
          <t>納品必着日：</t>
        </is>
      </c>
      <c r="H5" s="1587" t="n"/>
      <c r="I5" s="161" t="n">
        <v>45793</v>
      </c>
      <c r="J5" s="30" t="inlineStr">
        <is>
          <t>◀</t>
        </is>
      </c>
    </row>
    <row r="6">
      <c r="A6" s="1588" t="inlineStr">
        <is>
          <t>納品先ご住所</t>
        </is>
      </c>
      <c r="B6" s="1587" t="n"/>
      <c r="C6" s="1589" t="inlineStr">
        <is>
          <t>飯野港運株式会社
京都府舞鶴市松陰１８－７
営業課　谷口様
TEL: 0773-75-5371
FAX: 0773-75-5681</t>
        </is>
      </c>
      <c r="D6" s="1590" t="n"/>
      <c r="E6" s="1590" t="n"/>
      <c r="F6" s="1590" t="n"/>
      <c r="G6" s="1590" t="n"/>
      <c r="H6" s="1590" t="n"/>
      <c r="I6" s="1587" t="n"/>
      <c r="J6" s="1214" t="inlineStr">
        <is>
          <t>◀</t>
        </is>
      </c>
    </row>
    <row r="7">
      <c r="A7" s="1591" t="n"/>
      <c r="B7" s="1560" t="n"/>
      <c r="C7" s="1591" t="n"/>
      <c r="I7" s="1560" t="n"/>
      <c r="J7" s="1394" t="n"/>
    </row>
    <row r="8">
      <c r="A8" s="1591" t="n"/>
      <c r="B8" s="1560" t="n"/>
      <c r="C8" s="1591" t="n"/>
      <c r="I8" s="1560" t="n"/>
      <c r="J8" s="1394" t="n"/>
    </row>
    <row r="9">
      <c r="A9" s="1591" t="n"/>
      <c r="B9" s="1560" t="n"/>
      <c r="C9" s="1591" t="n"/>
      <c r="I9" s="1560" t="n"/>
      <c r="J9" s="1394" t="n"/>
    </row>
    <row r="10">
      <c r="A10" s="1591" t="n"/>
      <c r="B10" s="1560" t="n"/>
      <c r="C10" s="1591" t="n"/>
      <c r="I10" s="1560" t="n"/>
      <c r="J10" s="1394" t="n"/>
    </row>
    <row r="11" hidden="1" s="1298">
      <c r="A11" s="1592" t="n"/>
      <c r="B11" s="1535" t="n"/>
      <c r="C11" s="1592" t="n"/>
      <c r="D11" s="1556" t="n"/>
      <c r="E11" s="1556" t="n"/>
      <c r="F11" s="1556" t="n"/>
      <c r="G11" s="1556" t="n"/>
      <c r="H11" s="1556" t="n"/>
      <c r="I11" s="1535" t="n"/>
      <c r="J11" s="1394" t="n"/>
    </row>
    <row r="12" ht="18.75" customHeight="1" s="1298">
      <c r="A12" s="1593" t="inlineStr">
        <is>
          <t>対応内容</t>
        </is>
      </c>
      <c r="B12" s="1594" t="inlineStr">
        <is>
          <t>必要なご対応に
チェックをお願いいたします。⇒</t>
        </is>
      </c>
      <c r="C12" s="1590" t="n"/>
      <c r="D12" s="1590" t="n"/>
      <c r="E12" s="1587" t="n"/>
      <c r="F12" s="162" t="inlineStr">
        <is>
          <t>☑</t>
        </is>
      </c>
      <c r="G12" s="1211" t="inlineStr">
        <is>
          <t>商品へのロシア語ラベルシール貼付</t>
        </is>
      </c>
      <c r="H12" s="1590" t="n"/>
      <c r="I12" s="1587" t="n"/>
      <c r="J12" s="30" t="inlineStr">
        <is>
          <t>◀</t>
        </is>
      </c>
    </row>
    <row r="13">
      <c r="A13" s="1390" t="n"/>
      <c r="B13" s="1591" t="n"/>
      <c r="E13" s="1560" t="n"/>
      <c r="F13" s="162" t="inlineStr">
        <is>
          <t>☑</t>
        </is>
      </c>
      <c r="G13" s="1211" t="inlineStr">
        <is>
          <t>段ボールへのケースマーク貼付</t>
        </is>
      </c>
      <c r="H13" s="1590" t="n"/>
      <c r="I13" s="1587" t="n"/>
      <c r="J13" s="30" t="inlineStr">
        <is>
          <t>◀</t>
        </is>
      </c>
    </row>
    <row r="14">
      <c r="A14" s="1390" t="n"/>
      <c r="B14" s="1591" t="n"/>
      <c r="E14" s="1560" t="n"/>
      <c r="F14" s="162" t="inlineStr">
        <is>
          <t>☑</t>
        </is>
      </c>
      <c r="G14" s="1211" t="inlineStr">
        <is>
          <t>梱包リスト作成</t>
        </is>
      </c>
      <c r="H14" s="1590" t="n"/>
      <c r="I14" s="1587" t="n"/>
      <c r="J14" s="30" t="inlineStr">
        <is>
          <t>◀</t>
        </is>
      </c>
    </row>
    <row r="15">
      <c r="A15" s="1391" t="n"/>
      <c r="B15" s="1592" t="n"/>
      <c r="C15" s="1556" t="n"/>
      <c r="D15" s="1556" t="n"/>
      <c r="E15" s="1535" t="n"/>
      <c r="F15" s="162" t="inlineStr">
        <is>
          <t>☑</t>
        </is>
      </c>
      <c r="G15" s="1595" t="inlineStr">
        <is>
          <t>伝票追跡番号のご共有</t>
        </is>
      </c>
      <c r="H15" s="1548" t="n"/>
      <c r="I15" s="1596" t="n"/>
      <c r="J15" s="30" t="inlineStr">
        <is>
          <t>◀</t>
        </is>
      </c>
    </row>
    <row r="16">
      <c r="A16" s="1588" t="inlineStr">
        <is>
          <t>備考</t>
        </is>
      </c>
      <c r="B16" s="1597" t="n"/>
      <c r="C16" s="1590" t="n"/>
      <c r="D16" s="1590" t="n"/>
      <c r="E16" s="1590" t="n"/>
      <c r="F16" s="1590" t="n"/>
      <c r="G16" s="1590" t="n"/>
      <c r="H16" s="1590" t="n"/>
      <c r="I16" s="1587" t="n"/>
      <c r="J16" s="31" t="n"/>
    </row>
    <row r="17">
      <c r="A17" s="1390" t="n"/>
      <c r="B17" s="1591" t="n"/>
      <c r="I17" s="1560" t="n"/>
    </row>
    <row r="18">
      <c r="A18" s="1390" t="n"/>
      <c r="B18" s="1591" t="n"/>
      <c r="I18" s="1560" t="n"/>
    </row>
    <row r="19">
      <c r="A19" s="1391" t="n"/>
      <c r="B19" s="1592" t="n"/>
      <c r="C19" s="1556" t="n"/>
      <c r="D19" s="1556" t="n"/>
      <c r="E19" s="1556" t="n"/>
      <c r="F19" s="1556" t="n"/>
      <c r="G19" s="1556" t="n"/>
      <c r="H19" s="1556"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0"/>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8" t="n"/>
      <c r="M1" s="1598" t="n"/>
      <c r="S1" s="1599"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552" t="inlineStr">
        <is>
          <t>5802039</t>
        </is>
      </c>
      <c r="B3" s="1552" t="inlineStr">
        <is>
          <t>《Relent》ASTEROPE milk lotion</t>
        </is>
      </c>
      <c r="C3" s="1552" t="inlineStr">
        <is>
          <t>nan</t>
        </is>
      </c>
      <c r="D3" s="1552" t="n"/>
      <c r="E3" s="1552" t="inlineStr">
        <is>
          <t>2420.0</t>
        </is>
      </c>
      <c r="F3" s="1552" t="inlineStr">
        <is>
          <t>1997.0</t>
        </is>
      </c>
      <c r="G3" s="1552" t="inlineStr">
        <is>
          <t>12.0</t>
        </is>
      </c>
      <c r="H3" s="1552" t="inlineStr">
        <is>
          <t>23964.0</t>
        </is>
      </c>
      <c r="J3" s="1552" t="n"/>
      <c r="K3" s="1552" t="n"/>
    </row>
    <row r="4">
      <c r="A4" s="1552" t="inlineStr">
        <is>
          <t>5802035</t>
        </is>
      </c>
      <c r="B4" s="1552" t="inlineStr">
        <is>
          <t>《Relent》ASTEROPE cold cream</t>
        </is>
      </c>
      <c r="C4" s="1552" t="inlineStr">
        <is>
          <t>nan</t>
        </is>
      </c>
      <c r="D4" s="1552" t="n"/>
      <c r="E4" s="1552" t="inlineStr">
        <is>
          <t>2420.0</t>
        </is>
      </c>
      <c r="F4" s="1552" t="inlineStr">
        <is>
          <t>1997.0</t>
        </is>
      </c>
      <c r="G4" s="1552" t="inlineStr">
        <is>
          <t>12.0</t>
        </is>
      </c>
      <c r="H4" s="1552" t="inlineStr">
        <is>
          <t>23964.0</t>
        </is>
      </c>
      <c r="J4" s="1552" t="n"/>
      <c r="K4" s="1552" t="n"/>
    </row>
    <row r="5">
      <c r="A5" s="1552" t="inlineStr">
        <is>
          <t>5802034</t>
        </is>
      </c>
      <c r="B5" s="1552" t="inlineStr">
        <is>
          <t>《Relent》ASTEROPE washing cream</t>
        </is>
      </c>
      <c r="C5" s="1552" t="inlineStr">
        <is>
          <t>nan</t>
        </is>
      </c>
      <c r="D5" s="1552" t="n"/>
      <c r="E5" s="1552" t="inlineStr">
        <is>
          <t>2420.0</t>
        </is>
      </c>
      <c r="F5" s="1552" t="inlineStr">
        <is>
          <t>1997.0</t>
        </is>
      </c>
      <c r="G5" s="1552" t="inlineStr">
        <is>
          <t>12.0</t>
        </is>
      </c>
      <c r="H5" s="1552" t="inlineStr">
        <is>
          <t>23964.0</t>
        </is>
      </c>
      <c r="J5" s="1552" t="n"/>
      <c r="K5" s="1552" t="n"/>
    </row>
    <row r="6">
      <c r="A6" s="1225" t="inlineStr">
        <is>
          <t>合計</t>
        </is>
      </c>
      <c r="B6" s="1600" t="n"/>
      <c r="C6" s="68" t="n"/>
      <c r="D6" s="68" t="n"/>
      <c r="E6" s="1601" t="n"/>
      <c r="F6" s="70" t="n"/>
      <c r="G6" s="70">
        <f>SUM(#REF!)</f>
        <v/>
      </c>
      <c r="H6" s="70">
        <f>SUM(#REF!)</f>
        <v/>
      </c>
      <c r="I6" s="382" t="n"/>
    </row>
    <row r="7">
      <c r="G7" s="52" t="n"/>
      <c r="H7" s="52" t="n"/>
      <c r="I7" s="52" t="n"/>
    </row>
    <row r="8">
      <c r="G8" s="52" t="n"/>
      <c r="H8" s="52" t="n"/>
      <c r="I8" s="52" t="n"/>
    </row>
    <row r="9">
      <c r="G9" s="52" t="n"/>
      <c r="H9" s="52" t="n"/>
      <c r="I9" s="52" t="n"/>
    </row>
    <row r="10">
      <c r="G10" s="52" t="n"/>
      <c r="H10" s="52" t="n"/>
      <c r="I10" s="52" t="n"/>
    </row>
  </sheetData>
  <autoFilter ref="A2:WVI3"/>
  <mergeCells count="2">
    <mergeCell ref="A1:H1"/>
    <mergeCell ref="A6:B6"/>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8" t="n"/>
      <c r="I1" s="1598" t="n"/>
      <c r="O1" s="1599"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2" min="4" max="4"/>
    <col width="10.875" customWidth="1" style="1603"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6" t="n"/>
      <c r="G1" s="1556" t="n"/>
      <c r="H1" s="1556" t="n"/>
    </row>
    <row r="3" ht="36.75" customHeight="1" s="1298">
      <c r="A3" s="433" t="inlineStr">
        <is>
          <t>画像</t>
        </is>
      </c>
      <c r="B3" s="434" t="inlineStr">
        <is>
          <t>JAN</t>
        </is>
      </c>
      <c r="C3" s="434" t="inlineStr">
        <is>
          <t>商品名</t>
        </is>
      </c>
      <c r="D3" s="1604" t="inlineStr">
        <is>
          <t>上代
（税抜）</t>
        </is>
      </c>
      <c r="E3" s="1605" t="inlineStr">
        <is>
          <t>納価
（税抜）</t>
        </is>
      </c>
      <c r="F3" s="433" t="inlineStr">
        <is>
          <t>規格</t>
        </is>
      </c>
      <c r="G3" s="437" t="inlineStr">
        <is>
          <t>ケース
入数</t>
        </is>
      </c>
      <c r="H3" s="433" t="inlineStr">
        <is>
          <t>発注数</t>
        </is>
      </c>
    </row>
    <row r="4" ht="49.5" customHeight="1" s="1298">
      <c r="A4" s="438" t="n"/>
      <c r="B4" s="1606" t="n">
        <v>4560401461573</v>
      </c>
      <c r="C4" s="440" t="inlineStr">
        <is>
          <t>ザ・ダーママスク　30枚</t>
        </is>
      </c>
      <c r="D4" s="441" t="n">
        <v>1550</v>
      </c>
      <c r="E4" s="1607">
        <f>D4*0.55</f>
        <v/>
      </c>
      <c r="F4" s="443" t="inlineStr">
        <is>
          <t>30枚</t>
        </is>
      </c>
      <c r="G4" s="444" t="n">
        <v>24</v>
      </c>
      <c r="H4" s="445">
        <f>I4/G4</f>
        <v/>
      </c>
      <c r="I4" s="431">
        <f>'ORDER SHEET'!O250</f>
        <v/>
      </c>
    </row>
    <row r="5" ht="49.5" customHeight="1" s="1298">
      <c r="A5" s="438" t="n"/>
      <c r="B5" s="1606" t="n">
        <v>4560401461627</v>
      </c>
      <c r="C5" s="440" t="inlineStr">
        <is>
          <t>ザ・ダーママスク　7枚</t>
        </is>
      </c>
      <c r="D5" s="441" t="n">
        <v>440</v>
      </c>
      <c r="E5" s="1607">
        <f>D5*0.57</f>
        <v/>
      </c>
      <c r="F5" s="443" t="inlineStr">
        <is>
          <t>７枚</t>
        </is>
      </c>
      <c r="G5" s="444" t="n">
        <v>90</v>
      </c>
      <c r="H5" s="445">
        <f>I5/G5</f>
        <v/>
      </c>
      <c r="I5" s="431">
        <f>'ORDER SHEET'!O251</f>
        <v/>
      </c>
    </row>
    <row r="6" ht="49.5" customHeight="1" s="1298">
      <c r="A6" s="438" t="n"/>
      <c r="B6" s="1606" t="n">
        <v>4560401461610</v>
      </c>
      <c r="C6" s="446" t="inlineStr">
        <is>
          <t>ザ・ダーマベストVC100プラスレチノール　20枚</t>
        </is>
      </c>
      <c r="D6" s="447" t="n">
        <v>2200</v>
      </c>
      <c r="E6" s="1607">
        <f>D6*0.55</f>
        <v/>
      </c>
      <c r="F6" s="448" t="inlineStr">
        <is>
          <t>20枚</t>
        </is>
      </c>
      <c r="G6" s="449" t="n">
        <v>24</v>
      </c>
      <c r="H6" s="445">
        <f>I6/G6</f>
        <v/>
      </c>
      <c r="I6" s="431">
        <f>'ORDER SHEET'!O252</f>
        <v/>
      </c>
    </row>
    <row r="7" ht="49.5" customHeight="1" s="1298">
      <c r="A7" s="438" t="n"/>
      <c r="B7" s="1606" t="n">
        <v>4560401461665</v>
      </c>
      <c r="C7" s="446" t="inlineStr">
        <is>
          <t>ザ・ダーマベストVC100プラスレチノール　5枚</t>
        </is>
      </c>
      <c r="D7" s="447" t="n">
        <v>600</v>
      </c>
      <c r="E7" s="1607">
        <f>D7*0.57</f>
        <v/>
      </c>
      <c r="F7" s="448" t="inlineStr">
        <is>
          <t>5枚</t>
        </is>
      </c>
      <c r="G7" s="449" t="n">
        <v>90</v>
      </c>
      <c r="H7" s="445">
        <f>I7/G7</f>
        <v/>
      </c>
      <c r="I7" s="431">
        <f>'ORDER SHEET'!O253</f>
        <v/>
      </c>
    </row>
    <row r="8" ht="49.5" customHeight="1" s="1298">
      <c r="A8" s="438" t="n"/>
      <c r="B8" s="1606" t="n">
        <v>4560401461580</v>
      </c>
      <c r="C8" s="440" t="inlineStr">
        <is>
          <t>ザ・ダーマセンシティブ　30枚</t>
        </is>
      </c>
      <c r="D8" s="441" t="n">
        <v>1650</v>
      </c>
      <c r="E8" s="1607">
        <f>D8*0.55</f>
        <v/>
      </c>
      <c r="F8" s="443" t="inlineStr">
        <is>
          <t>30枚</t>
        </is>
      </c>
      <c r="G8" s="444" t="n">
        <v>24</v>
      </c>
      <c r="H8" s="445">
        <f>I8/G8</f>
        <v/>
      </c>
      <c r="I8" s="431">
        <f>'ORDER SHEET'!O254</f>
        <v/>
      </c>
    </row>
    <row r="9" ht="49.5" customHeight="1" s="1298">
      <c r="A9" s="438" t="n"/>
      <c r="B9" s="1606" t="n">
        <v>4560401461634</v>
      </c>
      <c r="C9" s="440" t="inlineStr">
        <is>
          <t>ザ・ダーマセンシティブ　7枚</t>
        </is>
      </c>
      <c r="D9" s="441" t="n">
        <v>470</v>
      </c>
      <c r="E9" s="1607">
        <f>D9*0.57</f>
        <v/>
      </c>
      <c r="F9" s="443" t="inlineStr">
        <is>
          <t>７枚</t>
        </is>
      </c>
      <c r="G9" s="444" t="n">
        <v>90</v>
      </c>
      <c r="H9" s="445">
        <f>I9/G9</f>
        <v/>
      </c>
      <c r="I9" s="431">
        <f>'ORDER SHEET'!O255</f>
        <v/>
      </c>
    </row>
    <row r="10" ht="49.5" customHeight="1" s="1298">
      <c r="A10" s="438" t="n"/>
      <c r="B10" s="1606" t="n">
        <v>4560401461603</v>
      </c>
      <c r="C10" s="440" t="inlineStr">
        <is>
          <t>ザ・ダーマガラクトミセス　30枚</t>
        </is>
      </c>
      <c r="D10" s="441" t="n">
        <v>1650</v>
      </c>
      <c r="E10" s="1607">
        <f>D10*0.55</f>
        <v/>
      </c>
      <c r="F10" s="443" t="inlineStr">
        <is>
          <t>30枚</t>
        </is>
      </c>
      <c r="G10" s="444" t="n">
        <v>24</v>
      </c>
      <c r="H10" s="445">
        <f>I10/G10</f>
        <v/>
      </c>
      <c r="I10" s="431">
        <f>'ORDER SHEET'!O256</f>
        <v/>
      </c>
    </row>
    <row r="11" ht="49.5" customHeight="1" s="1298">
      <c r="A11" s="438" t="n"/>
      <c r="B11" s="1606" t="n">
        <v>4560401461658</v>
      </c>
      <c r="C11" s="440" t="inlineStr">
        <is>
          <t>ザ・ダーマガラクトミセス　7枚</t>
        </is>
      </c>
      <c r="D11" s="441" t="n">
        <v>470</v>
      </c>
      <c r="E11" s="1607">
        <f>D11*0.57</f>
        <v/>
      </c>
      <c r="F11" s="443" t="inlineStr">
        <is>
          <t>７枚</t>
        </is>
      </c>
      <c r="G11" s="444" t="n">
        <v>90</v>
      </c>
      <c r="H11" s="445">
        <f>I11/G11</f>
        <v/>
      </c>
      <c r="I11" s="431">
        <f>'ORDER SHEET'!O257</f>
        <v/>
      </c>
    </row>
    <row r="12" ht="49.5" customHeight="1" s="1298">
      <c r="A12" s="438" t="n"/>
      <c r="B12" s="1606" t="n">
        <v>4560401461597</v>
      </c>
      <c r="C12" s="440" t="inlineStr">
        <is>
          <t>ザ・ダーマVC100　30枚</t>
        </is>
      </c>
      <c r="D12" s="441" t="n">
        <v>1650</v>
      </c>
      <c r="E12" s="1607">
        <f>D12*0.55</f>
        <v/>
      </c>
      <c r="F12" s="443" t="inlineStr">
        <is>
          <t>30枚</t>
        </is>
      </c>
      <c r="G12" s="444" t="n">
        <v>24</v>
      </c>
      <c r="H12" s="445">
        <f>I12/G12</f>
        <v/>
      </c>
      <c r="I12" s="431">
        <f>'ORDER SHEET'!O258</f>
        <v/>
      </c>
    </row>
    <row r="13" ht="49.5" customHeight="1" s="1298">
      <c r="A13" s="438" t="n"/>
      <c r="B13" s="1606" t="n">
        <v>4560401461641</v>
      </c>
      <c r="C13" s="440" t="inlineStr">
        <is>
          <t>ザ・ダーマVC100　7枚</t>
        </is>
      </c>
      <c r="D13" s="441" t="n">
        <v>470</v>
      </c>
      <c r="E13" s="1607">
        <f>D13*0.57</f>
        <v/>
      </c>
      <c r="F13" s="450" t="inlineStr">
        <is>
          <t>7枚</t>
        </is>
      </c>
      <c r="G13" s="441" t="n">
        <v>90</v>
      </c>
      <c r="H13" s="445">
        <f>I13/G13</f>
        <v/>
      </c>
      <c r="I13" s="431">
        <f>'ORDER SHEET'!O259</f>
        <v/>
      </c>
    </row>
    <row r="14" ht="29.85" customHeight="1" s="1298">
      <c r="A14" s="451" t="n"/>
      <c r="B14" s="1608" t="n"/>
      <c r="C14" s="453" t="n"/>
      <c r="D14" s="1609" t="n"/>
      <c r="E14" s="1610" t="n"/>
      <c r="F14" s="456" t="n"/>
      <c r="G14" s="457" t="n"/>
      <c r="H14" s="453" t="n"/>
    </row>
    <row r="15" ht="49.5" customHeight="1" s="1298">
      <c r="A15" s="438" t="n"/>
      <c r="B15" s="1606" t="n">
        <v>4560401461436</v>
      </c>
      <c r="C15" s="440" t="inlineStr">
        <is>
          <t>ダーマレーザー　スーパーVC100マスク</t>
        </is>
      </c>
      <c r="D15" s="1611" t="n">
        <v>700</v>
      </c>
      <c r="E15" s="1607">
        <f>D15*0.57</f>
        <v/>
      </c>
      <c r="F15" s="450" t="inlineStr">
        <is>
          <t>7枚</t>
        </is>
      </c>
      <c r="G15" s="441" t="n">
        <v>80</v>
      </c>
      <c r="H15" s="484">
        <f>I15/G15</f>
        <v/>
      </c>
      <c r="I15" s="431">
        <f>'ORDER SHEET'!O260</f>
        <v/>
      </c>
    </row>
    <row r="16" ht="49.5" customHeight="1" s="1298">
      <c r="A16" s="438" t="n"/>
      <c r="B16" s="1606" t="n">
        <v>4560401461443</v>
      </c>
      <c r="C16" s="440" t="inlineStr">
        <is>
          <t>ダーマレーザー　スーパーTEATREE100マスク</t>
        </is>
      </c>
      <c r="D16" s="1611" t="n">
        <v>700</v>
      </c>
      <c r="E16" s="1607">
        <f>D16*0.57</f>
        <v/>
      </c>
      <c r="F16" s="450" t="inlineStr">
        <is>
          <t>7枚</t>
        </is>
      </c>
      <c r="G16" s="441" t="n">
        <v>80</v>
      </c>
      <c r="H16" s="484">
        <f>I16/G16</f>
        <v/>
      </c>
      <c r="I16" s="431">
        <f>'ORDER SHEET'!O261</f>
        <v/>
      </c>
    </row>
    <row r="17" ht="49.5" customHeight="1" s="1298">
      <c r="A17" s="438" t="n"/>
      <c r="B17" s="1606" t="n">
        <v>4560401461498</v>
      </c>
      <c r="C17" s="440" t="inlineStr">
        <is>
          <t>ダーマレーザー　スーパーNMN100マスク</t>
        </is>
      </c>
      <c r="D17" s="1611" t="n">
        <v>700</v>
      </c>
      <c r="E17" s="1607">
        <f>D17*0.57</f>
        <v/>
      </c>
      <c r="F17" s="450" t="inlineStr">
        <is>
          <t>7枚</t>
        </is>
      </c>
      <c r="G17" s="441" t="n">
        <v>80</v>
      </c>
      <c r="H17" s="484">
        <f>I17/G17</f>
        <v/>
      </c>
      <c r="I17" s="431">
        <f>'ORDER SHEET'!O262</f>
        <v/>
      </c>
    </row>
    <row r="18" ht="49.5" customHeight="1" s="1298">
      <c r="A18" s="438" t="n"/>
      <c r="B18" s="1606" t="n">
        <v>4560401461504</v>
      </c>
      <c r="C18" s="440" t="inlineStr">
        <is>
          <t>ダーマレーザー　スーパーセラミド100マスク</t>
        </is>
      </c>
      <c r="D18" s="1611" t="n">
        <v>700</v>
      </c>
      <c r="E18" s="1607">
        <f>D18*0.57</f>
        <v/>
      </c>
      <c r="F18" s="450" t="inlineStr">
        <is>
          <t>7枚</t>
        </is>
      </c>
      <c r="G18" s="441" t="n">
        <v>80</v>
      </c>
      <c r="H18" s="484">
        <f>I18/G18</f>
        <v/>
      </c>
      <c r="I18" s="431">
        <f>'ORDER SHEET'!O263</f>
        <v/>
      </c>
    </row>
    <row r="19" ht="49.5" customHeight="1" s="1298">
      <c r="A19" s="459" t="n"/>
      <c r="B19" s="1612" t="n">
        <v>4560401461481</v>
      </c>
      <c r="C19" s="461" t="inlineStr">
        <is>
          <t>ダーマレーザー　スーパーVC100ホワイトマスク</t>
        </is>
      </c>
      <c r="D19" s="1613" t="n">
        <v>700</v>
      </c>
      <c r="E19" s="1607">
        <f>D19*0.57</f>
        <v/>
      </c>
      <c r="F19" s="463" t="inlineStr">
        <is>
          <t>7枚</t>
        </is>
      </c>
      <c r="G19" s="464" t="n">
        <v>80</v>
      </c>
      <c r="H19" s="484">
        <f>I19/G19</f>
        <v/>
      </c>
      <c r="I19" s="431">
        <f>'ORDER SHEET'!O264</f>
        <v/>
      </c>
    </row>
    <row r="20" ht="49.5" customHeight="1" s="1298">
      <c r="A20" s="459" t="n"/>
      <c r="B20" s="1612" t="n">
        <v>4560401461672</v>
      </c>
      <c r="C20" s="461" t="inlineStr">
        <is>
          <t>ダーマレーザー　スーパーレチノール100マスク</t>
        </is>
      </c>
      <c r="D20" s="1611" t="n">
        <v>700</v>
      </c>
      <c r="E20" s="1607">
        <f>D20*0.57</f>
        <v/>
      </c>
      <c r="F20" s="450" t="inlineStr">
        <is>
          <t>7枚</t>
        </is>
      </c>
      <c r="G20" s="441" t="n">
        <v>80</v>
      </c>
      <c r="H20" s="484">
        <f>I20/G20</f>
        <v/>
      </c>
      <c r="I20" s="431">
        <f>'ORDER SHEET'!O265</f>
        <v/>
      </c>
    </row>
    <row r="21" ht="49.5" customHeight="1" s="1298">
      <c r="A21" s="459" t="n"/>
      <c r="B21" s="1612" t="n">
        <v>4560401461771</v>
      </c>
      <c r="C21" s="461" t="inlineStr">
        <is>
          <t>ダーマレーザー　スーパーAZ100マスク</t>
        </is>
      </c>
      <c r="D21" s="1613" t="n">
        <v>700</v>
      </c>
      <c r="E21" s="1607">
        <f>D21*0.57</f>
        <v/>
      </c>
      <c r="F21" s="463" t="inlineStr">
        <is>
          <t>7枚</t>
        </is>
      </c>
      <c r="G21" s="464" t="n">
        <v>80</v>
      </c>
      <c r="H21" s="484">
        <f>I21/G21</f>
        <v/>
      </c>
      <c r="I21" s="431">
        <f>'ORDER SHEET'!O266</f>
        <v/>
      </c>
    </row>
    <row r="22" ht="49.5" customHeight="1" s="1298">
      <c r="A22" s="459" t="n"/>
      <c r="B22" s="1612" t="n">
        <v>4560401461788</v>
      </c>
      <c r="C22" s="461" t="inlineStr">
        <is>
          <t>ダーマレーザーEX　スーパーVC100マスク</t>
        </is>
      </c>
      <c r="D22" s="1613" t="n">
        <v>700</v>
      </c>
      <c r="E22" s="1607">
        <f>D22*0.57</f>
        <v/>
      </c>
      <c r="F22" s="463" t="inlineStr">
        <is>
          <t>1枚×3</t>
        </is>
      </c>
      <c r="G22" s="464" t="n">
        <v>60</v>
      </c>
      <c r="H22" s="484">
        <f>I22/G22</f>
        <v/>
      </c>
      <c r="I22" s="431">
        <f>'ORDER SHEET'!O267</f>
        <v/>
      </c>
    </row>
    <row r="23" ht="49.5" customHeight="1" s="1298">
      <c r="A23" s="459" t="n"/>
      <c r="B23" s="1612" t="n">
        <v>4560401461801</v>
      </c>
      <c r="C23" s="461" t="inlineStr">
        <is>
          <t>ダーマレーザー スーパーエクソソーム100マスク</t>
        </is>
      </c>
      <c r="D23" s="1613" t="n">
        <v>700</v>
      </c>
      <c r="E23" s="1607">
        <f>D23*0.57</f>
        <v/>
      </c>
      <c r="F23" s="463" t="inlineStr">
        <is>
          <t>7枚</t>
        </is>
      </c>
      <c r="G23" s="441" t="n">
        <v>80</v>
      </c>
      <c r="H23" s="484">
        <f>I23/G23</f>
        <v/>
      </c>
      <c r="I23" s="431">
        <f>'ORDER SHEET'!O268</f>
        <v/>
      </c>
    </row>
    <row r="24" ht="49.5" customHeight="1" s="1298">
      <c r="A24" s="459" t="n"/>
      <c r="B24" s="1612" t="n">
        <v>4560401461818</v>
      </c>
      <c r="C24" s="461" t="inlineStr">
        <is>
          <t>ダーマレーザー スーパーグルタチオン100マスク</t>
        </is>
      </c>
      <c r="D24" s="1613" t="n">
        <v>700</v>
      </c>
      <c r="E24" s="1607">
        <f>D24*0.57</f>
        <v/>
      </c>
      <c r="F24" s="463" t="inlineStr">
        <is>
          <t>7枚</t>
        </is>
      </c>
      <c r="G24" s="441" t="n">
        <v>80</v>
      </c>
      <c r="H24" s="484">
        <f>I24/G24</f>
        <v/>
      </c>
      <c r="I24" s="431">
        <f>'ORDER SHEET'!O269</f>
        <v/>
      </c>
    </row>
    <row r="25" ht="49.5" customHeight="1" s="1298">
      <c r="A25" s="459" t="n"/>
      <c r="B25" s="1612" t="n">
        <v>4560401461832</v>
      </c>
      <c r="C25" s="461" t="inlineStr">
        <is>
          <t>ダーマレーザー スーパーブラックマスク</t>
        </is>
      </c>
      <c r="D25" s="1613" t="n">
        <v>1000</v>
      </c>
      <c r="E25" s="1607">
        <f>D25*0.57</f>
        <v/>
      </c>
      <c r="F25" s="463" t="inlineStr">
        <is>
          <t>7枚</t>
        </is>
      </c>
      <c r="G25" s="441" t="n">
        <v>64</v>
      </c>
      <c r="H25" s="484">
        <f>I25/G25</f>
        <v/>
      </c>
      <c r="I25" s="431">
        <f>'ORDER SHEET'!O270</f>
        <v/>
      </c>
    </row>
    <row r="26" ht="49.5" customHeight="1" s="1298">
      <c r="A26" s="459" t="n"/>
      <c r="B26" s="1612" t="n">
        <v>4560401461825</v>
      </c>
      <c r="C26" s="461" t="inlineStr">
        <is>
          <t>ダーマレーザー　アイシート スーパーVCR</t>
        </is>
      </c>
      <c r="D26" s="1613" t="n">
        <v>800</v>
      </c>
      <c r="E26" s="1607">
        <f>D26*0.57</f>
        <v/>
      </c>
      <c r="F26" s="465" t="inlineStr">
        <is>
          <t>10枚</t>
        </is>
      </c>
      <c r="G26" s="464" t="n">
        <v>120</v>
      </c>
      <c r="H26" s="484">
        <f>I26/G26</f>
        <v/>
      </c>
      <c r="I26" s="431">
        <f>'ORDER SHEET'!O271</f>
        <v/>
      </c>
    </row>
    <row r="27" ht="49.5" customHeight="1" s="1298">
      <c r="A27" s="438" t="n"/>
      <c r="B27" s="1606" t="n">
        <v>4560401461467</v>
      </c>
      <c r="C27" s="440" t="inlineStr">
        <is>
          <t>ダーマレーザー　スーパーVC100ローション（さっぱり）</t>
        </is>
      </c>
      <c r="D27" s="1611" t="n">
        <v>1500</v>
      </c>
      <c r="E27" s="1607">
        <f>D27*0.55</f>
        <v/>
      </c>
      <c r="F27" s="450" t="inlineStr">
        <is>
          <t>240mL</t>
        </is>
      </c>
      <c r="G27" s="441" t="n">
        <v>30</v>
      </c>
      <c r="H27" s="484">
        <f>I27/G27</f>
        <v/>
      </c>
      <c r="I27" s="431">
        <f>'ORDER SHEET'!O276</f>
        <v/>
      </c>
    </row>
    <row r="28" ht="49.5" customHeight="1" s="1298">
      <c r="A28" s="438" t="n"/>
      <c r="B28" s="1606" t="n">
        <v>4560401461474</v>
      </c>
      <c r="C28" s="440" t="inlineStr">
        <is>
          <t>ダーマレーザー　スーパーVC100ローション（しっとり）</t>
        </is>
      </c>
      <c r="D28" s="1611" t="n">
        <v>1500</v>
      </c>
      <c r="E28" s="1607">
        <f>D28*0.55</f>
        <v/>
      </c>
      <c r="F28" s="450" t="inlineStr">
        <is>
          <t>240mL</t>
        </is>
      </c>
      <c r="G28" s="441" t="n">
        <v>30</v>
      </c>
      <c r="H28" s="484">
        <f>I28/G28</f>
        <v/>
      </c>
      <c r="I28" s="431">
        <f>'ORDER SHEET'!O277</f>
        <v/>
      </c>
    </row>
    <row r="29" ht="49.5" customHeight="1" s="1298">
      <c r="A29" s="438" t="n"/>
      <c r="B29" s="1606" t="n">
        <v>4560401461511</v>
      </c>
      <c r="C29" s="440" t="inlineStr">
        <is>
          <t>ダーマレーザー　ウルセラＣ</t>
        </is>
      </c>
      <c r="D29" s="1611" t="n">
        <v>2000</v>
      </c>
      <c r="E29" s="1607">
        <f>D29*0.55</f>
        <v/>
      </c>
      <c r="F29" s="450" t="inlineStr">
        <is>
          <t>30mL</t>
        </is>
      </c>
      <c r="G29" s="441" t="n">
        <v>36</v>
      </c>
      <c r="H29" s="484">
        <f>I29/G29</f>
        <v/>
      </c>
      <c r="I29" s="431">
        <f>'ORDER SHEET'!O278</f>
        <v/>
      </c>
    </row>
    <row r="30" ht="49.5" customHeight="1" s="1298">
      <c r="A30" s="438" t="n"/>
      <c r="B30" s="1606" t="n">
        <v>4560401461528</v>
      </c>
      <c r="C30" s="440" t="inlineStr">
        <is>
          <t>ダーマレーザー　スーパーVC100ジェルクリーム</t>
        </is>
      </c>
      <c r="D30" s="1611" t="n">
        <v>2000</v>
      </c>
      <c r="E30" s="1607">
        <f>D30*0.55</f>
        <v/>
      </c>
      <c r="F30" s="450" t="inlineStr">
        <is>
          <t>80g</t>
        </is>
      </c>
      <c r="G30" s="441" t="n">
        <v>36</v>
      </c>
      <c r="H30" s="484">
        <f>I30/G30</f>
        <v/>
      </c>
      <c r="I30" s="431">
        <f>'ORDER SHEET'!O279</f>
        <v/>
      </c>
    </row>
    <row r="31" ht="49.5" customHeight="1" s="1298">
      <c r="A31" s="438" t="n"/>
      <c r="B31" s="1606" t="n">
        <v>4560401461535</v>
      </c>
      <c r="C31" s="440" t="inlineStr">
        <is>
          <t>ダーマレーザー　ウルセラR</t>
        </is>
      </c>
      <c r="D31" s="1611" t="n">
        <v>2000</v>
      </c>
      <c r="E31" s="1607">
        <f>D31*0.55</f>
        <v/>
      </c>
      <c r="F31" s="450" t="inlineStr">
        <is>
          <t>30mL</t>
        </is>
      </c>
      <c r="G31" s="441" t="n">
        <v>36</v>
      </c>
      <c r="H31" s="484">
        <f>I31/G31</f>
        <v/>
      </c>
      <c r="I31" s="431">
        <f>'ORDER SHEET'!O280</f>
        <v/>
      </c>
    </row>
    <row r="32" ht="49.5" customHeight="1" s="1298">
      <c r="A32" s="438" t="n"/>
      <c r="B32" s="1606" t="n">
        <v>4560401461542</v>
      </c>
      <c r="C32" s="440" t="inlineStr">
        <is>
          <t>ダーマレーザー　R100ジェルクリーム</t>
        </is>
      </c>
      <c r="D32" s="1611" t="n">
        <v>2000</v>
      </c>
      <c r="E32" s="1607">
        <f>D32*0.55</f>
        <v/>
      </c>
      <c r="F32" s="450" t="inlineStr">
        <is>
          <t>50g</t>
        </is>
      </c>
      <c r="G32" s="441" t="n">
        <v>36</v>
      </c>
      <c r="H32" s="484">
        <f>I32/G32</f>
        <v/>
      </c>
      <c r="I32" s="431">
        <f>'ORDER SHEET'!O281</f>
        <v/>
      </c>
    </row>
    <row r="33" ht="49.5" customHeight="1" s="1298">
      <c r="A33" s="438" t="n"/>
      <c r="B33" s="1606" t="n">
        <v>4560401461559</v>
      </c>
      <c r="C33" s="440" t="inlineStr">
        <is>
          <t>ダーマレーザー　スーパーVC100ホワイトローション</t>
        </is>
      </c>
      <c r="D33" s="1611" t="n">
        <v>1500</v>
      </c>
      <c r="E33" s="1607">
        <f>D33*0.55</f>
        <v/>
      </c>
      <c r="F33" s="450" t="inlineStr">
        <is>
          <t>240mL</t>
        </is>
      </c>
      <c r="G33" s="441" t="n">
        <v>30</v>
      </c>
      <c r="H33" s="484">
        <f>I33/G33</f>
        <v/>
      </c>
      <c r="I33" s="431">
        <f>'ORDER SHEET'!O282</f>
        <v/>
      </c>
    </row>
    <row r="34" ht="49.5" customHeight="1" s="1298">
      <c r="A34" s="438" t="n"/>
      <c r="B34" s="1606" t="n">
        <v>4560401461566</v>
      </c>
      <c r="C34" s="440" t="inlineStr">
        <is>
          <t>ダーマレーザー　ウルセラＣホワイト</t>
        </is>
      </c>
      <c r="D34" s="1611" t="n">
        <v>2000</v>
      </c>
      <c r="E34" s="1607">
        <f>D34*0.55</f>
        <v/>
      </c>
      <c r="F34" s="450" t="inlineStr">
        <is>
          <t>30mL</t>
        </is>
      </c>
      <c r="G34" s="441" t="n">
        <v>36</v>
      </c>
      <c r="H34" s="484">
        <f>I34/G34</f>
        <v/>
      </c>
      <c r="I34" s="431">
        <f>'ORDER SHEET'!O283</f>
        <v/>
      </c>
    </row>
    <row r="35" ht="49.5" customHeight="1" s="1298">
      <c r="A35" s="438" t="n"/>
      <c r="B35" s="1606" t="n">
        <v>4560401461764</v>
      </c>
      <c r="C35" s="440" t="inlineStr">
        <is>
          <t>ダーマレーザー　スーパーAZ100ローション</t>
        </is>
      </c>
      <c r="D35" s="1611" t="n">
        <v>1500</v>
      </c>
      <c r="E35" s="1607">
        <f>D35*0.55</f>
        <v/>
      </c>
      <c r="F35" s="450" t="inlineStr">
        <is>
          <t>240mL</t>
        </is>
      </c>
      <c r="G35" s="441" t="n">
        <v>30</v>
      </c>
      <c r="H35" s="484">
        <f>I35/G35</f>
        <v/>
      </c>
      <c r="I35" s="431">
        <f>'ORDER SHEET'!O284</f>
        <v/>
      </c>
    </row>
    <row r="36" ht="49.5" customHeight="1" s="1298">
      <c r="A36" s="438" t="n"/>
      <c r="B36" s="1606" t="n">
        <v>4560401461757</v>
      </c>
      <c r="C36" s="440" t="inlineStr">
        <is>
          <t>ダーマレーザー　ウルセラAZ</t>
        </is>
      </c>
      <c r="D36" s="1611" t="n">
        <v>2000</v>
      </c>
      <c r="E36" s="1607">
        <f>D36*0.55</f>
        <v/>
      </c>
      <c r="F36" s="450" t="inlineStr">
        <is>
          <t>30mL</t>
        </is>
      </c>
      <c r="G36" s="441" t="n">
        <v>36</v>
      </c>
      <c r="H36" s="484">
        <f>I36/G36</f>
        <v/>
      </c>
      <c r="I36" s="431">
        <f>'ORDER SHEET'!O285</f>
        <v/>
      </c>
    </row>
    <row r="38" ht="32.25" customHeight="1" s="1298">
      <c r="B38" s="438" t="n"/>
      <c r="C38" s="438" t="inlineStr">
        <is>
          <t xml:space="preserve">《Quality 1st》QUEEN'S PREMIUM MASK　RED </t>
        </is>
      </c>
      <c r="D38" s="1614" t="n"/>
      <c r="E38" s="1615"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7" t="inlineStr">
        <is>
          <t>TEL</t>
        </is>
      </c>
      <c r="F2" s="1617" t="inlineStr">
        <is>
          <t>希望着日</t>
        </is>
      </c>
    </row>
    <row r="3" ht="49.5" customHeight="1" s="1298">
      <c r="A3" s="475" t="n"/>
      <c r="B3" s="482" t="inlineStr">
        <is>
          <t xml:space="preserve">京都府舞鶴市松陰１８－７
</t>
        </is>
      </c>
      <c r="C3" s="1618" t="inlineStr">
        <is>
          <t>飯野港運株式会社</t>
        </is>
      </c>
      <c r="D3" s="477" t="inlineStr">
        <is>
          <t>営業課　谷口様</t>
        </is>
      </c>
      <c r="E3" s="1619"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7" t="inlineStr">
        <is>
          <t>TEL</t>
        </is>
      </c>
    </row>
    <row r="3" ht="35.25" customHeight="1" s="1298">
      <c r="A3" s="475" t="inlineStr">
        <is>
          <t>980-0065</t>
        </is>
      </c>
      <c r="B3" s="475" t="inlineStr">
        <is>
          <t>仙台市青葉区土樋1-1-5プレミスト1302号</t>
        </is>
      </c>
      <c r="C3" s="1618" t="inlineStr">
        <is>
          <t>KSユーラシア㈱</t>
        </is>
      </c>
      <c r="D3" s="477" t="inlineStr">
        <is>
          <t>アリニナ</t>
        </is>
      </c>
      <c r="E3" s="1620"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1" t="inlineStr">
        <is>
          <t>ケース数量</t>
        </is>
      </c>
      <c r="M5" s="1621" t="inlineStr">
        <is>
          <t>合計容積</t>
        </is>
      </c>
      <c r="N5" s="1621" t="inlineStr">
        <is>
          <t>合計重量</t>
        </is>
      </c>
      <c r="O5" s="155" t="inlineStr">
        <is>
          <t>Unit N/W(kg)</t>
        </is>
      </c>
      <c r="P5" s="155" t="inlineStr">
        <is>
          <t>Total N/W(kg)</t>
        </is>
      </c>
      <c r="Q5" s="1161" t="inlineStr">
        <is>
          <t>成分</t>
        </is>
      </c>
      <c r="R5" s="1143" t="n"/>
    </row>
    <row r="6" ht="20.1" customFormat="1" customHeight="1" s="15">
      <c r="A6" s="1542" t="inlineStr">
        <is>
          <t>TOTAL</t>
        </is>
      </c>
      <c r="B6" s="1521" t="n"/>
      <c r="C6" s="1521" t="n"/>
      <c r="D6" s="1521" t="n"/>
      <c r="E6" s="1521" t="n"/>
      <c r="F6" s="1522" t="n"/>
      <c r="G6" s="98">
        <f>SUM(#REF!)</f>
        <v/>
      </c>
      <c r="H6" s="98" t="n"/>
      <c r="I6" s="1571">
        <f>SUM(#REF!)</f>
        <v/>
      </c>
      <c r="J6" s="1160" t="n"/>
      <c r="K6" s="1160" t="n"/>
      <c r="L6" s="1160">
        <f>SUM(#REF!)</f>
        <v/>
      </c>
      <c r="M6" s="1160">
        <f>SUM(#REF!)</f>
        <v/>
      </c>
      <c r="N6" s="1160">
        <f>SUM(#REF!)</f>
        <v/>
      </c>
      <c r="O6" s="1573">
        <f>SUM(#REF!)</f>
        <v/>
      </c>
      <c r="P6" s="1573">
        <f>SUM(#REF!)</f>
        <v/>
      </c>
      <c r="Q6" s="82" t="n"/>
      <c r="R6" s="13" t="n"/>
    </row>
    <row r="7" ht="20.1" customFormat="1" customHeight="1" s="15">
      <c r="B7" s="14" t="n"/>
      <c r="G7" s="17" t="n"/>
      <c r="H7" s="17" t="n"/>
      <c r="I7" s="1544" t="n"/>
      <c r="J7" s="19" t="n"/>
      <c r="K7" s="19" t="n"/>
      <c r="L7" s="1544" t="n"/>
      <c r="M7" s="1544" t="n"/>
      <c r="N7" s="1544" t="n"/>
      <c r="O7" s="14" t="n"/>
      <c r="P7" s="14" t="n"/>
      <c r="R7" s="13" t="n"/>
    </row>
    <row r="8" ht="20.1" customFormat="1" customHeight="1" s="15">
      <c r="A8" s="20" t="inlineStr">
        <is>
          <t>SAMPLE/TESTER ORDER</t>
        </is>
      </c>
      <c r="B8" s="14" t="n"/>
      <c r="G8" s="17" t="n"/>
      <c r="H8" s="17" t="n"/>
      <c r="I8" s="1544" t="n"/>
      <c r="J8" s="19" t="n"/>
      <c r="K8" s="19" t="n"/>
      <c r="L8" s="1544" t="n"/>
      <c r="M8" s="1544" t="n"/>
      <c r="N8" s="1544" t="n"/>
      <c r="O8" s="14" t="n"/>
      <c r="P8" s="14" t="n"/>
      <c r="R8" s="13" t="n"/>
    </row>
    <row r="9" ht="20.1" customFormat="1" customHeight="1" s="14">
      <c r="A9" s="156" t="inlineStr">
        <is>
          <t>INV No.</t>
        </is>
      </c>
      <c r="B9" s="81" t="inlineStr">
        <is>
          <t>Jan code</t>
        </is>
      </c>
      <c r="C9" s="82" t="inlineStr">
        <is>
          <t>Brand name</t>
        </is>
      </c>
      <c r="D9" s="1160" t="inlineStr">
        <is>
          <t>Description of goods</t>
        </is>
      </c>
      <c r="E9" s="1160" t="inlineStr">
        <is>
          <t>Case Q'ty</t>
        </is>
      </c>
      <c r="F9" s="1160" t="inlineStr">
        <is>
          <t>LOT</t>
        </is>
      </c>
      <c r="G9" s="100" t="inlineStr">
        <is>
          <t>Q'ty</t>
        </is>
      </c>
      <c r="H9" s="94" t="inlineStr">
        <is>
          <t>仕入値</t>
        </is>
      </c>
      <c r="I9" s="1553" t="inlineStr">
        <is>
          <t>仕入値合計</t>
        </is>
      </c>
      <c r="J9" s="165" t="inlineStr">
        <is>
          <t>ケース容積</t>
        </is>
      </c>
      <c r="K9" s="165" t="inlineStr">
        <is>
          <t>ケース重量</t>
        </is>
      </c>
      <c r="L9" s="1622" t="inlineStr">
        <is>
          <t>ケース数量</t>
        </is>
      </c>
      <c r="M9" s="1622" t="inlineStr">
        <is>
          <t>合計容積</t>
        </is>
      </c>
      <c r="N9" s="1622" t="inlineStr">
        <is>
          <t>合計重量</t>
        </is>
      </c>
      <c r="O9" s="156" t="inlineStr">
        <is>
          <t>Unit N/W(kg)</t>
        </is>
      </c>
      <c r="P9" s="156" t="inlineStr">
        <is>
          <t>Total N/W(kg)</t>
        </is>
      </c>
      <c r="Q9" s="1160" t="inlineStr">
        <is>
          <t>成分</t>
        </is>
      </c>
      <c r="R9" s="13" t="n"/>
    </row>
    <row r="10" ht="26.25" customHeight="1" s="1298">
      <c r="A10" s="1576" t="inlineStr">
        <is>
          <t>SAMPLE/TESTER TOTAL</t>
        </is>
      </c>
      <c r="B10" s="1521" t="n"/>
      <c r="C10" s="1521" t="n"/>
      <c r="D10" s="1521" t="n"/>
      <c r="E10" s="1521" t="n"/>
      <c r="F10" s="1522" t="n"/>
      <c r="G10" s="83">
        <f>SUM(#REF!)</f>
        <v/>
      </c>
      <c r="H10" s="88" t="n"/>
      <c r="I10" s="1577">
        <f>SUM(#REF!)</f>
        <v/>
      </c>
      <c r="J10" s="146" t="n"/>
      <c r="K10" s="146" t="n"/>
      <c r="L10" s="1572" t="n"/>
      <c r="M10" s="1572" t="n"/>
      <c r="N10" s="1572" t="n"/>
      <c r="O10" s="1161" t="n"/>
      <c r="P10" s="1161" t="n"/>
      <c r="Q10" s="95"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row>
    <row r="6" ht="20.1" customFormat="1" customHeight="1" s="292">
      <c r="A6" s="1552" t="n"/>
      <c r="B6" s="1552" t="inlineStr">
        <is>
          <t>nan</t>
        </is>
      </c>
      <c r="C6" s="1552" t="inlineStr">
        <is>
          <t>CHANSON</t>
        </is>
      </c>
      <c r="D6" s="1552" t="inlineStr">
        <is>
          <t>《CHANSON》Victline 20g</t>
        </is>
      </c>
      <c r="E6" s="1552" t="inlineStr">
        <is>
          <t>nan</t>
        </is>
      </c>
      <c r="F6" s="1552" t="inlineStr">
        <is>
          <t>nan</t>
        </is>
      </c>
      <c r="G6" s="1552" t="inlineStr">
        <is>
          <t>24.0</t>
        </is>
      </c>
      <c r="H6" s="1552" t="inlineStr">
        <is>
          <t>3200.0</t>
        </is>
      </c>
      <c r="I6" s="1552" t="inlineStr">
        <is>
          <t>76800.0</t>
        </is>
      </c>
    </row>
    <row r="7" ht="20.1" customFormat="1" customHeight="1" s="292">
      <c r="A7" s="1552" t="n"/>
      <c r="B7" s="1552" t="inlineStr">
        <is>
          <t>22710000</t>
        </is>
      </c>
      <c r="C7" s="1552" t="inlineStr">
        <is>
          <t>CHANSON</t>
        </is>
      </c>
      <c r="D7" s="1552" t="inlineStr">
        <is>
          <t>《CHANSON》LIFTRISE  NOURISHING M</t>
        </is>
      </c>
      <c r="E7" s="1552" t="inlineStr">
        <is>
          <t>6.0</t>
        </is>
      </c>
      <c r="F7" s="1552" t="inlineStr">
        <is>
          <t>6</t>
        </is>
      </c>
      <c r="G7" s="1552" t="inlineStr">
        <is>
          <t>30.0</t>
        </is>
      </c>
      <c r="H7" s="1552" t="inlineStr">
        <is>
          <t>1920.0</t>
        </is>
      </c>
      <c r="I7" s="1552" t="inlineStr">
        <is>
          <t>57600.0</t>
        </is>
      </c>
    </row>
    <row r="8" ht="20.1" customFormat="1" customHeight="1" s="292">
      <c r="A8" s="1552" t="n"/>
      <c r="B8" s="1552" t="inlineStr">
        <is>
          <t>22700000</t>
        </is>
      </c>
      <c r="C8" s="1552" t="inlineStr">
        <is>
          <t>CHANSON</t>
        </is>
      </c>
      <c r="D8" s="1552" t="inlineStr">
        <is>
          <t>《CHANSON》 LIFTRISE  MILK 90ml</t>
        </is>
      </c>
      <c r="E8" s="1552" t="inlineStr">
        <is>
          <t>6.0</t>
        </is>
      </c>
      <c r="F8" s="1552" t="inlineStr">
        <is>
          <t>6</t>
        </is>
      </c>
      <c r="G8" s="1552" t="inlineStr">
        <is>
          <t>12.0</t>
        </is>
      </c>
      <c r="H8" s="1552" t="inlineStr">
        <is>
          <t>1664.0</t>
        </is>
      </c>
      <c r="I8" s="1552" t="inlineStr">
        <is>
          <t>19968.0</t>
        </is>
      </c>
    </row>
    <row r="9" ht="20.1" customFormat="1" customHeight="1" s="308">
      <c r="A9" s="1552" t="n"/>
      <c r="B9" s="1552" t="inlineStr">
        <is>
          <t>20500000</t>
        </is>
      </c>
      <c r="C9" s="1552" t="inlineStr">
        <is>
          <t>CHANSON</t>
        </is>
      </c>
      <c r="D9" s="1552" t="inlineStr">
        <is>
          <t>《CHANSON》LES MEDICATED CARE WASHING</t>
        </is>
      </c>
      <c r="E9" s="1552" t="inlineStr">
        <is>
          <t>6.0</t>
        </is>
      </c>
      <c r="F9" s="1552" t="inlineStr">
        <is>
          <t>6</t>
        </is>
      </c>
      <c r="G9" s="1552" t="inlineStr">
        <is>
          <t>120.0</t>
        </is>
      </c>
      <c r="H9" s="1552" t="inlineStr">
        <is>
          <t>990.0</t>
        </is>
      </c>
      <c r="I9" s="1552" t="inlineStr">
        <is>
          <t>118800.0</t>
        </is>
      </c>
    </row>
    <row r="10" ht="26.25" customFormat="1" customHeight="1" s="1240">
      <c r="A10" s="1552" t="n"/>
      <c r="B10" s="1552" t="inlineStr">
        <is>
          <t>22200000</t>
        </is>
      </c>
      <c r="C10" s="1552" t="inlineStr">
        <is>
          <t>CHANSON</t>
        </is>
      </c>
      <c r="D10" s="1552" t="inlineStr">
        <is>
          <t>《CHANSON》LES FOAM WASHING</t>
        </is>
      </c>
      <c r="E10" s="1552" t="inlineStr">
        <is>
          <t>6.0</t>
        </is>
      </c>
      <c r="F10" s="1552" t="inlineStr">
        <is>
          <t>6</t>
        </is>
      </c>
      <c r="G10" s="1552" t="inlineStr">
        <is>
          <t>36.0</t>
        </is>
      </c>
      <c r="H10" s="1552" t="inlineStr">
        <is>
          <t>990.0</t>
        </is>
      </c>
      <c r="I10" s="1552" t="inlineStr">
        <is>
          <t>35640.0</t>
        </is>
      </c>
    </row>
    <row r="11" ht="20.25" customFormat="1" customHeight="1" s="1240">
      <c r="A11" s="1552" t="n"/>
      <c r="B11" s="1552" t="inlineStr">
        <is>
          <t>nan</t>
        </is>
      </c>
      <c r="C11" s="1552" t="inlineStr">
        <is>
          <t>CHANSON</t>
        </is>
      </c>
      <c r="D11" s="1552" t="inlineStr">
        <is>
          <t>《CHANSON》LES CLEANSING CREAM</t>
        </is>
      </c>
      <c r="E11" s="1552" t="inlineStr">
        <is>
          <t>6.0</t>
        </is>
      </c>
      <c r="F11" s="1552" t="inlineStr">
        <is>
          <t>6</t>
        </is>
      </c>
      <c r="G11" s="1552" t="inlineStr">
        <is>
          <t>30.0</t>
        </is>
      </c>
      <c r="H11" s="1552" t="inlineStr">
        <is>
          <t>990.0</t>
        </is>
      </c>
      <c r="I11" s="1552" t="inlineStr">
        <is>
          <t>29700.0</t>
        </is>
      </c>
    </row>
    <row r="12" ht="20.1" customFormat="1" customHeight="1" s="1240">
      <c r="A12" s="1552" t="n"/>
      <c r="B12" s="1552" t="inlineStr">
        <is>
          <t>4937610123569</t>
        </is>
      </c>
      <c r="C12" s="1552" t="inlineStr">
        <is>
          <t>CHANSON</t>
        </is>
      </c>
      <c r="D12" s="1552" t="inlineStr">
        <is>
          <t>《CHANSON》CHANSONNIER NOURISHING NANO</t>
        </is>
      </c>
      <c r="E12" s="1552" t="inlineStr">
        <is>
          <t>nan</t>
        </is>
      </c>
      <c r="F12" s="1552" t="inlineStr">
        <is>
          <t>nan</t>
        </is>
      </c>
      <c r="G12" s="1552" t="inlineStr">
        <is>
          <t>36.0</t>
        </is>
      </c>
      <c r="H12" s="1552" t="inlineStr">
        <is>
          <t>3200.0</t>
        </is>
      </c>
      <c r="I12" s="1552" t="inlineStr">
        <is>
          <t>115200.0</t>
        </is>
      </c>
    </row>
    <row r="13" ht="20.1" customFormat="1" customHeight="1" s="1240">
      <c r="A13" s="1552" t="n"/>
      <c r="B13" s="1552" t="inlineStr">
        <is>
          <t>4937610123552</t>
        </is>
      </c>
      <c r="C13" s="1552" t="inlineStr">
        <is>
          <t>CHANSON</t>
        </is>
      </c>
      <c r="D13" s="1552" t="inlineStr">
        <is>
          <t xml:space="preserve">《CHANSON》CHANSONNIER MILK NANO </t>
        </is>
      </c>
      <c r="E13" s="1552" t="inlineStr">
        <is>
          <t>nan</t>
        </is>
      </c>
      <c r="F13" s="1552" t="inlineStr">
        <is>
          <t>nan</t>
        </is>
      </c>
      <c r="G13" s="1552" t="inlineStr">
        <is>
          <t>12.0</t>
        </is>
      </c>
      <c r="H13" s="1552" t="inlineStr">
        <is>
          <t>3200.0</t>
        </is>
      </c>
      <c r="I13" s="1552" t="inlineStr">
        <is>
          <t>38400.0</t>
        </is>
      </c>
    </row>
    <row r="14" ht="20.1" customFormat="1" customHeight="1" s="1240">
      <c r="A14" s="1552" t="n"/>
      <c r="B14" s="1552" t="inlineStr">
        <is>
          <t>4937610123576</t>
        </is>
      </c>
      <c r="C14" s="1552" t="inlineStr">
        <is>
          <t>CHANSON</t>
        </is>
      </c>
      <c r="D14" s="1552" t="inlineStr">
        <is>
          <t>《CHANSON》CHANSONNIER CONCENTRATE NANO 30 ml</t>
        </is>
      </c>
      <c r="E14" s="1552" t="inlineStr">
        <is>
          <t>nan</t>
        </is>
      </c>
      <c r="F14" s="1552" t="inlineStr">
        <is>
          <t>nan</t>
        </is>
      </c>
      <c r="G14" s="1552" t="inlineStr">
        <is>
          <t>12.0</t>
        </is>
      </c>
      <c r="H14" s="1552" t="inlineStr">
        <is>
          <t>4160.0</t>
        </is>
      </c>
      <c r="I14" s="1552" t="inlineStr">
        <is>
          <t>49920.0</t>
        </is>
      </c>
    </row>
    <row r="15">
      <c r="A15" s="1552" t="n"/>
      <c r="B15" s="1552" t="inlineStr">
        <is>
          <t>21310000</t>
        </is>
      </c>
      <c r="C15" s="1552" t="inlineStr">
        <is>
          <t>CHANSON</t>
        </is>
      </c>
      <c r="D15" s="1552" t="inlineStr">
        <is>
          <t>《CHANSON》CARING CREAM 30g</t>
        </is>
      </c>
      <c r="E15" s="1552" t="inlineStr">
        <is>
          <t>6.0</t>
        </is>
      </c>
      <c r="F15" s="1552" t="inlineStr">
        <is>
          <t>6</t>
        </is>
      </c>
      <c r="G15" s="1552" t="inlineStr">
        <is>
          <t>36.0</t>
        </is>
      </c>
      <c r="H15" s="1552" t="inlineStr">
        <is>
          <t>1600.0</t>
        </is>
      </c>
      <c r="I15" s="1552" t="inlineStr">
        <is>
          <t>57600.0</t>
        </is>
      </c>
    </row>
    <row r="16">
      <c r="A16" s="1552" t="n"/>
      <c r="B16" s="1552" t="inlineStr">
        <is>
          <t>21300000</t>
        </is>
      </c>
      <c r="C16" s="1552" t="inlineStr">
        <is>
          <t>CHANSON</t>
        </is>
      </c>
      <c r="D16" s="1552" t="inlineStr">
        <is>
          <t>《CHANSON》CARING MILK</t>
        </is>
      </c>
      <c r="E16" s="1552" t="inlineStr">
        <is>
          <t>6.0</t>
        </is>
      </c>
      <c r="F16" s="1552" t="inlineStr">
        <is>
          <t>6</t>
        </is>
      </c>
      <c r="G16" s="1552" t="inlineStr">
        <is>
          <t>36.0</t>
        </is>
      </c>
      <c r="H16" s="1552" t="inlineStr">
        <is>
          <t>1551.0</t>
        </is>
      </c>
      <c r="I16" s="1552" t="inlineStr">
        <is>
          <t>55836.0</t>
        </is>
      </c>
    </row>
    <row r="17">
      <c r="A17" s="1552" t="n"/>
      <c r="B17" s="1552" t="inlineStr">
        <is>
          <t>21290000</t>
        </is>
      </c>
      <c r="C17" s="1552" t="inlineStr">
        <is>
          <t>CHANSON</t>
        </is>
      </c>
      <c r="D17" s="1552" t="inlineStr">
        <is>
          <t>《CHANSON》CARING LOTION</t>
        </is>
      </c>
      <c r="E17" s="1552" t="inlineStr">
        <is>
          <t>6.0</t>
        </is>
      </c>
      <c r="F17" s="1552" t="inlineStr">
        <is>
          <t>6</t>
        </is>
      </c>
      <c r="G17" s="1552" t="inlineStr">
        <is>
          <t>36.0</t>
        </is>
      </c>
      <c r="H17" s="1552" t="inlineStr">
        <is>
          <t>1485.0</t>
        </is>
      </c>
      <c r="I17" s="1552" t="inlineStr">
        <is>
          <t>53460.0</t>
        </is>
      </c>
    </row>
    <row r="18">
      <c r="A18" s="1552" t="n"/>
      <c r="B18" s="1552" t="inlineStr">
        <is>
          <t>21680000</t>
        </is>
      </c>
      <c r="C18" s="1552" t="inlineStr">
        <is>
          <t>CHANSON</t>
        </is>
      </c>
      <c r="D18" s="1552" t="inlineStr">
        <is>
          <t>《CHANSON》SERKIS MILD FOAM</t>
        </is>
      </c>
      <c r="E18" s="1552" t="inlineStr">
        <is>
          <t>6.0</t>
        </is>
      </c>
      <c r="F18" s="1552" t="inlineStr">
        <is>
          <t>6</t>
        </is>
      </c>
      <c r="G18" s="1552" t="inlineStr">
        <is>
          <t>18.0</t>
        </is>
      </c>
      <c r="H18" s="1552" t="inlineStr">
        <is>
          <t>1600.0</t>
        </is>
      </c>
      <c r="I18" s="1552" t="inlineStr">
        <is>
          <t>28800.0</t>
        </is>
      </c>
    </row>
    <row r="19">
      <c r="A19" s="1624" t="inlineStr">
        <is>
          <t>TOTAL</t>
        </is>
      </c>
      <c r="B19" s="1521" t="n"/>
      <c r="C19" s="1521" t="n"/>
      <c r="D19" s="1521" t="n"/>
      <c r="E19" s="1521" t="n"/>
      <c r="F19" s="1522" t="n"/>
      <c r="G19" s="315">
        <f>SUM(#REF!)</f>
        <v/>
      </c>
      <c r="H19" s="315" t="n"/>
      <c r="I19" s="1625">
        <f>SUM(#REF!)</f>
        <v/>
      </c>
    </row>
    <row r="20">
      <c r="B20" s="14" t="n"/>
      <c r="G20" s="319" t="n"/>
      <c r="H20" s="319" t="n"/>
      <c r="I20" s="1486" t="n"/>
    </row>
    <row r="21">
      <c r="A21" s="370" t="inlineStr">
        <is>
          <t>SAMPLE/TESTER ORDER</t>
        </is>
      </c>
      <c r="B21" s="14" t="n"/>
      <c r="G21" s="319" t="n"/>
      <c r="H21" s="319" t="n"/>
      <c r="I21" s="1486" t="n"/>
    </row>
    <row r="22">
      <c r="A22" s="400" t="inlineStr">
        <is>
          <t>INV No.</t>
        </is>
      </c>
      <c r="B22" s="81" t="inlineStr">
        <is>
          <t>Jan code</t>
        </is>
      </c>
      <c r="C22" s="291" t="inlineStr">
        <is>
          <t>Brand name</t>
        </is>
      </c>
      <c r="D22" s="1279" t="inlineStr">
        <is>
          <t>Description of goods</t>
        </is>
      </c>
      <c r="E22" s="1279" t="inlineStr">
        <is>
          <t>Case Q'ty</t>
        </is>
      </c>
      <c r="F22" s="1279" t="inlineStr">
        <is>
          <t>LOT</t>
        </is>
      </c>
      <c r="G22" s="317" t="inlineStr">
        <is>
          <t>Q'ty</t>
        </is>
      </c>
      <c r="H22" s="293" t="inlineStr">
        <is>
          <t>仕入値</t>
        </is>
      </c>
      <c r="I22" s="1626" t="inlineStr">
        <is>
          <t>仕入値合計</t>
        </is>
      </c>
    </row>
    <row r="23">
      <c r="A23" s="1627" t="inlineStr">
        <is>
          <t>SAMPLE/TESTER TOTAL</t>
        </is>
      </c>
      <c r="B23" s="1556" t="n"/>
      <c r="C23" s="1556" t="n"/>
      <c r="D23" s="1556" t="n"/>
      <c r="E23" s="1556" t="n"/>
      <c r="F23" s="1535" t="n"/>
      <c r="G23" s="285">
        <f>SUM(#REF!)</f>
        <v/>
      </c>
      <c r="H23" s="403" t="n"/>
      <c r="I23" s="1628">
        <f>SUM(#REF!)</f>
        <v/>
      </c>
      <c r="J23" s="282" t="n"/>
      <c r="K23" s="282" t="n"/>
    </row>
    <row r="24">
      <c r="A24" s="1284" t="n"/>
      <c r="B24" s="1198" t="n"/>
      <c r="C24" s="1284" t="n"/>
      <c r="D24" s="1284" t="n"/>
      <c r="E24" s="1284" t="n"/>
      <c r="F24" s="1284" t="n"/>
      <c r="G24" s="280" t="n"/>
      <c r="H24" s="280" t="n"/>
      <c r="I24" s="280" t="n"/>
      <c r="J24" s="282" t="n"/>
      <c r="K24" s="282" t="n"/>
    </row>
    <row r="25">
      <c r="A25" s="282" t="n"/>
      <c r="B25" s="1198" t="n"/>
      <c r="C25" s="282" t="n"/>
      <c r="D25" s="282" t="n"/>
      <c r="E25" s="282" t="n"/>
      <c r="F25" s="282" t="n"/>
      <c r="G25" s="280" t="inlineStr">
        <is>
          <t>合計個数</t>
        </is>
      </c>
      <c r="H25" s="280" t="n"/>
      <c r="I25" s="1297" t="n"/>
      <c r="J25" s="282" t="n"/>
      <c r="K25" s="282" t="n"/>
    </row>
    <row r="26">
      <c r="A26" s="282" t="n"/>
      <c r="B26" s="1198" t="n"/>
      <c r="C26" s="282" t="n"/>
      <c r="D26" s="282" t="n"/>
      <c r="E26" s="282" t="n"/>
      <c r="F26" s="282" t="n"/>
      <c r="G26" s="285">
        <f>G6+G10</f>
        <v/>
      </c>
      <c r="H26" s="280" t="n"/>
      <c r="I26" s="280" t="n"/>
      <c r="J26" s="282" t="n"/>
      <c r="K26" s="282" t="n"/>
    </row>
    <row r="27">
      <c r="A27" s="282" t="n"/>
      <c r="B27" s="1198" t="n"/>
      <c r="C27" s="282" t="n"/>
      <c r="D27" s="282" t="n"/>
      <c r="E27" s="282" t="n"/>
      <c r="F27" s="282" t="n"/>
      <c r="G27" s="280" t="n"/>
      <c r="H27" s="280" t="n"/>
      <c r="I27" s="1297" t="n"/>
      <c r="J27" s="282" t="n"/>
      <c r="K27" s="282" t="n"/>
    </row>
  </sheetData>
  <autoFilter ref="A5:I6"/>
  <mergeCells count="10">
    <mergeCell ref="C2:D2"/>
    <mergeCell ref="A3:B3"/>
    <mergeCell ref="A1:D1"/>
    <mergeCell ref="A2:B2"/>
    <mergeCell ref="A19:F19"/>
    <mergeCell ref="E4:F4"/>
    <mergeCell ref="A4:B4"/>
    <mergeCell ref="C4:D4"/>
    <mergeCell ref="A23:F23"/>
    <mergeCell ref="C3:D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52" t="n"/>
      <c r="B6" s="1552" t="inlineStr">
        <is>
          <t>4571342190019</t>
        </is>
      </c>
      <c r="C6" s="1552" t="inlineStr">
        <is>
          <t>Hime Labo</t>
        </is>
      </c>
      <c r="D6" s="1552" t="inlineStr">
        <is>
          <t>《Hime Labo》Washing Soap</t>
        </is>
      </c>
      <c r="E6" s="1552" t="inlineStr">
        <is>
          <t>104.0</t>
        </is>
      </c>
      <c r="F6" s="1552" t="inlineStr">
        <is>
          <t>104</t>
        </is>
      </c>
      <c r="G6" s="1552" t="inlineStr">
        <is>
          <t>30.0</t>
        </is>
      </c>
      <c r="H6" s="1552" t="inlineStr">
        <is>
          <t>1122.0</t>
        </is>
      </c>
      <c r="I6" s="1552" t="inlineStr">
        <is>
          <t>33660.0</t>
        </is>
      </c>
    </row>
    <row r="7" ht="15" customFormat="1" customHeight="1" s="15">
      <c r="A7" s="1542" t="inlineStr">
        <is>
          <t>TOTAL</t>
        </is>
      </c>
      <c r="B7" s="1521" t="n"/>
      <c r="C7" s="1521" t="n"/>
      <c r="D7" s="1521" t="n"/>
      <c r="E7" s="1521" t="n"/>
      <c r="F7" s="1522" t="n"/>
      <c r="G7" s="98">
        <f>SUM(#REF!)</f>
        <v/>
      </c>
      <c r="H7" s="98" t="n"/>
      <c r="I7" s="1571">
        <f>SUM(#REF!)</f>
        <v/>
      </c>
    </row>
    <row r="8">
      <c r="B8" s="14" t="n"/>
      <c r="G8" s="17" t="n"/>
      <c r="H8" s="17" t="n"/>
      <c r="I8" s="1544" t="n"/>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5"/>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4580551840110</t>
        </is>
      </c>
      <c r="C6" s="1552" t="inlineStr">
        <is>
          <t>Beaty Conexion</t>
        </is>
      </c>
      <c r="D6" s="1552" t="inlineStr">
        <is>
          <t>OSAKA MATSUGE Mascara</t>
        </is>
      </c>
      <c r="E6" s="1552" t="inlineStr">
        <is>
          <t>96.0</t>
        </is>
      </c>
      <c r="F6" s="1552" t="inlineStr">
        <is>
          <t>96</t>
        </is>
      </c>
      <c r="G6" s="1552" t="inlineStr">
        <is>
          <t>350.0</t>
        </is>
      </c>
      <c r="H6" s="1552" t="inlineStr">
        <is>
          <t>990.0</t>
        </is>
      </c>
      <c r="I6" s="1552" t="inlineStr">
        <is>
          <t>346500.0</t>
        </is>
      </c>
      <c r="J6" s="1552" t="inlineStr">
        <is>
          <t>0.017</t>
        </is>
      </c>
      <c r="K6" s="1552" t="inlineStr">
        <is>
          <t>3.45</t>
        </is>
      </c>
      <c r="L6" s="1552" t="inlineStr">
        <is>
          <t>96.0</t>
        </is>
      </c>
      <c r="M6" s="1552" t="inlineStr">
        <is>
          <t>4x1.8x12</t>
        </is>
      </c>
      <c r="N6" s="1552" t="inlineStr">
        <is>
          <t>0.027</t>
        </is>
      </c>
      <c r="O6" s="1552" t="inlineStr">
        <is>
          <t>0.027</t>
        </is>
      </c>
      <c r="P6" s="1552" t="inlineStr">
        <is>
          <t>9.45</t>
        </is>
      </c>
      <c r="Q6" s="1552" t="inlineStr">
        <is>
          <t>Mascara</t>
        </is>
      </c>
    </row>
    <row r="7" ht="20.1" customFormat="1" customHeight="1" s="15">
      <c r="A7" s="1552" t="n"/>
      <c r="B7" s="1552" t="inlineStr">
        <is>
          <t>4580330761193</t>
        </is>
      </c>
      <c r="C7" s="1552" t="inlineStr">
        <is>
          <t>Beaty Conexion</t>
        </is>
      </c>
      <c r="D7" s="1552" t="inlineStr">
        <is>
          <t>TOKYO MATSUGE Mascara</t>
        </is>
      </c>
      <c r="E7" s="1552" t="inlineStr">
        <is>
          <t>96.0</t>
        </is>
      </c>
      <c r="F7" s="1552" t="inlineStr">
        <is>
          <t>96</t>
        </is>
      </c>
      <c r="G7" s="1552" t="inlineStr">
        <is>
          <t>650.0</t>
        </is>
      </c>
      <c r="H7" s="1552" t="inlineStr">
        <is>
          <t>990.0</t>
        </is>
      </c>
      <c r="I7" s="1552" t="inlineStr">
        <is>
          <t>643500.0</t>
        </is>
      </c>
      <c r="J7" s="1552" t="inlineStr">
        <is>
          <t>0.017</t>
        </is>
      </c>
      <c r="K7" s="1552" t="inlineStr">
        <is>
          <t>3.45</t>
        </is>
      </c>
      <c r="L7" s="1552" t="inlineStr">
        <is>
          <t>96.0</t>
        </is>
      </c>
      <c r="M7" s="1552" t="inlineStr">
        <is>
          <t>4x1.8x12</t>
        </is>
      </c>
      <c r="N7" s="1552" t="inlineStr">
        <is>
          <t>0.027</t>
        </is>
      </c>
      <c r="O7" s="1552" t="inlineStr">
        <is>
          <t>0.027</t>
        </is>
      </c>
      <c r="P7" s="1552" t="inlineStr">
        <is>
          <t>17.55</t>
        </is>
      </c>
      <c r="Q7" s="1552" t="inlineStr">
        <is>
          <t>Mascara</t>
        </is>
      </c>
    </row>
    <row r="8" ht="26.2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1" customHeight="1" s="1298">
      <c r="A10" s="20" t="inlineStr">
        <is>
          <t>SAMPLE/TESTER ORDER</t>
        </is>
      </c>
      <c r="B10" s="14" t="n"/>
      <c r="C10" s="15" t="n"/>
      <c r="D10" s="15" t="n"/>
      <c r="E10" s="15" t="n"/>
      <c r="F10" s="15" t="n"/>
      <c r="G10" s="17" t="n"/>
      <c r="H10" s="17" t="n"/>
      <c r="I10" s="1544" t="n"/>
    </row>
    <row r="11">
      <c r="A11" s="197" t="inlineStr">
        <is>
          <t>INV No.</t>
        </is>
      </c>
      <c r="B11" s="80"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ht="24" customHeight="1" s="1298">
      <c r="A12" s="202" t="inlineStr">
        <is>
          <t>SAMPLE/TESTER TOTAL</t>
        </is>
      </c>
      <c r="B12" s="1631" t="n"/>
      <c r="C12" s="177" t="n"/>
      <c r="D12" s="178" t="n"/>
      <c r="E12" s="1151" t="n"/>
      <c r="F12" s="1151" t="n"/>
      <c r="G12" s="341">
        <f>SUM(#REF!)</f>
        <v/>
      </c>
      <c r="H12" s="193" t="n"/>
      <c r="I12" s="1632">
        <f>SUM(#REF!)</f>
        <v/>
      </c>
    </row>
    <row r="13" ht="24" customHeight="1" s="1298"/>
    <row r="14">
      <c r="G14" s="174" t="inlineStr">
        <is>
          <t>合計個数</t>
        </is>
      </c>
    </row>
    <row r="15">
      <c r="G15" s="194">
        <f>G6+G10</f>
        <v/>
      </c>
    </row>
  </sheetData>
  <autoFilter ref="A5:Q5"/>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4" t="inlineStr">
        <is>
          <t>仕入値合計</t>
        </is>
      </c>
      <c r="J5" s="187" t="inlineStr">
        <is>
          <t>ケース容積</t>
        </is>
      </c>
      <c r="K5" s="187" t="inlineStr">
        <is>
          <t>ケース重量</t>
        </is>
      </c>
      <c r="L5" s="1635" t="inlineStr">
        <is>
          <t>ケース数量</t>
        </is>
      </c>
      <c r="M5" s="1635" t="inlineStr">
        <is>
          <t>合計容積</t>
        </is>
      </c>
      <c r="N5" s="1635" t="inlineStr">
        <is>
          <t>合計重量</t>
        </is>
      </c>
      <c r="O5" s="182" t="inlineStr">
        <is>
          <t>Unit N/W(kg)</t>
        </is>
      </c>
      <c r="P5" s="182" t="inlineStr">
        <is>
          <t>Total N/W(kg)</t>
        </is>
      </c>
      <c r="Q5" s="182" t="inlineStr">
        <is>
          <t>成分</t>
        </is>
      </c>
      <c r="R5" s="1143" t="n"/>
    </row>
    <row r="6" ht="20.1" customFormat="1" customHeight="1" s="15">
      <c r="A6" s="1552" t="n"/>
      <c r="B6" s="1552" t="inlineStr">
        <is>
          <t>4582490490296</t>
        </is>
      </c>
      <c r="C6" s="1552" t="inlineStr">
        <is>
          <t>Elega Doll</t>
        </is>
      </c>
      <c r="D6" s="1552" t="inlineStr">
        <is>
          <t>《Elega Doll》NMN Fresh Fiber Booster</t>
        </is>
      </c>
      <c r="E6" s="1552" t="inlineStr">
        <is>
          <t>40.0</t>
        </is>
      </c>
      <c r="F6" s="1552" t="inlineStr">
        <is>
          <t>40</t>
        </is>
      </c>
      <c r="G6" s="1552" t="inlineStr">
        <is>
          <t>30.0</t>
        </is>
      </c>
      <c r="H6" s="1552" t="inlineStr">
        <is>
          <t>1960.0</t>
        </is>
      </c>
      <c r="I6" s="1552" t="inlineStr">
        <is>
          <t>58800.0</t>
        </is>
      </c>
      <c r="J6" s="1552" t="inlineStr">
        <is>
          <t>0.024</t>
        </is>
      </c>
      <c r="K6" s="1552" t="inlineStr">
        <is>
          <t>7.0</t>
        </is>
      </c>
      <c r="L6" s="1552" t="inlineStr">
        <is>
          <t>40.0</t>
        </is>
      </c>
      <c r="M6" s="1552" t="inlineStr">
        <is>
          <t>nan</t>
        </is>
      </c>
      <c r="N6" s="1552" t="inlineStr">
        <is>
          <t>0.174</t>
        </is>
      </c>
      <c r="O6" s="1552" t="inlineStr">
        <is>
          <t>0.174</t>
        </is>
      </c>
      <c r="P6" s="1552" t="inlineStr">
        <is>
          <t>5.22</t>
        </is>
      </c>
      <c r="Q6" s="1552" t="inlineStr">
        <is>
          <t>face serum</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2" t="inlineStr">
        <is>
          <t>仕入値合計</t>
        </is>
      </c>
    </row>
    <row r="11" ht="30" customHeight="1" s="1298">
      <c r="A11" s="1569" t="inlineStr">
        <is>
          <t>SAMPLE/TESTER TOTAL</t>
        </is>
      </c>
      <c r="B11" s="1556" t="n"/>
      <c r="C11" s="1556" t="n"/>
      <c r="D11" s="1556" t="n"/>
      <c r="E11" s="1556" t="n"/>
      <c r="F11" s="1535" t="n"/>
      <c r="G11" s="255">
        <f>SUM(#REF!)</f>
        <v/>
      </c>
      <c r="H11" s="229" t="n"/>
      <c r="I11" s="1636">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3" t="inlineStr">
        <is>
          <t>仕入値合計</t>
        </is>
      </c>
    </row>
    <row r="6" ht="20.1" customFormat="1" customHeight="1" s="15">
      <c r="A6" s="1637" t="inlineStr">
        <is>
          <t>TOTAL</t>
        </is>
      </c>
      <c r="B6" s="1521" t="n"/>
      <c r="C6" s="1521" t="n"/>
      <c r="D6" s="1521" t="n"/>
      <c r="E6" s="1521" t="n"/>
      <c r="F6" s="1638"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3" t="inlineStr">
        <is>
          <t>仕入値合計</t>
        </is>
      </c>
    </row>
    <row r="6" ht="20.1" customFormat="1" customHeight="1" s="15">
      <c r="A6" s="1552" t="n"/>
      <c r="B6" s="1552" t="inlineStr">
        <is>
          <t>4573221620068</t>
        </is>
      </c>
      <c r="C6" s="1552" t="inlineStr">
        <is>
          <t>ROSY DROP</t>
        </is>
      </c>
      <c r="D6" s="1552" t="inlineStr">
        <is>
          <t>《ROSY DROP》 Perfect Stretch Sheet mini</t>
        </is>
      </c>
      <c r="E6" s="1552" t="inlineStr">
        <is>
          <t>Идеальные патчи под глаза "Капля Розы"</t>
        </is>
      </c>
      <c r="F6" s="1552" t="inlineStr">
        <is>
          <t>nan</t>
        </is>
      </c>
      <c r="G6" s="1552" t="inlineStr">
        <is>
          <t>nan</t>
        </is>
      </c>
      <c r="H6" s="1552" t="inlineStr">
        <is>
          <t>1000.0</t>
        </is>
      </c>
      <c r="I6" s="1552" t="inlineStr">
        <is>
          <t>200.0</t>
        </is>
      </c>
      <c r="J6" s="1552" t="inlineStr">
        <is>
          <t>200000.0</t>
        </is>
      </c>
    </row>
    <row r="7" ht="20.1" customFormat="1" customHeight="1" s="15">
      <c r="A7" s="1552" t="n"/>
      <c r="B7" s="1552" t="inlineStr">
        <is>
          <t>4573221620068</t>
        </is>
      </c>
      <c r="C7" s="1552" t="inlineStr">
        <is>
          <t>ROSY DROP</t>
        </is>
      </c>
      <c r="D7" s="1552" t="inlineStr">
        <is>
          <t>《ROSY DROP》 Perfect Stretch Sheet</t>
        </is>
      </c>
      <c r="E7" s="1552" t="inlineStr">
        <is>
          <t>Идеальные патчи под глаза "Капля Розы"</t>
        </is>
      </c>
      <c r="F7" s="1552" t="inlineStr">
        <is>
          <t>50.0</t>
        </is>
      </c>
      <c r="G7" s="1552" t="inlineStr">
        <is>
          <t>50</t>
        </is>
      </c>
      <c r="H7" s="1552" t="inlineStr">
        <is>
          <t>200.0</t>
        </is>
      </c>
      <c r="I7" s="1552" t="inlineStr">
        <is>
          <t>3600.0</t>
        </is>
      </c>
      <c r="J7" s="1552" t="inlineStr">
        <is>
          <t>720000.0</t>
        </is>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2"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6">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5"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9"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40" t="inlineStr">
        <is>
          <t>仕入値合計</t>
        </is>
      </c>
      <c r="K5" s="368" t="n"/>
    </row>
    <row r="6" ht="20.1" customFormat="1" customHeight="1" s="292">
      <c r="A6" s="1552" t="n"/>
      <c r="B6" s="1552" t="inlineStr">
        <is>
          <t>4573383082063</t>
        </is>
      </c>
      <c r="C6" s="1552" t="inlineStr">
        <is>
          <t>Lapidem PRO</t>
        </is>
      </c>
      <c r="D6" s="1552" t="inlineStr">
        <is>
          <t>4573383082063</t>
        </is>
      </c>
      <c r="E6" s="1552" t="inlineStr">
        <is>
          <t>《Lapidem PRO》RITUAL Sleeping Bloom Mask 250g</t>
        </is>
      </c>
      <c r="F6" s="1552" t="inlineStr">
        <is>
          <t>nan</t>
        </is>
      </c>
      <c r="G6" s="1552" t="inlineStr">
        <is>
          <t>nan</t>
        </is>
      </c>
      <c r="H6" s="1552" t="inlineStr">
        <is>
          <t>6.0</t>
        </is>
      </c>
      <c r="I6" s="1552" t="inlineStr">
        <is>
          <t>17600.0</t>
        </is>
      </c>
      <c r="J6" s="1552" t="inlineStr">
        <is>
          <t>105600.0</t>
        </is>
      </c>
    </row>
    <row r="7" ht="20.1" customFormat="1" customHeight="1" s="292">
      <c r="A7" s="1552" t="n"/>
      <c r="B7" s="1552" t="inlineStr">
        <is>
          <t>4573383082179</t>
        </is>
      </c>
      <c r="C7" s="1552" t="inlineStr">
        <is>
          <t>Lapidem</t>
        </is>
      </c>
      <c r="D7" s="1552" t="inlineStr">
        <is>
          <t>4573383082179</t>
        </is>
      </c>
      <c r="E7" s="1552" t="inlineStr">
        <is>
          <t>《Lapidem》BATH &amp; MASSAGE OIL04 (BREATHE) 120ml</t>
        </is>
      </c>
      <c r="F7" s="1552" t="inlineStr">
        <is>
          <t>nan</t>
        </is>
      </c>
      <c r="G7" s="1552" t="inlineStr">
        <is>
          <t>nan</t>
        </is>
      </c>
      <c r="H7" s="1552" t="inlineStr">
        <is>
          <t>12.0</t>
        </is>
      </c>
      <c r="I7" s="1552" t="inlineStr">
        <is>
          <t>4235.0</t>
        </is>
      </c>
      <c r="J7" s="1552" t="inlineStr">
        <is>
          <t>50820.0</t>
        </is>
      </c>
    </row>
    <row r="8" ht="19.5" customFormat="1" customHeight="1" s="308">
      <c r="A8" s="1552" t="n"/>
      <c r="B8" s="1552" t="inlineStr">
        <is>
          <t>4573383082032</t>
        </is>
      </c>
      <c r="C8" s="1552" t="inlineStr">
        <is>
          <t>Lapidem</t>
        </is>
      </c>
      <c r="D8" s="1552" t="inlineStr">
        <is>
          <t>4573383082032</t>
        </is>
      </c>
      <c r="E8" s="1552" t="inlineStr">
        <is>
          <t>《Lapidem》RITUAL Sleeping Bloom Mask 100g</t>
        </is>
      </c>
      <c r="F8" s="1552" t="inlineStr">
        <is>
          <t>nan</t>
        </is>
      </c>
      <c r="G8" s="1552" t="inlineStr">
        <is>
          <t>nan</t>
        </is>
      </c>
      <c r="H8" s="1552" t="inlineStr">
        <is>
          <t>18.0</t>
        </is>
      </c>
      <c r="I8" s="1552" t="inlineStr">
        <is>
          <t>8140.0</t>
        </is>
      </c>
      <c r="J8" s="1552" t="inlineStr">
        <is>
          <t>146520.0</t>
        </is>
      </c>
    </row>
    <row r="9" ht="19.5" customFormat="1" customHeight="1" s="308">
      <c r="A9" s="1552" t="n"/>
      <c r="B9" s="1552" t="inlineStr">
        <is>
          <t>4573383083404</t>
        </is>
      </c>
      <c r="C9" s="1552" t="inlineStr">
        <is>
          <t>Lapidem</t>
        </is>
      </c>
      <c r="D9" s="1552" t="inlineStr">
        <is>
          <t>4573383083404</t>
        </is>
      </c>
      <c r="E9" s="1552" t="inlineStr">
        <is>
          <t>LAPIDEM RITUAL SMOOTH MATTE TOUCH CREAM 50ml</t>
        </is>
      </c>
      <c r="F9" s="1552" t="inlineStr">
        <is>
          <t>nan</t>
        </is>
      </c>
      <c r="G9" s="1552" t="inlineStr">
        <is>
          <t>nan</t>
        </is>
      </c>
      <c r="H9" s="1552" t="inlineStr">
        <is>
          <t>24.0</t>
        </is>
      </c>
      <c r="I9" s="1552" t="inlineStr">
        <is>
          <t>7975.0</t>
        </is>
      </c>
      <c r="J9" s="1552" t="inlineStr">
        <is>
          <t>191400.0</t>
        </is>
      </c>
    </row>
    <row r="10" ht="19.5" customFormat="1" customHeight="1" s="308">
      <c r="A10" s="1552" t="n"/>
      <c r="B10" s="1552" t="inlineStr">
        <is>
          <t>4573383083305</t>
        </is>
      </c>
      <c r="C10" s="1552" t="inlineStr">
        <is>
          <t>Lapidem</t>
        </is>
      </c>
      <c r="D10" s="1552" t="inlineStr">
        <is>
          <t>4573383083305</t>
        </is>
      </c>
      <c r="E10" s="1552" t="inlineStr">
        <is>
          <t>LAPIDEM RITUAL NOURISHING ESSENCE 100ml</t>
        </is>
      </c>
      <c r="F10" s="1552" t="inlineStr">
        <is>
          <t>nan</t>
        </is>
      </c>
      <c r="G10" s="1552" t="inlineStr">
        <is>
          <t>nan</t>
        </is>
      </c>
      <c r="H10" s="1552" t="inlineStr">
        <is>
          <t>12.0</t>
        </is>
      </c>
      <c r="I10" s="1552" t="inlineStr">
        <is>
          <t>7040.0</t>
        </is>
      </c>
      <c r="J10" s="1552" t="inlineStr">
        <is>
          <t>84480.0</t>
        </is>
      </c>
    </row>
    <row r="11" ht="27" customFormat="1" customHeight="1" s="292">
      <c r="A11" s="1552" t="n"/>
      <c r="B11" s="1552" t="inlineStr">
        <is>
          <t>4573383083206</t>
        </is>
      </c>
      <c r="C11" s="1552" t="inlineStr">
        <is>
          <t>Lapidem</t>
        </is>
      </c>
      <c r="D11" s="1552" t="inlineStr">
        <is>
          <t>4573383083206</t>
        </is>
      </c>
      <c r="E11" s="1552" t="inlineStr">
        <is>
          <t>LAPIDEM RITUAL SILKY SERUM 30ml</t>
        </is>
      </c>
      <c r="F11" s="1552" t="inlineStr">
        <is>
          <t>nan</t>
        </is>
      </c>
      <c r="G11" s="1552" t="inlineStr">
        <is>
          <t>nan</t>
        </is>
      </c>
      <c r="H11" s="1552" t="inlineStr">
        <is>
          <t>12.0</t>
        </is>
      </c>
      <c r="I11" s="1552" t="inlineStr">
        <is>
          <t>9240.0</t>
        </is>
      </c>
      <c r="J11" s="1552" t="inlineStr">
        <is>
          <t>110880.0</t>
        </is>
      </c>
    </row>
    <row r="12" ht="19.5" customFormat="1" customHeight="1" s="1240">
      <c r="A12" s="1552" t="n"/>
      <c r="B12" s="1552" t="inlineStr">
        <is>
          <t>4573383083107</t>
        </is>
      </c>
      <c r="C12" s="1552" t="inlineStr">
        <is>
          <t>Lapidem</t>
        </is>
      </c>
      <c r="D12" s="1552" t="inlineStr">
        <is>
          <t>4573383083107</t>
        </is>
      </c>
      <c r="E12" s="1552" t="inlineStr">
        <is>
          <t>LAPIDEM RITUAL OKIYOME SERUM 60ml</t>
        </is>
      </c>
      <c r="F12" s="1552" t="inlineStr">
        <is>
          <t>nan</t>
        </is>
      </c>
      <c r="G12" s="1552" t="inlineStr">
        <is>
          <t>nan</t>
        </is>
      </c>
      <c r="H12" s="1552" t="inlineStr">
        <is>
          <t>12.0</t>
        </is>
      </c>
      <c r="I12" s="1552" t="inlineStr">
        <is>
          <t>9240.0</t>
        </is>
      </c>
      <c r="J12" s="1552" t="inlineStr">
        <is>
          <t>110880.0</t>
        </is>
      </c>
    </row>
    <row r="13" ht="14.25" customFormat="1" customHeight="1" s="1240">
      <c r="A13" s="1552" t="n"/>
      <c r="B13" s="1552" t="inlineStr">
        <is>
          <t>4573383083008</t>
        </is>
      </c>
      <c r="C13" s="1552" t="inlineStr">
        <is>
          <t>Lapidem</t>
        </is>
      </c>
      <c r="D13" s="1552" t="inlineStr">
        <is>
          <t>4573383083008</t>
        </is>
      </c>
      <c r="E13" s="1552" t="inlineStr">
        <is>
          <t>LAPIDEM RITUAL Dewy Jelly Scrub 80ml</t>
        </is>
      </c>
      <c r="F13" s="1552" t="inlineStr">
        <is>
          <t>nan</t>
        </is>
      </c>
      <c r="G13" s="1552" t="inlineStr">
        <is>
          <t>nan</t>
        </is>
      </c>
      <c r="H13" s="1552" t="inlineStr">
        <is>
          <t>12.0</t>
        </is>
      </c>
      <c r="I13" s="1552" t="inlineStr">
        <is>
          <t>7040.0</t>
        </is>
      </c>
      <c r="J13" s="1552" t="inlineStr">
        <is>
          <t>84480.0</t>
        </is>
      </c>
    </row>
    <row r="14" ht="20.1" customFormat="1" customHeight="1" s="1240">
      <c r="A14" s="1641" t="inlineStr">
        <is>
          <t>TOTAL</t>
        </is>
      </c>
      <c r="B14" s="1521" t="n"/>
      <c r="C14" s="1521" t="n"/>
      <c r="D14" s="1521" t="n"/>
      <c r="E14" s="1521" t="n"/>
      <c r="F14" s="1521" t="n"/>
      <c r="G14" s="1522" t="n"/>
      <c r="H14" s="371">
        <f>SUM(#REF!)</f>
        <v/>
      </c>
      <c r="I14" s="1642" t="n"/>
      <c r="J14" s="1643">
        <f>SUM(#REF!)</f>
        <v/>
      </c>
      <c r="K14" s="369" t="n"/>
    </row>
    <row r="15" ht="20.1" customFormat="1" customHeight="1" s="1240">
      <c r="B15" s="14" t="n"/>
      <c r="H15" s="394" t="n"/>
      <c r="I15" s="319" t="n"/>
      <c r="J15" s="1644" t="n"/>
      <c r="K15" s="369" t="n"/>
    </row>
    <row r="16">
      <c r="A16" s="1267" t="inlineStr">
        <is>
          <t>SAMPLE/TESTER ORDER</t>
        </is>
      </c>
      <c r="B16" s="1556" t="n"/>
      <c r="C16" s="1556" t="n"/>
      <c r="D16" s="1556" t="n"/>
      <c r="E16" s="1556" t="n"/>
      <c r="F16" s="1556" t="n"/>
      <c r="G16" s="1556" t="n"/>
      <c r="H16" s="1556" t="n"/>
      <c r="I16" s="1556" t="n"/>
      <c r="J16" s="1556" t="n"/>
      <c r="K16" s="374" t="n"/>
    </row>
    <row r="17">
      <c r="A17" s="1267" t="n"/>
      <c r="B17" s="1267" t="n"/>
      <c r="C17" s="1267" t="n"/>
      <c r="D17" s="1267" t="n"/>
      <c r="E17" s="1267" t="n"/>
      <c r="F17" s="1267" t="n"/>
      <c r="G17" s="1267" t="n"/>
      <c r="H17" s="1267" t="n"/>
      <c r="I17" s="1267" t="n"/>
      <c r="J17" s="1267" t="n"/>
      <c r="K17" s="374" t="n"/>
    </row>
    <row r="18">
      <c r="A18" s="1268" t="inlineStr">
        <is>
          <t xml:space="preserve">SAMPLE/TESTER </t>
        </is>
      </c>
      <c r="B18" s="1521" t="n"/>
      <c r="C18" s="1521" t="n"/>
      <c r="D18" s="1521" t="n"/>
      <c r="E18" s="1521" t="n"/>
      <c r="F18" s="1521" t="n"/>
      <c r="G18" s="1521" t="n"/>
      <c r="H18" s="1521" t="n"/>
      <c r="I18" s="1521" t="n"/>
      <c r="J18" s="1521" t="n"/>
      <c r="K18" s="374" t="n"/>
    </row>
    <row r="19">
      <c r="A19" s="335" t="inlineStr">
        <is>
          <t>INV No.</t>
        </is>
      </c>
      <c r="B19" s="81" t="inlineStr">
        <is>
          <t>Jan code</t>
        </is>
      </c>
      <c r="C19" s="336" t="inlineStr">
        <is>
          <t>Brand name</t>
        </is>
      </c>
      <c r="D19" s="336" t="n"/>
      <c r="E19" s="1264" t="inlineStr">
        <is>
          <t>Description of goods</t>
        </is>
      </c>
      <c r="F19" s="1264" t="inlineStr">
        <is>
          <t>Case Q'ty</t>
        </is>
      </c>
      <c r="G19" s="1264" t="inlineStr">
        <is>
          <t>LOT</t>
        </is>
      </c>
      <c r="H19" s="338" t="inlineStr">
        <is>
          <t>Q'ty</t>
        </is>
      </c>
      <c r="I19" s="339" t="inlineStr">
        <is>
          <t>仕入値</t>
        </is>
      </c>
      <c r="J19" s="1640" t="inlineStr">
        <is>
          <t>仕入値合計</t>
        </is>
      </c>
      <c r="K19" s="369" t="n"/>
    </row>
    <row r="20">
      <c r="A20" s="1645" t="inlineStr">
        <is>
          <t>SAMPLE/TESTER TOTAL</t>
        </is>
      </c>
      <c r="B20" s="1548" t="n"/>
      <c r="C20" s="1548" t="n"/>
      <c r="D20" s="1548" t="n"/>
      <c r="E20" s="1548" t="n"/>
      <c r="F20" s="1548" t="n"/>
      <c r="G20" s="1549" t="n"/>
      <c r="H20" s="338">
        <f>SUM(#REF!)</f>
        <v/>
      </c>
      <c r="I20" s="338" t="n"/>
      <c r="J20" s="338" t="n"/>
      <c r="K20" s="366" t="n"/>
      <c r="L20" s="282" t="n"/>
      <c r="M20" s="282" t="n"/>
      <c r="N20" s="282" t="n"/>
      <c r="O20" s="282" t="n"/>
      <c r="P20" s="282" t="n"/>
      <c r="Q20" s="282" t="n"/>
    </row>
    <row r="21">
      <c r="A21" s="1284" t="n"/>
      <c r="B21" s="1198" t="n"/>
      <c r="C21" s="1284" t="n"/>
      <c r="D21" s="1284" t="n"/>
      <c r="E21" s="1284" t="n"/>
      <c r="F21" s="1284" t="n"/>
      <c r="G21" s="1284" t="n"/>
      <c r="H21" s="280" t="inlineStr">
        <is>
          <t>合計個数</t>
        </is>
      </c>
      <c r="I21" s="280" t="n"/>
      <c r="J21" s="1297" t="n"/>
      <c r="K21" s="366" t="n"/>
      <c r="L21" s="282" t="n"/>
      <c r="M21" s="282" t="n"/>
      <c r="N21" s="282" t="n"/>
      <c r="O21" s="282" t="n"/>
      <c r="P21" s="282" t="n"/>
      <c r="Q21" s="282" t="n"/>
    </row>
    <row r="22">
      <c r="A22" s="282" t="n"/>
      <c r="B22" s="1198" t="n"/>
      <c r="C22" s="282" t="n"/>
      <c r="D22" s="282" t="n"/>
      <c r="E22" s="282" t="n"/>
      <c r="F22" s="282" t="n"/>
      <c r="G22" s="282" t="n"/>
      <c r="H22" s="375">
        <f>H6+H12</f>
        <v/>
      </c>
      <c r="I22" s="280" t="n"/>
      <c r="J22" s="280" t="n"/>
      <c r="K22" s="366" t="n"/>
      <c r="L22" s="282" t="n"/>
      <c r="M22" s="282" t="n"/>
      <c r="N22" s="282" t="n"/>
      <c r="O22" s="282" t="n"/>
      <c r="P22" s="282" t="n"/>
      <c r="Q22" s="282" t="n"/>
    </row>
    <row r="23">
      <c r="A23" s="282" t="n"/>
      <c r="B23" s="1198" t="n"/>
      <c r="C23" s="282" t="n"/>
      <c r="D23" s="282" t="n"/>
      <c r="E23" s="282" t="n"/>
      <c r="F23" s="282" t="n"/>
      <c r="G23" s="282" t="n"/>
      <c r="H23" s="280" t="n"/>
      <c r="I23" s="280" t="n"/>
      <c r="J23" s="1297" t="n"/>
      <c r="K23" s="366" t="n"/>
      <c r="L23" s="282" t="n"/>
      <c r="M23" s="282" t="n"/>
      <c r="N23" s="282" t="n"/>
      <c r="O23" s="282" t="n"/>
      <c r="P23" s="282" t="n"/>
      <c r="Q23" s="282" t="n"/>
    </row>
  </sheetData>
  <autoFilter ref="A5:J14"/>
  <mergeCells count="12">
    <mergeCell ref="C2:E2"/>
    <mergeCell ref="F4:G4"/>
    <mergeCell ref="A4:B4"/>
    <mergeCell ref="A14:G14"/>
    <mergeCell ref="A2:B2"/>
    <mergeCell ref="A18:J18"/>
    <mergeCell ref="C4:E4"/>
    <mergeCell ref="A20:G20"/>
    <mergeCell ref="C3:E3"/>
    <mergeCell ref="A1:E1"/>
    <mergeCell ref="A16:J16"/>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4560438573454</t>
        </is>
      </c>
      <c r="C6" s="1552" t="inlineStr">
        <is>
          <t>AISHODO</t>
        </is>
      </c>
      <c r="D6" s="1552" t="inlineStr">
        <is>
          <t xml:space="preserve">AISHODO Japanese barley grass green juice. </t>
        </is>
      </c>
      <c r="E6" s="1552" t="inlineStr">
        <is>
          <t>44.0</t>
        </is>
      </c>
      <c r="F6" s="1552" t="inlineStr">
        <is>
          <t>nan</t>
        </is>
      </c>
      <c r="G6" s="1552" t="inlineStr">
        <is>
          <t>88.0</t>
        </is>
      </c>
      <c r="H6" s="1552" t="inlineStr">
        <is>
          <t>480.0</t>
        </is>
      </c>
      <c r="I6" s="1552" t="inlineStr">
        <is>
          <t>42240.0</t>
        </is>
      </c>
      <c r="J6" s="1552" t="inlineStr">
        <is>
          <t>0.088</t>
        </is>
      </c>
      <c r="K6" s="1552" t="inlineStr">
        <is>
          <t>11.25</t>
        </is>
      </c>
      <c r="L6" s="1552" t="inlineStr">
        <is>
          <t>44.0</t>
        </is>
      </c>
      <c r="M6" s="1552" t="inlineStr">
        <is>
          <t>nan</t>
        </is>
      </c>
      <c r="N6" s="1552" t="inlineStr">
        <is>
          <t>0.234</t>
        </is>
      </c>
      <c r="O6" s="1552" t="inlineStr">
        <is>
          <t>0.234</t>
        </is>
      </c>
      <c r="P6" s="1552" t="inlineStr">
        <is>
          <t>20.592</t>
        </is>
      </c>
      <c r="Q6" s="1552" t="inlineStr">
        <is>
          <t>supplement</t>
        </is>
      </c>
    </row>
    <row r="7" ht="20.1" customFormat="1" customHeight="1" s="15">
      <c r="A7" s="1552" t="n"/>
      <c r="B7" s="1552" t="inlineStr">
        <is>
          <t>4560438576530</t>
        </is>
      </c>
      <c r="C7" s="1552" t="inlineStr">
        <is>
          <t>AISHODO</t>
        </is>
      </c>
      <c r="D7" s="1552" t="inlineStr">
        <is>
          <t>Maiko Moisture Facial Mask 3GF (Hexapeptide-33/Oligopeptide-34/Acetyl Decapeptide-3)</t>
        </is>
      </c>
      <c r="E7" s="1552" t="inlineStr">
        <is>
          <t>24.0</t>
        </is>
      </c>
      <c r="F7" s="1552" t="inlineStr">
        <is>
          <t>nan</t>
        </is>
      </c>
      <c r="G7" s="1552" t="inlineStr">
        <is>
          <t>96.0</t>
        </is>
      </c>
      <c r="H7" s="1552" t="inlineStr">
        <is>
          <t>680.0</t>
        </is>
      </c>
      <c r="I7" s="1552" t="inlineStr">
        <is>
          <t>65280.0</t>
        </is>
      </c>
      <c r="J7" s="1552" t="inlineStr">
        <is>
          <t>0.022</t>
        </is>
      </c>
      <c r="K7" s="1552" t="inlineStr">
        <is>
          <t>8.6</t>
        </is>
      </c>
      <c r="L7" s="1552" t="inlineStr">
        <is>
          <t>24.0</t>
        </is>
      </c>
      <c r="M7" s="1552" t="inlineStr">
        <is>
          <t>nan</t>
        </is>
      </c>
      <c r="N7" s="1552" t="inlineStr">
        <is>
          <t>0.32</t>
        </is>
      </c>
      <c r="O7" s="1552" t="inlineStr">
        <is>
          <t>0.32</t>
        </is>
      </c>
      <c r="P7" s="1552" t="inlineStr">
        <is>
          <t>30.72</t>
        </is>
      </c>
      <c r="Q7" s="1552" t="inlineStr">
        <is>
          <t>face mask</t>
        </is>
      </c>
    </row>
    <row r="8" ht="28.5" customHeight="1" s="1298">
      <c r="A8" s="1552" t="n"/>
      <c r="B8" s="1552" t="inlineStr">
        <is>
          <t>4560438576554</t>
        </is>
      </c>
      <c r="C8" s="1552" t="inlineStr">
        <is>
          <t>AISHODO</t>
        </is>
      </c>
      <c r="D8" s="1552" t="inlineStr">
        <is>
          <t>Maiko Moisture Facial Mask Collagen</t>
        </is>
      </c>
      <c r="E8" s="1552" t="inlineStr">
        <is>
          <t>24.0</t>
        </is>
      </c>
      <c r="F8" s="1552" t="inlineStr">
        <is>
          <t>nan</t>
        </is>
      </c>
      <c r="G8" s="1552" t="inlineStr">
        <is>
          <t>96.0</t>
        </is>
      </c>
      <c r="H8" s="1552" t="inlineStr">
        <is>
          <t>680.0</t>
        </is>
      </c>
      <c r="I8" s="1552" t="inlineStr">
        <is>
          <t>65280.0</t>
        </is>
      </c>
      <c r="J8" s="1552" t="inlineStr">
        <is>
          <t>0.022</t>
        </is>
      </c>
      <c r="K8" s="1552" t="inlineStr">
        <is>
          <t>8.6</t>
        </is>
      </c>
      <c r="L8" s="1552" t="inlineStr">
        <is>
          <t>24.0</t>
        </is>
      </c>
      <c r="M8" s="1552" t="inlineStr">
        <is>
          <t>nan</t>
        </is>
      </c>
      <c r="N8" s="1552" t="inlineStr">
        <is>
          <t>0.32</t>
        </is>
      </c>
      <c r="O8" s="1552" t="inlineStr">
        <is>
          <t>0.32</t>
        </is>
      </c>
      <c r="P8" s="1552" t="inlineStr">
        <is>
          <t>30.72</t>
        </is>
      </c>
      <c r="Q8" s="1552" t="inlineStr">
        <is>
          <t>face mask</t>
        </is>
      </c>
    </row>
    <row r="9">
      <c r="A9" s="1156" t="inlineStr">
        <is>
          <t>TOTAL</t>
        </is>
      </c>
      <c r="B9" s="1548" t="n"/>
      <c r="C9" s="1548" t="n"/>
      <c r="D9" s="1548" t="n"/>
      <c r="E9" s="1548" t="n"/>
      <c r="F9" s="1549" t="n"/>
      <c r="G9" s="170">
        <f>SUM(#REF!)</f>
        <v/>
      </c>
      <c r="H9" s="192" t="n"/>
      <c r="I9" s="1543">
        <f>SUM(#REF!)</f>
        <v/>
      </c>
      <c r="J9" s="1151" t="n"/>
      <c r="K9" s="1151" t="n"/>
      <c r="L9" s="1151" t="n"/>
      <c r="M9" s="1151" t="n"/>
      <c r="N9" s="1151" t="n"/>
      <c r="O9" s="1151" t="n"/>
      <c r="P9" s="1550" t="n"/>
      <c r="Q9" s="177" t="n"/>
      <c r="R9" s="13" t="n"/>
    </row>
    <row r="10" ht="20.1" customFormat="1" customHeight="1" s="15">
      <c r="B10" s="14" t="n"/>
      <c r="G10" s="17" t="n"/>
      <c r="I10" s="1544" t="n"/>
      <c r="J10" s="19" t="n"/>
      <c r="K10" s="19" t="n"/>
      <c r="L10" s="1544" t="n"/>
      <c r="M10" s="1544" t="n"/>
      <c r="N10" s="1544" t="n"/>
      <c r="O10" s="14" t="n"/>
      <c r="P10" s="14" t="n"/>
      <c r="R10" s="13" t="n"/>
    </row>
    <row r="11">
      <c r="A11" s="36" t="inlineStr">
        <is>
          <t>SAMPLE/TESTER ORDER</t>
        </is>
      </c>
    </row>
    <row r="12">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9" t="inlineStr">
        <is>
          <t>仕入値合計</t>
        </is>
      </c>
    </row>
    <row r="13" ht="20.1" customHeight="1" s="1298">
      <c r="A13" s="1156" t="inlineStr">
        <is>
          <t>TOTAL</t>
        </is>
      </c>
      <c r="B13" s="1548" t="n"/>
      <c r="C13" s="1548" t="n"/>
      <c r="D13" s="1548" t="n"/>
      <c r="E13" s="1548" t="n"/>
      <c r="F13" s="1549" t="n"/>
      <c r="G13" s="170">
        <f>SUM(#REF!)</f>
        <v/>
      </c>
      <c r="H13" s="170" t="n"/>
      <c r="I13" s="1543" t="n">
        <v>0</v>
      </c>
      <c r="J13" s="1151" t="n"/>
      <c r="K13" s="1151" t="n"/>
      <c r="L13" s="1151" t="n"/>
      <c r="M13" s="1151" t="n"/>
      <c r="N13" s="1151" t="n"/>
      <c r="O13" s="1151" t="n"/>
      <c r="P13" s="1550" t="n"/>
      <c r="Q13" s="177" t="n"/>
      <c r="R13" s="13" t="n"/>
    </row>
    <row r="14" ht="20.1" customHeight="1" s="1298"/>
    <row r="15"/>
    <row r="16">
      <c r="G16" s="174" t="inlineStr">
        <is>
          <t>合計個数</t>
        </is>
      </c>
    </row>
    <row r="17">
      <c r="G17" s="194">
        <f>G6+G10</f>
        <v/>
      </c>
    </row>
    <row r="18"/>
    <row r="19" ht="15.75" customHeight="1" s="1298"/>
    <row r="20" ht="18" customHeight="1" s="1298"/>
    <row r="21"/>
    <row r="22">
      <c r="G22" s="2" t="n"/>
    </row>
    <row r="23">
      <c r="G23" s="2" t="n"/>
    </row>
  </sheetData>
  <autoFilter ref="A5:Q5">
    <sortState ref="A5:Q6">
      <sortCondition ref="G5"/>
    </sortState>
  </autoFilter>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3" t="inlineStr">
        <is>
          <t>仕入値合計</t>
        </is>
      </c>
    </row>
    <row r="6" ht="20.1" customFormat="1" customHeight="1" s="15">
      <c r="A6" s="1646" t="inlineStr">
        <is>
          <t>TOTAL</t>
        </is>
      </c>
      <c r="B6" s="1521" t="n"/>
      <c r="C6" s="1521" t="n"/>
      <c r="D6" s="1521" t="n"/>
      <c r="E6" s="1521" t="n"/>
      <c r="F6" s="170">
        <f>SUM(#REF!)</f>
        <v/>
      </c>
      <c r="G6" s="170" t="n"/>
      <c r="H6" s="1543">
        <f>SUM(#REF!)</f>
        <v/>
      </c>
    </row>
    <row r="7" ht="20.1" customFormat="1" customHeight="1" s="15">
      <c r="B7" s="14" t="n"/>
      <c r="F7" s="17" t="n"/>
      <c r="G7" s="17" t="n"/>
      <c r="H7" s="1544"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0.1" customFormat="1" customHeight="1" s="15">
      <c r="A8" s="20" t="inlineStr">
        <is>
          <t>SAMPLE/TESTER ORDER</t>
        </is>
      </c>
      <c r="B8" s="14" t="n"/>
      <c r="G8" s="17" t="n"/>
      <c r="H8" s="17" t="n"/>
      <c r="I8" s="1544" t="n"/>
    </row>
    <row r="9" ht="20.1" customFormat="1" customHeight="1" s="14">
      <c r="A9" s="191" t="inlineStr">
        <is>
          <t>INV No.</t>
        </is>
      </c>
      <c r="B9" s="81" t="inlineStr">
        <is>
          <t>Jan code</t>
        </is>
      </c>
      <c r="C9" s="177" t="inlineStr">
        <is>
          <t>Brand name</t>
        </is>
      </c>
      <c r="D9" s="1151" t="inlineStr">
        <is>
          <t>Description of goods</t>
        </is>
      </c>
      <c r="E9" s="1151" t="inlineStr">
        <is>
          <t>Case Q'ty</t>
        </is>
      </c>
      <c r="F9" s="1151" t="inlineStr">
        <is>
          <t>LOT</t>
        </is>
      </c>
      <c r="G9" s="192" t="inlineStr">
        <is>
          <t>Q'ty</t>
        </is>
      </c>
      <c r="H9" s="193" t="inlineStr">
        <is>
          <t>仕入値</t>
        </is>
      </c>
      <c r="I9" s="1632" t="inlineStr">
        <is>
          <t>仕入値合計</t>
        </is>
      </c>
    </row>
    <row r="10" ht="26.25" customFormat="1" customHeight="1" s="1143">
      <c r="A10" s="1117" t="inlineStr">
        <is>
          <t>SAMPLE/TESTER TOTAL</t>
        </is>
      </c>
      <c r="B10" s="1548" t="n"/>
      <c r="C10" s="1548" t="n"/>
      <c r="D10" s="1548" t="n"/>
      <c r="E10" s="1548" t="n"/>
      <c r="F10" s="1549" t="n"/>
      <c r="G10" s="194">
        <f>SUM(#REF!)</f>
        <v/>
      </c>
      <c r="H10" s="174" t="n"/>
      <c r="I10" s="1636">
        <f>SUM(#REF!)</f>
        <v/>
      </c>
      <c r="J10" s="2" t="n"/>
      <c r="K10" s="2" t="n"/>
      <c r="L10" s="2" t="n"/>
      <c r="M10" s="2" t="n"/>
      <c r="N10" s="2" t="n"/>
      <c r="O10" s="2" t="n"/>
      <c r="P10" s="2" t="n"/>
    </row>
    <row r="11" ht="20.25" customFormat="1" customHeight="1" s="1143">
      <c r="A11" s="1198" t="n"/>
      <c r="B11" s="1198" t="n"/>
      <c r="C11" s="1198" t="n"/>
      <c r="D11" s="1198" t="n"/>
      <c r="E11" s="1198" t="n"/>
      <c r="F11" s="1198" t="n"/>
      <c r="G11" s="5" t="n"/>
      <c r="H11" s="5" t="n"/>
      <c r="I11" s="5" t="n"/>
      <c r="J11" s="2" t="n"/>
      <c r="K11" s="2" t="n"/>
      <c r="L11" s="2" t="n"/>
      <c r="M11" s="2" t="n"/>
      <c r="N11" s="2" t="n"/>
      <c r="O11" s="2" t="n"/>
      <c r="P11" s="2" t="n"/>
    </row>
    <row r="12" ht="20.1" customFormat="1" customHeight="1" s="1143">
      <c r="A12" s="2" t="n"/>
      <c r="B12" s="1198" t="n"/>
      <c r="C12" s="2" t="n"/>
      <c r="D12" s="2" t="n"/>
      <c r="E12" s="2" t="n"/>
      <c r="F12" s="2" t="n"/>
      <c r="G12" s="21" t="inlineStr">
        <is>
          <t>合計個数</t>
        </is>
      </c>
      <c r="H12" s="5" t="n"/>
      <c r="I12" s="1555" t="n"/>
      <c r="J12" s="2" t="n"/>
      <c r="K12" s="2" t="n"/>
      <c r="L12" s="2" t="n"/>
      <c r="M12" s="2" t="n"/>
      <c r="N12" s="2" t="n"/>
      <c r="O12" s="2" t="n"/>
      <c r="P12" s="2" t="n"/>
    </row>
    <row r="13" ht="20.1" customFormat="1" customHeight="1" s="1143">
      <c r="A13" s="2" t="n"/>
      <c r="B13" s="1198" t="n"/>
      <c r="C13" s="2" t="n"/>
      <c r="D13" s="2" t="n"/>
      <c r="E13" s="2" t="n"/>
      <c r="F13" s="2" t="n"/>
      <c r="G13" s="194">
        <f>G6+G10</f>
        <v/>
      </c>
      <c r="H13" s="5" t="n"/>
      <c r="I13" s="5" t="n"/>
      <c r="J13" s="2" t="n"/>
      <c r="K13" s="2" t="n"/>
      <c r="L13" s="2" t="n"/>
      <c r="M13" s="2" t="n"/>
      <c r="N13" s="2" t="n"/>
      <c r="O13" s="2" t="n"/>
      <c r="P13" s="2" t="n"/>
    </row>
    <row r="14" ht="20.1" customFormat="1" customHeight="1" s="1143">
      <c r="A14" s="2" t="n"/>
      <c r="B14" s="1198" t="n"/>
      <c r="C14" s="2" t="n"/>
      <c r="D14" s="2" t="n"/>
      <c r="E14" s="2" t="n"/>
      <c r="F14" s="2" t="n"/>
      <c r="G14" s="5" t="n"/>
      <c r="H14" s="5" t="n"/>
      <c r="I14" s="1538"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5" ht="21" customHeight="1" s="1298">
      <c r="G15" s="174" t="inlineStr">
        <is>
          <t>合計個数</t>
        </is>
      </c>
    </row>
    <row r="16" ht="19.5" customHeight="1" s="1298">
      <c r="G16" s="194">
        <f>G6+G10</f>
        <v/>
      </c>
    </row>
    <row r="19" ht="15.75" customHeight="1" s="1298"/>
    <row r="20" ht="18" customHeight="1" s="129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3" t="inlineStr">
        <is>
          <t>仕入値合計</t>
        </is>
      </c>
    </row>
    <row r="6" ht="20.1" customFormat="1" customHeight="1" s="15">
      <c r="A6" s="1569" t="inlineStr">
        <is>
          <t>TOTAL</t>
        </is>
      </c>
      <c r="B6" s="1556" t="n"/>
      <c r="C6" s="1556" t="n"/>
      <c r="D6" s="1556" t="n"/>
      <c r="E6" s="1556" t="n"/>
      <c r="F6" s="1535" t="n"/>
      <c r="G6" s="378">
        <f>SUM(#REF!)</f>
        <v/>
      </c>
      <c r="H6" s="378" t="n"/>
      <c r="I6" s="1570">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7"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258" t="inlineStr">
        <is>
          <t>成分</t>
        </is>
      </c>
      <c r="R5" s="1143" t="n"/>
    </row>
    <row r="6" ht="20.1" customFormat="1" customHeight="1" s="15">
      <c r="A6" s="1552" t="n"/>
      <c r="B6" s="1552" t="inlineStr">
        <is>
          <t>4582394360022</t>
        </is>
      </c>
      <c r="C6" s="1552" t="inlineStr">
        <is>
          <t>MAYURI</t>
        </is>
      </c>
      <c r="D6" s="1552" t="inlineStr">
        <is>
          <t>《MAYURI》SQUALENE</t>
        </is>
      </c>
      <c r="E6" s="1552" t="inlineStr">
        <is>
          <t>36.0</t>
        </is>
      </c>
      <c r="F6" s="1552" t="inlineStr">
        <is>
          <t>72</t>
        </is>
      </c>
      <c r="G6" s="1552" t="inlineStr">
        <is>
          <t>72.0</t>
        </is>
      </c>
      <c r="H6" s="1552" t="inlineStr">
        <is>
          <t>2090.0</t>
        </is>
      </c>
      <c r="I6" s="1552" t="inlineStr">
        <is>
          <t>150480.0</t>
        </is>
      </c>
      <c r="J6" s="1552" t="inlineStr">
        <is>
          <t>0.047</t>
        </is>
      </c>
      <c r="K6" s="1552" t="inlineStr">
        <is>
          <t>10.85</t>
        </is>
      </c>
      <c r="L6" s="1552" t="inlineStr">
        <is>
          <t>36.0</t>
        </is>
      </c>
      <c r="M6" s="1552" t="inlineStr">
        <is>
          <t>nan</t>
        </is>
      </c>
      <c r="N6" s="1552" t="inlineStr">
        <is>
          <t>0.248</t>
        </is>
      </c>
      <c r="O6" s="1552" t="inlineStr">
        <is>
          <t>0.248</t>
        </is>
      </c>
      <c r="P6" s="1552" t="inlineStr">
        <is>
          <t>17.856</t>
        </is>
      </c>
      <c r="Q6" s="1552" t="inlineStr">
        <is>
          <t>supplement</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1"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3" t="inlineStr">
        <is>
          <t>仕入値合計</t>
        </is>
      </c>
      <c r="J10" s="189" t="n"/>
      <c r="K10" s="189" t="n"/>
      <c r="L10" s="189" t="n"/>
      <c r="M10" s="189" t="n"/>
      <c r="N10" s="189" t="n"/>
      <c r="O10" s="1648" t="n"/>
      <c r="P10" s="1550" t="n"/>
      <c r="R10" s="16" t="n"/>
    </row>
    <row r="11">
      <c r="A11" s="202" t="inlineStr">
        <is>
          <t>SAMPLE/TESTER TOTAL</t>
        </is>
      </c>
      <c r="B11" s="1631" t="n"/>
      <c r="C11" s="177" t="n"/>
      <c r="D11" s="178" t="n"/>
      <c r="E11" s="1151" t="n"/>
      <c r="F11" s="1151" t="n"/>
      <c r="G11" s="180">
        <f>SUM(#REF!)</f>
        <v/>
      </c>
      <c r="H11" s="193" t="n"/>
      <c r="I11" s="1632">
        <f>SUM(#REF!)</f>
        <v/>
      </c>
      <c r="J11" s="189" t="n"/>
      <c r="K11" s="189" t="n"/>
      <c r="L11" s="189" t="n"/>
      <c r="M11" s="189" t="n"/>
      <c r="N11" s="189" t="n"/>
      <c r="O11" s="1648"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4560393650320</t>
        </is>
      </c>
      <c r="C6" s="1552" t="inlineStr">
        <is>
          <t>AFURA</t>
        </is>
      </c>
      <c r="D6" s="1552" t="inlineStr">
        <is>
          <t>《SKINIMALIST》SHIRATAMA AMPULE NEW!</t>
        </is>
      </c>
      <c r="E6" s="1552" t="inlineStr">
        <is>
          <t>60.0</t>
        </is>
      </c>
      <c r="F6" s="1552" t="inlineStr">
        <is>
          <t>60</t>
        </is>
      </c>
      <c r="G6" s="1552" t="inlineStr">
        <is>
          <t>30.0</t>
        </is>
      </c>
      <c r="H6" s="1552" t="inlineStr">
        <is>
          <t>2400.0</t>
        </is>
      </c>
      <c r="I6" s="1552" t="inlineStr">
        <is>
          <t>72000.0</t>
        </is>
      </c>
      <c r="J6" s="1552" t="inlineStr">
        <is>
          <t>0.014</t>
        </is>
      </c>
      <c r="K6" s="1552" t="inlineStr">
        <is>
          <t>nan</t>
        </is>
      </c>
      <c r="L6" s="1552" t="inlineStr">
        <is>
          <t>60.0</t>
        </is>
      </c>
      <c r="M6" s="1552" t="inlineStr">
        <is>
          <t>40*40*100 (mm)</t>
        </is>
      </c>
      <c r="N6" s="1552" t="inlineStr">
        <is>
          <t>0.1</t>
        </is>
      </c>
      <c r="O6" s="1552" t="inlineStr">
        <is>
          <t>0.1</t>
        </is>
      </c>
      <c r="P6" s="1552" t="inlineStr">
        <is>
          <t>3.0</t>
        </is>
      </c>
      <c r="Q6" s="1552" t="inlineStr">
        <is>
          <t>face serum</t>
        </is>
      </c>
    </row>
    <row r="7" ht="20.1" customFormat="1" customHeight="1" s="15">
      <c r="A7" s="1552" t="n"/>
      <c r="B7" s="1552" t="inlineStr">
        <is>
          <t>4560393650313</t>
        </is>
      </c>
      <c r="C7" s="1552" t="inlineStr">
        <is>
          <t>AFURA</t>
        </is>
      </c>
      <c r="D7" s="1552" t="inlineStr">
        <is>
          <t>《SKINIMALIST》RADIANCE PEEL NEW!</t>
        </is>
      </c>
      <c r="E7" s="1552" t="inlineStr">
        <is>
          <t>60.0</t>
        </is>
      </c>
      <c r="F7" s="1552" t="inlineStr">
        <is>
          <t>60</t>
        </is>
      </c>
      <c r="G7" s="1552" t="inlineStr">
        <is>
          <t>30.0</t>
        </is>
      </c>
      <c r="H7" s="1552" t="inlineStr">
        <is>
          <t>1680.0</t>
        </is>
      </c>
      <c r="I7" s="1552" t="inlineStr">
        <is>
          <t>50400.0</t>
        </is>
      </c>
      <c r="J7" s="1552" t="inlineStr">
        <is>
          <t>0.011</t>
        </is>
      </c>
      <c r="K7" s="1552" t="inlineStr">
        <is>
          <t>nan</t>
        </is>
      </c>
      <c r="L7" s="1552" t="inlineStr">
        <is>
          <t>60.0</t>
        </is>
      </c>
      <c r="M7" s="1552" t="inlineStr">
        <is>
          <t>35*35*100 (mm)</t>
        </is>
      </c>
      <c r="N7" s="1552" t="inlineStr">
        <is>
          <t>0.2</t>
        </is>
      </c>
      <c r="O7" s="1552" t="inlineStr">
        <is>
          <t>0.2</t>
        </is>
      </c>
      <c r="P7" s="1552" t="inlineStr">
        <is>
          <t>6.0</t>
        </is>
      </c>
      <c r="Q7" s="1552" t="inlineStr">
        <is>
          <t>face peeling lotion</t>
        </is>
      </c>
    </row>
    <row r="8" ht="33" customHeight="1" s="1298">
      <c r="A8" s="1552" t="n"/>
      <c r="B8" s="1552" t="inlineStr">
        <is>
          <t>4560393650122</t>
        </is>
      </c>
      <c r="C8" s="1552" t="inlineStr">
        <is>
          <t>AFURA</t>
        </is>
      </c>
      <c r="D8" s="1552" t="inlineStr">
        <is>
          <t>《B-10》PREMIUM FACE MASK</t>
        </is>
      </c>
      <c r="E8" s="1552" t="inlineStr">
        <is>
          <t>48.0</t>
        </is>
      </c>
      <c r="F8" s="1552" t="inlineStr">
        <is>
          <t>48</t>
        </is>
      </c>
      <c r="G8" s="1552" t="inlineStr">
        <is>
          <t>192.0</t>
        </is>
      </c>
      <c r="H8" s="1552" t="inlineStr">
        <is>
          <t>1400.0</t>
        </is>
      </c>
      <c r="I8" s="1552" t="inlineStr">
        <is>
          <t>268800.0</t>
        </is>
      </c>
      <c r="J8" s="1552" t="inlineStr">
        <is>
          <t>0.028</t>
        </is>
      </c>
      <c r="K8" s="1552" t="inlineStr">
        <is>
          <t>9.0</t>
        </is>
      </c>
      <c r="L8" s="1552" t="inlineStr">
        <is>
          <t>48.0</t>
        </is>
      </c>
      <c r="M8" s="1552" t="inlineStr">
        <is>
          <t>160*90*28 (mm)</t>
        </is>
      </c>
      <c r="N8" s="1552" t="inlineStr">
        <is>
          <t>0.177</t>
        </is>
      </c>
      <c r="O8" s="1552" t="inlineStr">
        <is>
          <t>0.177</t>
        </is>
      </c>
      <c r="P8" s="1552" t="inlineStr">
        <is>
          <t>33.984</t>
        </is>
      </c>
      <c r="Q8" s="1552" t="inlineStr">
        <is>
          <t>face mask</t>
        </is>
      </c>
    </row>
    <row r="9" ht="15" customHeight="1" s="1298">
      <c r="A9" s="1552" t="n"/>
      <c r="B9" s="1552" t="inlineStr">
        <is>
          <t>4560393650139</t>
        </is>
      </c>
      <c r="C9" s="1552" t="inlineStr">
        <is>
          <t>AFURA</t>
        </is>
      </c>
      <c r="D9" s="1552" t="inlineStr">
        <is>
          <t>《B-10》PREMIUM BC EYE SHEET</t>
        </is>
      </c>
      <c r="E9" s="1552" t="inlineStr">
        <is>
          <t>27.0</t>
        </is>
      </c>
      <c r="F9" s="1552" t="inlineStr">
        <is>
          <t>27</t>
        </is>
      </c>
      <c r="G9" s="1552" t="inlineStr">
        <is>
          <t>189.0</t>
        </is>
      </c>
      <c r="H9" s="1552" t="inlineStr">
        <is>
          <t>1925.0</t>
        </is>
      </c>
      <c r="I9" s="1552" t="inlineStr">
        <is>
          <t>363825.0</t>
        </is>
      </c>
      <c r="J9" s="1552" t="inlineStr">
        <is>
          <t>0.023</t>
        </is>
      </c>
      <c r="K9" s="1552" t="inlineStr">
        <is>
          <t>7.0</t>
        </is>
      </c>
      <c r="L9" s="1552" t="inlineStr">
        <is>
          <t>27.0</t>
        </is>
      </c>
      <c r="M9" s="1552" t="inlineStr">
        <is>
          <t>105*105*50 (mm)</t>
        </is>
      </c>
      <c r="N9" s="1552" t="inlineStr">
        <is>
          <t>0.237</t>
        </is>
      </c>
      <c r="O9" s="1552" t="inlineStr">
        <is>
          <t>0.237</t>
        </is>
      </c>
      <c r="P9" s="1552" t="inlineStr">
        <is>
          <t>44.793</t>
        </is>
      </c>
      <c r="Q9" s="1552" t="inlineStr">
        <is>
          <t>eye mask</t>
        </is>
      </c>
    </row>
    <row r="10" ht="15" customHeight="1" s="1298">
      <c r="A10" s="1156" t="inlineStr">
        <is>
          <t>TOTAL</t>
        </is>
      </c>
      <c r="B10" s="1548" t="n"/>
      <c r="C10" s="1548" t="n"/>
      <c r="D10" s="1548" t="n"/>
      <c r="E10" s="1548" t="n"/>
      <c r="F10" s="1549" t="n"/>
      <c r="G10" s="170">
        <f>SUM(#REF!)</f>
        <v/>
      </c>
      <c r="H10" s="170" t="n"/>
      <c r="I10" s="1543">
        <f>SUM(#REF!)</f>
        <v/>
      </c>
      <c r="J10" s="1151" t="n"/>
      <c r="K10" s="1151" t="n"/>
      <c r="L10" s="1151" t="n"/>
      <c r="M10" s="1151" t="n"/>
      <c r="N10" s="1151" t="n"/>
      <c r="O10" s="1151" t="n"/>
      <c r="P10" s="1550" t="n"/>
      <c r="Q10" s="177" t="n"/>
      <c r="R10" s="13" t="n"/>
    </row>
    <row r="11" ht="21.95" customHeight="1" s="1298">
      <c r="B11" s="14" t="n"/>
      <c r="G11" s="17" t="n"/>
      <c r="H11" s="17" t="n"/>
      <c r="I11" s="1544" t="n"/>
      <c r="J11" s="19" t="n"/>
      <c r="K11" s="19" t="n"/>
      <c r="L11" s="1544" t="n"/>
      <c r="M11" s="1544" t="n"/>
      <c r="N11" s="1544" t="n"/>
      <c r="O11" s="14" t="n"/>
      <c r="P11" s="14" t="n"/>
      <c r="R11" s="13" t="n"/>
    </row>
    <row r="12" ht="21.95" customHeight="1" s="1298">
      <c r="A12" s="20" t="inlineStr">
        <is>
          <t>SAMPLE/TESTER ORDER (INTERCHARM MOSCOW 出展用）</t>
        </is>
      </c>
      <c r="B12" s="14" t="n"/>
      <c r="C12" s="15" t="n"/>
      <c r="D12" s="15" t="n"/>
      <c r="E12" s="15" t="n"/>
      <c r="F12" s="15" t="n"/>
      <c r="G12" s="17" t="n"/>
      <c r="H12" s="17" t="n"/>
      <c r="I12" s="1544" t="n"/>
    </row>
    <row r="13">
      <c r="A13" s="196" t="n"/>
      <c r="B13" s="1631" t="inlineStr">
        <is>
          <t>Jan code</t>
        </is>
      </c>
      <c r="C13" s="177" t="inlineStr">
        <is>
          <t>Brand name</t>
        </is>
      </c>
      <c r="D13" s="178" t="inlineStr">
        <is>
          <t>Description of goods</t>
        </is>
      </c>
      <c r="E13" s="1258" t="inlineStr">
        <is>
          <t>Case Q'ty</t>
        </is>
      </c>
      <c r="F13" s="1258" t="inlineStr">
        <is>
          <t>LOT</t>
        </is>
      </c>
      <c r="G13" s="194" t="inlineStr">
        <is>
          <t>Q'ty</t>
        </is>
      </c>
      <c r="H13" s="175" t="inlineStr">
        <is>
          <t>仕入値</t>
        </is>
      </c>
      <c r="I13" s="1633" t="inlineStr">
        <is>
          <t>仕入値合計</t>
        </is>
      </c>
    </row>
    <row r="14">
      <c r="B14" s="1552" t="n"/>
      <c r="C14" s="1552" t="n"/>
      <c r="D14" s="1552" t="n"/>
      <c r="E14" s="1552" t="n"/>
      <c r="F14" s="1552" t="n"/>
      <c r="G14" s="1552" t="n"/>
      <c r="H14" s="1552" t="n"/>
      <c r="I14" s="1552" t="n"/>
      <c r="J14" s="1552" t="n"/>
      <c r="K14" s="1552" t="n"/>
      <c r="L14" s="1552" t="n"/>
      <c r="M14" s="1552" t="n"/>
      <c r="N14" s="1552" t="n"/>
      <c r="O14" s="1552" t="n"/>
      <c r="P14" s="1552" t="n"/>
      <c r="Q14" s="1552" t="n"/>
    </row>
    <row r="15">
      <c r="B15" s="1552" t="n"/>
      <c r="C15" s="1552" t="n"/>
      <c r="D15" s="1552" t="n"/>
      <c r="E15" s="1552" t="n"/>
      <c r="F15" s="1552" t="n"/>
      <c r="G15" s="1552" t="n"/>
      <c r="H15" s="1552" t="n"/>
      <c r="I15" s="1552" t="n"/>
      <c r="J15" s="1552" t="n"/>
      <c r="K15" s="1552" t="n"/>
      <c r="L15" s="1552" t="n"/>
      <c r="M15" s="1552" t="n"/>
      <c r="N15" s="1552" t="n"/>
      <c r="O15" s="1552" t="n"/>
      <c r="P15" s="1552" t="n"/>
      <c r="Q15" s="1552" t="n"/>
    </row>
    <row r="16">
      <c r="B16" s="1552" t="n"/>
      <c r="C16" s="1552" t="n"/>
      <c r="D16" s="1552" t="n"/>
      <c r="E16" s="1552" t="n"/>
      <c r="F16" s="1552" t="n"/>
      <c r="G16" s="1552" t="n"/>
      <c r="H16" s="1552" t="n"/>
      <c r="I16" s="1552" t="n"/>
      <c r="J16" s="1552" t="n"/>
      <c r="K16" s="1552" t="n"/>
      <c r="L16" s="1552" t="n"/>
      <c r="M16" s="1552" t="n"/>
      <c r="N16" s="1552" t="n"/>
      <c r="O16" s="1552" t="n"/>
      <c r="P16" s="1552" t="n"/>
      <c r="Q16" s="1552" t="n"/>
    </row>
    <row r="17">
      <c r="B17" s="1552" t="n"/>
      <c r="C17" s="1552" t="n"/>
      <c r="D17" s="1552" t="n"/>
      <c r="E17" s="1552" t="n"/>
      <c r="F17" s="1552" t="n"/>
      <c r="G17" s="1552" t="n"/>
      <c r="H17" s="1552" t="n"/>
      <c r="I17" s="1552" t="n"/>
      <c r="J17" s="1552" t="n"/>
      <c r="K17" s="1552" t="n"/>
      <c r="L17" s="1552" t="n"/>
      <c r="M17" s="1552" t="n"/>
      <c r="N17" s="1552" t="n"/>
      <c r="O17" s="1552" t="n"/>
      <c r="P17" s="1552" t="n"/>
      <c r="Q17" s="1552" t="n"/>
    </row>
    <row r="18">
      <c r="A18" s="202" t="inlineStr">
        <is>
          <t>SAMPLE/TESTER TOTAL</t>
        </is>
      </c>
      <c r="B18" s="1631" t="n"/>
      <c r="C18" s="177" t="n"/>
      <c r="D18" s="178" t="n"/>
      <c r="E18" s="1151" t="n"/>
      <c r="F18" s="1151" t="n"/>
      <c r="G18" s="180">
        <f>SUM(#REF!)</f>
        <v/>
      </c>
      <c r="H18" s="193" t="n"/>
      <c r="I18" s="1632">
        <f>SUM(#REF!)</f>
        <v/>
      </c>
    </row>
    <row r="19">
      <c r="G19" s="21" t="inlineStr">
        <is>
          <t>合計個数</t>
        </is>
      </c>
    </row>
    <row r="20">
      <c r="G20" s="144">
        <f>G6+G10</f>
        <v/>
      </c>
    </row>
  </sheetData>
  <autoFilter ref="A5:Q6"/>
  <mergeCells count="9">
    <mergeCell ref="A10:F10"/>
    <mergeCell ref="A1:D1"/>
    <mergeCell ref="A4:B4"/>
    <mergeCell ref="E4:F4"/>
    <mergeCell ref="A3:B3"/>
    <mergeCell ref="A2:B2"/>
    <mergeCell ref="C2:D2"/>
    <mergeCell ref="C3:D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2.5" customFormat="1" customHeight="1" s="15">
      <c r="A6" s="1552" t="n"/>
      <c r="B6" s="1552" t="inlineStr">
        <is>
          <t>nan</t>
        </is>
      </c>
      <c r="C6" s="1552" t="inlineStr">
        <is>
          <t>Cosmepro</t>
        </is>
      </c>
      <c r="D6" s="1552" t="inlineStr">
        <is>
          <t>《Cosmepro》Premium Fruit Sorbet Body Massage Salt Raspberry＆Honey.</t>
        </is>
      </c>
      <c r="E6" s="1552" t="inlineStr">
        <is>
          <t>24.0</t>
        </is>
      </c>
      <c r="F6" s="1552" t="inlineStr">
        <is>
          <t>24</t>
        </is>
      </c>
      <c r="G6" s="1552" t="inlineStr">
        <is>
          <t>72.0</t>
        </is>
      </c>
      <c r="H6" s="1552" t="inlineStr">
        <is>
          <t>600.0</t>
        </is>
      </c>
      <c r="I6" s="1552" t="inlineStr">
        <is>
          <t>43200.0</t>
        </is>
      </c>
      <c r="J6" s="1552" t="inlineStr">
        <is>
          <t>0.028</t>
        </is>
      </c>
      <c r="K6" s="1552" t="inlineStr">
        <is>
          <t>13.0</t>
        </is>
      </c>
      <c r="L6" s="1552" t="inlineStr">
        <is>
          <t>24.0</t>
        </is>
      </c>
      <c r="M6" s="1552" t="inlineStr">
        <is>
          <t>nan</t>
        </is>
      </c>
      <c r="N6" s="1552" t="inlineStr">
        <is>
          <t>0.52</t>
        </is>
      </c>
      <c r="O6" s="1552" t="inlineStr">
        <is>
          <t>0.52</t>
        </is>
      </c>
      <c r="P6" s="1552" t="inlineStr">
        <is>
          <t>37.44</t>
        </is>
      </c>
      <c r="Q6" s="1552" t="inlineStr">
        <is>
          <t>body scrub</t>
        </is>
      </c>
    </row>
    <row r="7" ht="27" customFormat="1" customHeight="1" s="15">
      <c r="A7" s="1552" t="n"/>
      <c r="B7" s="1552" t="inlineStr">
        <is>
          <t>nan</t>
        </is>
      </c>
      <c r="C7" s="1552" t="inlineStr">
        <is>
          <t>Cosmepro</t>
        </is>
      </c>
      <c r="D7" s="1552" t="inlineStr">
        <is>
          <t>《Cosmepro》Premium Fruit Sorbet Body Massage Apple＆Jasmine.</t>
        </is>
      </c>
      <c r="E7" s="1552" t="inlineStr">
        <is>
          <t>24.0</t>
        </is>
      </c>
      <c r="F7" s="1552" t="inlineStr">
        <is>
          <t>24</t>
        </is>
      </c>
      <c r="G7" s="1552" t="inlineStr">
        <is>
          <t>48.0</t>
        </is>
      </c>
      <c r="H7" s="1552" t="inlineStr">
        <is>
          <t>600.0</t>
        </is>
      </c>
      <c r="I7" s="1552" t="inlineStr">
        <is>
          <t>28800.0</t>
        </is>
      </c>
      <c r="J7" s="1552" t="inlineStr">
        <is>
          <t>0.028</t>
        </is>
      </c>
      <c r="K7" s="1552" t="inlineStr">
        <is>
          <t>13.0</t>
        </is>
      </c>
      <c r="L7" s="1552" t="inlineStr">
        <is>
          <t>24.0</t>
        </is>
      </c>
      <c r="M7" s="1552" t="inlineStr">
        <is>
          <t>nan</t>
        </is>
      </c>
      <c r="N7" s="1552" t="inlineStr">
        <is>
          <t>0.5</t>
        </is>
      </c>
      <c r="O7" s="1552" t="inlineStr">
        <is>
          <t>0.5</t>
        </is>
      </c>
      <c r="P7" s="1552" t="inlineStr">
        <is>
          <t>24.0</t>
        </is>
      </c>
      <c r="Q7" s="1552" t="inlineStr">
        <is>
          <t>body scrub</t>
        </is>
      </c>
    </row>
    <row r="8" ht="27" customHeight="1" s="1298">
      <c r="A8" s="1552" t="n"/>
      <c r="B8" s="1552" t="inlineStr">
        <is>
          <t>nan</t>
        </is>
      </c>
      <c r="C8" s="1552" t="inlineStr">
        <is>
          <t>Cosmepro</t>
        </is>
      </c>
      <c r="D8" s="1552" t="inlineStr">
        <is>
          <t xml:space="preserve">《Cosmepro》Premium Fruit Sorbet Body Massage Salt Honey. </t>
        </is>
      </c>
      <c r="E8" s="1552" t="inlineStr">
        <is>
          <t>24.0</t>
        </is>
      </c>
      <c r="F8" s="1552" t="inlineStr">
        <is>
          <t>24</t>
        </is>
      </c>
      <c r="G8" s="1552" t="inlineStr">
        <is>
          <t>48.0</t>
        </is>
      </c>
      <c r="H8" s="1552" t="inlineStr">
        <is>
          <t>600.0</t>
        </is>
      </c>
      <c r="I8" s="1552" t="inlineStr">
        <is>
          <t>28800.0</t>
        </is>
      </c>
      <c r="J8" s="1552" t="inlineStr">
        <is>
          <t>0.028</t>
        </is>
      </c>
      <c r="K8" s="1552" t="inlineStr">
        <is>
          <t>13.0</t>
        </is>
      </c>
      <c r="L8" s="1552" t="inlineStr">
        <is>
          <t>24.0</t>
        </is>
      </c>
      <c r="M8" s="1552" t="inlineStr">
        <is>
          <t>nan</t>
        </is>
      </c>
      <c r="N8" s="1552" t="inlineStr">
        <is>
          <t>0.52</t>
        </is>
      </c>
      <c r="O8" s="1552" t="inlineStr">
        <is>
          <t>0.52</t>
        </is>
      </c>
      <c r="P8" s="1552" t="inlineStr">
        <is>
          <t>24.96</t>
        </is>
      </c>
      <c r="Q8" s="1552" t="inlineStr">
        <is>
          <t>body scrub</t>
        </is>
      </c>
    </row>
    <row r="9">
      <c r="A9" s="1552" t="n"/>
      <c r="B9" s="1552" t="inlineStr">
        <is>
          <t>nan</t>
        </is>
      </c>
      <c r="C9" s="1552" t="inlineStr">
        <is>
          <t>Cosmepro</t>
        </is>
      </c>
      <c r="D9" s="1552" t="inlineStr">
        <is>
          <t xml:space="preserve">《Cosmepro》Premium Fruit Sorbet Body Massage Blueberry. </t>
        </is>
      </c>
      <c r="E9" s="1552" t="inlineStr">
        <is>
          <t>24.0</t>
        </is>
      </c>
      <c r="F9" s="1552" t="inlineStr">
        <is>
          <t>24</t>
        </is>
      </c>
      <c r="G9" s="1552" t="inlineStr">
        <is>
          <t>48.0</t>
        </is>
      </c>
      <c r="H9" s="1552" t="inlineStr">
        <is>
          <t>600.0</t>
        </is>
      </c>
      <c r="I9" s="1552" t="inlineStr">
        <is>
          <t>28800.0</t>
        </is>
      </c>
      <c r="J9" s="1552" t="inlineStr">
        <is>
          <t>0.028</t>
        </is>
      </c>
      <c r="K9" s="1552" t="inlineStr">
        <is>
          <t>13.0</t>
        </is>
      </c>
      <c r="L9" s="1552" t="inlineStr">
        <is>
          <t>24.0</t>
        </is>
      </c>
      <c r="M9" s="1552" t="inlineStr">
        <is>
          <t>nan</t>
        </is>
      </c>
      <c r="N9" s="1552" t="inlineStr">
        <is>
          <t>0.5</t>
        </is>
      </c>
      <c r="O9" s="1552" t="inlineStr">
        <is>
          <t>0.5</t>
        </is>
      </c>
      <c r="P9" s="1552" t="inlineStr">
        <is>
          <t>24.0</t>
        </is>
      </c>
      <c r="Q9" s="1552" t="inlineStr">
        <is>
          <t>body scrub</t>
        </is>
      </c>
    </row>
    <row r="10" ht="18.75" customHeight="1" s="1298">
      <c r="A10" s="1552" t="n"/>
      <c r="B10" s="1552" t="inlineStr">
        <is>
          <t>nan</t>
        </is>
      </c>
      <c r="C10" s="1552" t="inlineStr">
        <is>
          <t>Cosmepro</t>
        </is>
      </c>
      <c r="D10" s="1552" t="inlineStr">
        <is>
          <t>《Cosmepro》Premium Fruit Sorbet Body Massage Salt Raspberry.</t>
        </is>
      </c>
      <c r="E10" s="1552" t="inlineStr">
        <is>
          <t>24.0</t>
        </is>
      </c>
      <c r="F10" s="1552" t="inlineStr">
        <is>
          <t>24</t>
        </is>
      </c>
      <c r="G10" s="1552" t="inlineStr">
        <is>
          <t>48.0</t>
        </is>
      </c>
      <c r="H10" s="1552" t="inlineStr">
        <is>
          <t>600.0</t>
        </is>
      </c>
      <c r="I10" s="1552" t="inlineStr">
        <is>
          <t>28800.0</t>
        </is>
      </c>
      <c r="J10" s="1552" t="inlineStr">
        <is>
          <t>0.028</t>
        </is>
      </c>
      <c r="K10" s="1552" t="inlineStr">
        <is>
          <t>13.0</t>
        </is>
      </c>
      <c r="L10" s="1552" t="inlineStr">
        <is>
          <t>24.0</t>
        </is>
      </c>
      <c r="M10" s="1552" t="inlineStr">
        <is>
          <t>nan</t>
        </is>
      </c>
      <c r="N10" s="1552" t="inlineStr">
        <is>
          <t>0.52</t>
        </is>
      </c>
      <c r="O10" s="1552" t="inlineStr">
        <is>
          <t>0.52</t>
        </is>
      </c>
      <c r="P10" s="1552" t="inlineStr">
        <is>
          <t>24.96</t>
        </is>
      </c>
      <c r="Q10" s="1552" t="inlineStr">
        <is>
          <t>body scrub</t>
        </is>
      </c>
    </row>
    <row r="11">
      <c r="A11" s="1552" t="n"/>
      <c r="B11" s="1552" t="inlineStr">
        <is>
          <t>nan</t>
        </is>
      </c>
      <c r="C11" s="1552" t="inlineStr">
        <is>
          <t>Cosmepro</t>
        </is>
      </c>
      <c r="D11" s="1552" t="inlineStr">
        <is>
          <t xml:space="preserve">《Cosmepro》Premium Fruit Sorbet Body Massage Salt Grape Fruits.. </t>
        </is>
      </c>
      <c r="E11" s="1552" t="inlineStr">
        <is>
          <t>24.0</t>
        </is>
      </c>
      <c r="F11" s="1552" t="inlineStr">
        <is>
          <t>24</t>
        </is>
      </c>
      <c r="G11" s="1552" t="inlineStr">
        <is>
          <t>72.0</t>
        </is>
      </c>
      <c r="H11" s="1552" t="inlineStr">
        <is>
          <t>600.0</t>
        </is>
      </c>
      <c r="I11" s="1552" t="inlineStr">
        <is>
          <t>43200.0</t>
        </is>
      </c>
      <c r="J11" s="1552" t="inlineStr">
        <is>
          <t>0.028</t>
        </is>
      </c>
      <c r="K11" s="1552" t="inlineStr">
        <is>
          <t>13.0</t>
        </is>
      </c>
      <c r="L11" s="1552" t="inlineStr">
        <is>
          <t>24.0</t>
        </is>
      </c>
      <c r="M11" s="1552" t="inlineStr">
        <is>
          <t>nan</t>
        </is>
      </c>
      <c r="N11" s="1552" t="inlineStr">
        <is>
          <t>0.52</t>
        </is>
      </c>
      <c r="O11" s="1552" t="inlineStr">
        <is>
          <t>0.52</t>
        </is>
      </c>
      <c r="P11" s="1552" t="inlineStr">
        <is>
          <t>37.44</t>
        </is>
      </c>
      <c r="Q11" s="1552" t="inlineStr">
        <is>
          <t>body scrub</t>
        </is>
      </c>
    </row>
    <row r="12" ht="17.25" customHeight="1" s="1298">
      <c r="A12" s="1552" t="n"/>
      <c r="B12" s="1552" t="inlineStr">
        <is>
          <t>nan</t>
        </is>
      </c>
      <c r="C12" s="1552" t="inlineStr">
        <is>
          <t>Cosmepro</t>
        </is>
      </c>
      <c r="D12" s="1552" t="inlineStr">
        <is>
          <t>《Cosmepro》Premium Fruit Sorbet Body Massage Salt Papaya.</t>
        </is>
      </c>
      <c r="E12" s="1552" t="inlineStr">
        <is>
          <t>24.0</t>
        </is>
      </c>
      <c r="F12" s="1552" t="inlineStr">
        <is>
          <t>24</t>
        </is>
      </c>
      <c r="G12" s="1552" t="inlineStr">
        <is>
          <t>72.0</t>
        </is>
      </c>
      <c r="H12" s="1552" t="inlineStr">
        <is>
          <t>600.0</t>
        </is>
      </c>
      <c r="I12" s="1552" t="inlineStr">
        <is>
          <t>43200.0</t>
        </is>
      </c>
      <c r="J12" s="1552" t="inlineStr">
        <is>
          <t>0.028</t>
        </is>
      </c>
      <c r="K12" s="1552" t="inlineStr">
        <is>
          <t>13.0</t>
        </is>
      </c>
      <c r="L12" s="1552" t="inlineStr">
        <is>
          <t>24.0</t>
        </is>
      </c>
      <c r="M12" s="1552" t="inlineStr">
        <is>
          <t>nan</t>
        </is>
      </c>
      <c r="N12" s="1552" t="inlineStr">
        <is>
          <t>0.52</t>
        </is>
      </c>
      <c r="O12" s="1552" t="inlineStr">
        <is>
          <t>0.52</t>
        </is>
      </c>
      <c r="P12" s="1552" t="inlineStr">
        <is>
          <t>37.44</t>
        </is>
      </c>
      <c r="Q12" s="1552" t="inlineStr">
        <is>
          <t>body scrub</t>
        </is>
      </c>
    </row>
    <row r="13" ht="23.25" customHeight="1" s="1298">
      <c r="A13" s="1552" t="n"/>
      <c r="B13" s="1552" t="inlineStr">
        <is>
          <t>nan</t>
        </is>
      </c>
      <c r="C13" s="1552" t="inlineStr">
        <is>
          <t>Cosmepro</t>
        </is>
      </c>
      <c r="D13" s="1552" t="inlineStr">
        <is>
          <t xml:space="preserve">《Cosmepro》Premium Fruit Sorbet Body Massage Salt Aloe. </t>
        </is>
      </c>
      <c r="E13" s="1552" t="inlineStr">
        <is>
          <t>24.0</t>
        </is>
      </c>
      <c r="F13" s="1552" t="inlineStr">
        <is>
          <t>24</t>
        </is>
      </c>
      <c r="G13" s="1552" t="inlineStr">
        <is>
          <t>72.0</t>
        </is>
      </c>
      <c r="H13" s="1552" t="inlineStr">
        <is>
          <t>600.0</t>
        </is>
      </c>
      <c r="I13" s="1552" t="inlineStr">
        <is>
          <t>43200.0</t>
        </is>
      </c>
      <c r="J13" s="1552" t="inlineStr">
        <is>
          <t>0.028</t>
        </is>
      </c>
      <c r="K13" s="1552" t="inlineStr">
        <is>
          <t>13.0</t>
        </is>
      </c>
      <c r="L13" s="1552" t="inlineStr">
        <is>
          <t>24.0</t>
        </is>
      </c>
      <c r="M13" s="1552" t="inlineStr">
        <is>
          <t>nan</t>
        </is>
      </c>
      <c r="N13" s="1552" t="inlineStr">
        <is>
          <t>0.52</t>
        </is>
      </c>
      <c r="O13" s="1552" t="inlineStr">
        <is>
          <t>0.52</t>
        </is>
      </c>
      <c r="P13" s="1552" t="inlineStr">
        <is>
          <t>37.44</t>
        </is>
      </c>
      <c r="Q13" s="1552" t="inlineStr">
        <is>
          <t>body scrub</t>
        </is>
      </c>
    </row>
    <row r="14">
      <c r="A14" s="1156" t="inlineStr">
        <is>
          <t>TOTAL</t>
        </is>
      </c>
      <c r="B14" s="1548" t="n"/>
      <c r="C14" s="1548" t="n"/>
      <c r="D14" s="1548" t="n"/>
      <c r="E14" s="1548" t="n"/>
      <c r="F14" s="1549" t="n"/>
      <c r="G14" s="170">
        <f>SUM(#REF!)</f>
        <v/>
      </c>
      <c r="H14" s="170" t="n"/>
      <c r="I14" s="1543">
        <f>SUM(#REF!)</f>
        <v/>
      </c>
      <c r="J14" s="1151" t="n"/>
      <c r="K14" s="1151" t="n"/>
      <c r="L14" s="1151" t="n"/>
      <c r="M14" s="1151" t="n"/>
      <c r="N14" s="1151" t="n"/>
      <c r="O14" s="1151" t="n"/>
      <c r="P14" s="1550" t="n"/>
      <c r="Q14" s="177" t="n"/>
      <c r="R14" s="13" t="n"/>
    </row>
    <row r="15">
      <c r="B15" s="14" t="n"/>
      <c r="G15" s="17" t="n"/>
      <c r="H15" s="17" t="n"/>
      <c r="I15" s="1544" t="n"/>
      <c r="J15" s="19" t="n"/>
      <c r="K15" s="19" t="n"/>
      <c r="L15" s="1544" t="n"/>
      <c r="M15" s="1544" t="n"/>
      <c r="N15" s="1544" t="n"/>
      <c r="O15" s="14" t="n"/>
      <c r="P15" s="14" t="n"/>
      <c r="R15" s="13" t="n"/>
    </row>
    <row r="16">
      <c r="A16" s="36" t="inlineStr">
        <is>
          <t>SAMPLE/TESTER ORDER</t>
        </is>
      </c>
    </row>
    <row r="17">
      <c r="A17" s="197" t="inlineStr">
        <is>
          <t>INV No.</t>
        </is>
      </c>
      <c r="B17" s="207" t="inlineStr">
        <is>
          <t>Jan code</t>
        </is>
      </c>
      <c r="C17" s="203" t="inlineStr">
        <is>
          <t>Brand name</t>
        </is>
      </c>
      <c r="D17" s="197" t="inlineStr">
        <is>
          <t>Description of goods</t>
        </is>
      </c>
      <c r="E17" s="197" t="inlineStr">
        <is>
          <t>Case Q'ty</t>
        </is>
      </c>
      <c r="F17" s="197" t="inlineStr">
        <is>
          <t>LOT</t>
        </is>
      </c>
      <c r="G17" s="204" t="inlineStr">
        <is>
          <t>Q'ty</t>
        </is>
      </c>
      <c r="H17" s="205" t="inlineStr">
        <is>
          <t>仕入値</t>
        </is>
      </c>
      <c r="I17" s="1629" t="inlineStr">
        <is>
          <t>仕入値合計</t>
        </is>
      </c>
    </row>
    <row r="18">
      <c r="B18" s="1552" t="n"/>
      <c r="C18" s="1552" t="n"/>
      <c r="D18" s="1552" t="n"/>
      <c r="E18" s="1552" t="n"/>
      <c r="F18" s="1552" t="n"/>
      <c r="G18" s="1552" t="n"/>
      <c r="H18" s="1552" t="n"/>
      <c r="I18" s="1552" t="n"/>
      <c r="J18" s="1552" t="n"/>
      <c r="K18" s="1552" t="n"/>
      <c r="L18" s="1552" t="n"/>
      <c r="M18" s="1552" t="n"/>
      <c r="N18" s="1552" t="n"/>
      <c r="O18" s="1552" t="n"/>
      <c r="P18" s="1552" t="n"/>
      <c r="Q18" s="1552" t="n"/>
    </row>
    <row r="19">
      <c r="B19" s="1552" t="n"/>
      <c r="C19" s="1552" t="n"/>
      <c r="D19" s="1552" t="n"/>
      <c r="E19" s="1552" t="n"/>
      <c r="F19" s="1552" t="n"/>
      <c r="G19" s="1552" t="n"/>
      <c r="H19" s="1552" t="n"/>
      <c r="I19" s="1552" t="n"/>
      <c r="J19" s="1552" t="n"/>
      <c r="K19" s="1552" t="n"/>
      <c r="L19" s="1552" t="n"/>
      <c r="M19" s="1552" t="n"/>
      <c r="N19" s="1552" t="n"/>
      <c r="O19" s="1552" t="n"/>
      <c r="P19" s="1552" t="n"/>
      <c r="Q19" s="1552" t="n"/>
    </row>
    <row r="20">
      <c r="B20" s="1552" t="n"/>
      <c r="C20" s="1552" t="n"/>
      <c r="D20" s="1552" t="n"/>
      <c r="E20" s="1552" t="n"/>
      <c r="F20" s="1552" t="n"/>
      <c r="G20" s="1552" t="n"/>
      <c r="H20" s="1552" t="n"/>
      <c r="I20" s="1552" t="n"/>
      <c r="J20" s="1552" t="n"/>
      <c r="K20" s="1552" t="n"/>
      <c r="L20" s="1552" t="n"/>
      <c r="M20" s="1552" t="n"/>
      <c r="N20" s="1552" t="n"/>
      <c r="O20" s="1552" t="n"/>
      <c r="P20" s="1552" t="n"/>
      <c r="Q20" s="1552" t="n"/>
    </row>
    <row r="21">
      <c r="B21" s="1552" t="n"/>
      <c r="C21" s="1552" t="n"/>
      <c r="D21" s="1552" t="n"/>
      <c r="E21" s="1552" t="n"/>
      <c r="F21" s="1552" t="n"/>
      <c r="G21" s="1552" t="n"/>
      <c r="H21" s="1552" t="n"/>
      <c r="I21" s="1552" t="n"/>
      <c r="J21" s="1552" t="n"/>
      <c r="K21" s="1552" t="n"/>
      <c r="L21" s="1552" t="n"/>
      <c r="M21" s="1552" t="n"/>
      <c r="N21" s="1552" t="n"/>
      <c r="O21" s="1552" t="n"/>
      <c r="P21" s="1552" t="n"/>
      <c r="Q21" s="1552" t="n"/>
    </row>
    <row r="22">
      <c r="B22" s="1552" t="n"/>
      <c r="C22" s="1552" t="n"/>
      <c r="D22" s="1552" t="n"/>
      <c r="E22" s="1552" t="n"/>
      <c r="F22" s="1552" t="n"/>
      <c r="G22" s="1552" t="n"/>
      <c r="H22" s="1552" t="n"/>
      <c r="I22" s="1552" t="n"/>
      <c r="J22" s="1552" t="n"/>
      <c r="K22" s="1552" t="n"/>
      <c r="L22" s="1552" t="n"/>
      <c r="M22" s="1552" t="n"/>
      <c r="N22" s="1552" t="n"/>
      <c r="O22" s="1552" t="n"/>
      <c r="P22" s="1552" t="n"/>
      <c r="Q22" s="1552" t="n"/>
    </row>
    <row r="23">
      <c r="B23" s="1552" t="n"/>
      <c r="C23" s="1552" t="n"/>
      <c r="D23" s="1552" t="n"/>
      <c r="E23" s="1552" t="n"/>
      <c r="F23" s="1552" t="n"/>
      <c r="G23" s="1552" t="n"/>
      <c r="H23" s="1552" t="n"/>
      <c r="I23" s="1552" t="n"/>
      <c r="J23" s="1552" t="n"/>
      <c r="K23" s="1552" t="n"/>
      <c r="L23" s="1552" t="n"/>
      <c r="M23" s="1552" t="n"/>
      <c r="N23" s="1552" t="n"/>
      <c r="O23" s="1552" t="n"/>
      <c r="P23" s="1552" t="n"/>
      <c r="Q23" s="1552" t="n"/>
    </row>
    <row r="24">
      <c r="B24" s="1552" t="n"/>
      <c r="C24" s="1552" t="n"/>
      <c r="D24" s="1552" t="n"/>
      <c r="E24" s="1552" t="n"/>
      <c r="F24" s="1552" t="n"/>
      <c r="G24" s="1552" t="n"/>
      <c r="H24" s="1552" t="n"/>
      <c r="I24" s="1552" t="n"/>
      <c r="J24" s="1552" t="n"/>
      <c r="K24" s="1552" t="n"/>
      <c r="L24" s="1552" t="n"/>
      <c r="M24" s="1552" t="n"/>
      <c r="N24" s="1552" t="n"/>
      <c r="O24" s="1552" t="n"/>
      <c r="P24" s="1552" t="n"/>
      <c r="Q24" s="1552" t="n"/>
    </row>
    <row r="25">
      <c r="B25" s="1552" t="n"/>
      <c r="C25" s="1552" t="n"/>
      <c r="D25" s="1552" t="n"/>
      <c r="E25" s="1552" t="n"/>
      <c r="F25" s="1552" t="n"/>
      <c r="G25" s="1552" t="n"/>
      <c r="H25" s="1552" t="n"/>
      <c r="I25" s="1552" t="n"/>
      <c r="J25" s="1552" t="n"/>
      <c r="K25" s="1552" t="n"/>
      <c r="L25" s="1552" t="n"/>
      <c r="M25" s="1552" t="n"/>
      <c r="N25" s="1552" t="n"/>
      <c r="O25" s="1552" t="n"/>
      <c r="P25" s="1552" t="n"/>
      <c r="Q25" s="1552" t="n"/>
    </row>
    <row r="26">
      <c r="A26" s="1278" t="inlineStr">
        <is>
          <t>TOTAL</t>
        </is>
      </c>
      <c r="B26" s="1649" t="n"/>
      <c r="C26" s="1649" t="n"/>
      <c r="D26" s="1649" t="n"/>
      <c r="E26" s="1649" t="n"/>
      <c r="F26" s="1650" t="n"/>
      <c r="G26" s="63">
        <f>SUM(#REF!)</f>
        <v/>
      </c>
      <c r="H26" s="208" t="n">
        <v>0</v>
      </c>
      <c r="I26" s="1632">
        <f>G10*H10</f>
        <v/>
      </c>
    </row>
    <row r="27"/>
    <row r="28">
      <c r="G28" s="5" t="inlineStr">
        <is>
          <t>合計個数</t>
        </is>
      </c>
    </row>
    <row r="29">
      <c r="G29" s="62">
        <f>G10+G6</f>
        <v/>
      </c>
    </row>
  </sheetData>
  <autoFilter ref="A5:Q6"/>
  <mergeCells count="10">
    <mergeCell ref="A1:D1"/>
    <mergeCell ref="A3:B3"/>
    <mergeCell ref="A2:B2"/>
    <mergeCell ref="C2:D2"/>
    <mergeCell ref="A26:F26"/>
    <mergeCell ref="C4:D4"/>
    <mergeCell ref="A4:B4"/>
    <mergeCell ref="E4:F4"/>
    <mergeCell ref="A14:F14"/>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HANAKO</t>
        </is>
      </c>
      <c r="D6" s="1552" t="inlineStr">
        <is>
          <t>Delicate Zone Cosme Vagina Rash Cream</t>
        </is>
      </c>
      <c r="E6" s="1552" t="inlineStr">
        <is>
          <t>72.0</t>
        </is>
      </c>
      <c r="F6" s="1552" t="inlineStr">
        <is>
          <t>13~36</t>
        </is>
      </c>
      <c r="G6" s="1552" t="inlineStr">
        <is>
          <t>18.0</t>
        </is>
      </c>
      <c r="H6" s="1552" t="inlineStr">
        <is>
          <t>2124.0</t>
        </is>
      </c>
      <c r="I6" s="1552" t="inlineStr">
        <is>
          <t>38232.0</t>
        </is>
      </c>
      <c r="J6" s="1552" t="inlineStr">
        <is>
          <t>0.023</t>
        </is>
      </c>
      <c r="K6" s="1552" t="inlineStr">
        <is>
          <t>8.5</t>
        </is>
      </c>
      <c r="L6" s="1552" t="inlineStr">
        <is>
          <t>72.0</t>
        </is>
      </c>
      <c r="M6" s="1552" t="inlineStr">
        <is>
          <t>nan</t>
        </is>
      </c>
      <c r="N6" s="1552" t="inlineStr">
        <is>
          <t>0.101</t>
        </is>
      </c>
      <c r="O6" s="1552" t="inlineStr">
        <is>
          <t>0.101</t>
        </is>
      </c>
      <c r="P6" s="1552" t="inlineStr">
        <is>
          <t>1.818</t>
        </is>
      </c>
      <c r="Q6" s="1552" t="inlineStr">
        <is>
          <t>rash cream</t>
        </is>
      </c>
    </row>
    <row r="7" ht="20.1" customFormat="1" customHeight="1" s="15">
      <c r="A7" s="1552" t="n"/>
      <c r="B7" s="1552" t="inlineStr">
        <is>
          <t>nan</t>
        </is>
      </c>
      <c r="C7" s="1552" t="inlineStr">
        <is>
          <t>HANAKO</t>
        </is>
      </c>
      <c r="D7" s="1552" t="inlineStr">
        <is>
          <t xml:space="preserve">Delicate Zone Cosme Essence Gel </t>
        </is>
      </c>
      <c r="E7" s="1552" t="inlineStr">
        <is>
          <t>72.0</t>
        </is>
      </c>
      <c r="F7" s="1552" t="inlineStr">
        <is>
          <t>13~36</t>
        </is>
      </c>
      <c r="G7" s="1552" t="inlineStr">
        <is>
          <t>18.0</t>
        </is>
      </c>
      <c r="H7" s="1552" t="inlineStr">
        <is>
          <t>1743.0</t>
        </is>
      </c>
      <c r="I7" s="1552" t="inlineStr">
        <is>
          <t>31374.0</t>
        </is>
      </c>
      <c r="J7" s="1552" t="inlineStr">
        <is>
          <t>0.04</t>
        </is>
      </c>
      <c r="K7" s="1552" t="inlineStr">
        <is>
          <t>10.6</t>
        </is>
      </c>
      <c r="L7" s="1552" t="inlineStr">
        <is>
          <t>72.0</t>
        </is>
      </c>
      <c r="M7" s="1552" t="inlineStr">
        <is>
          <t>nan</t>
        </is>
      </c>
      <c r="N7" s="1552" t="inlineStr">
        <is>
          <t>0.127</t>
        </is>
      </c>
      <c r="O7" s="1552" t="inlineStr">
        <is>
          <t>0.127</t>
        </is>
      </c>
      <c r="P7" s="1552" t="inlineStr">
        <is>
          <t>2.286</t>
        </is>
      </c>
      <c r="Q7" s="1552" t="inlineStr">
        <is>
          <t>essence gel</t>
        </is>
      </c>
    </row>
    <row r="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sheetData>
  <autoFilter ref="A5:Q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278" t="inlineStr">
        <is>
          <t>TOTAL</t>
        </is>
      </c>
      <c r="B6" s="1649" t="n"/>
      <c r="C6" s="1649" t="n"/>
      <c r="D6" s="1649" t="n"/>
      <c r="E6" s="1649" t="n"/>
      <c r="F6" s="1650" t="n"/>
      <c r="G6" s="64">
        <f>SUM(#REF!)</f>
        <v/>
      </c>
      <c r="H6" s="64" t="n"/>
      <c r="I6" s="1651">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4562441750938</t>
        </is>
      </c>
      <c r="C6" s="1552" t="inlineStr">
        <is>
          <t>LEJEU</t>
        </is>
      </c>
      <c r="D6" s="1552" t="inlineStr">
        <is>
          <t>《Lejeu》 LUMIELE LOTION</t>
        </is>
      </c>
      <c r="E6" s="1552" t="inlineStr">
        <is>
          <t>nan</t>
        </is>
      </c>
      <c r="F6" s="1552" t="inlineStr">
        <is>
          <t>60</t>
        </is>
      </c>
      <c r="G6" s="1552" t="inlineStr">
        <is>
          <t>24.0</t>
        </is>
      </c>
      <c r="H6" s="1552" t="inlineStr">
        <is>
          <t>2400.0</t>
        </is>
      </c>
      <c r="I6" s="1552" t="inlineStr">
        <is>
          <t>57600.0</t>
        </is>
      </c>
      <c r="J6" s="1552" t="inlineStr">
        <is>
          <t>0.062</t>
        </is>
      </c>
      <c r="K6" s="1552" t="inlineStr">
        <is>
          <t>15.8</t>
        </is>
      </c>
      <c r="L6" s="1552" t="inlineStr">
        <is>
          <t>nan</t>
        </is>
      </c>
      <c r="M6" s="1552" t="inlineStr">
        <is>
          <t>nan</t>
        </is>
      </c>
      <c r="N6" s="1552" t="inlineStr">
        <is>
          <t>0.23</t>
        </is>
      </c>
      <c r="O6" s="1552" t="inlineStr">
        <is>
          <t>0.23</t>
        </is>
      </c>
      <c r="P6" s="1552" t="inlineStr">
        <is>
          <t>5.52</t>
        </is>
      </c>
      <c r="Q6" s="1552" t="inlineStr">
        <is>
          <t>face lotion</t>
        </is>
      </c>
    </row>
    <row r="7" ht="20.1" customFormat="1" customHeight="1" s="15">
      <c r="A7" s="1552" t="n"/>
      <c r="B7" s="1552" t="inlineStr">
        <is>
          <t>4562441750945</t>
        </is>
      </c>
      <c r="C7" s="1552" t="inlineStr">
        <is>
          <t>LEJEU</t>
        </is>
      </c>
      <c r="D7" s="1552" t="inlineStr">
        <is>
          <t>《Lejeu》 PLASIR CREAM</t>
        </is>
      </c>
      <c r="E7" s="1552" t="inlineStr">
        <is>
          <t>nan</t>
        </is>
      </c>
      <c r="F7" s="1552" t="inlineStr">
        <is>
          <t>60</t>
        </is>
      </c>
      <c r="G7" s="1552" t="inlineStr">
        <is>
          <t>24.0</t>
        </is>
      </c>
      <c r="H7" s="1552" t="inlineStr">
        <is>
          <t>4400.0</t>
        </is>
      </c>
      <c r="I7" s="1552" t="inlineStr">
        <is>
          <t>105600.0</t>
        </is>
      </c>
      <c r="J7" s="1552" t="inlineStr">
        <is>
          <t>0.062</t>
        </is>
      </c>
      <c r="K7" s="1552" t="inlineStr">
        <is>
          <t>11.8</t>
        </is>
      </c>
      <c r="L7" s="1552" t="inlineStr">
        <is>
          <t>nan</t>
        </is>
      </c>
      <c r="M7" s="1552" t="inlineStr">
        <is>
          <t>nan</t>
        </is>
      </c>
      <c r="N7" s="1552" t="inlineStr">
        <is>
          <t>0.17</t>
        </is>
      </c>
      <c r="O7" s="1552" t="inlineStr">
        <is>
          <t>0.17</t>
        </is>
      </c>
      <c r="P7" s="1552" t="inlineStr">
        <is>
          <t>4.08</t>
        </is>
      </c>
      <c r="Q7" s="1552" t="inlineStr">
        <is>
          <t>face cream</t>
        </is>
      </c>
    </row>
    <row r="8" ht="28.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0.1" customFormat="1" customHeight="1" s="15">
      <c r="A10" s="36" t="inlineStr">
        <is>
          <t>SAMPLE/TESTER ORDER</t>
        </is>
      </c>
      <c r="E10" s="2" t="inlineStr">
        <is>
          <t> </t>
        </is>
      </c>
    </row>
    <row r="11">
      <c r="A11" s="197" t="inlineStr">
        <is>
          <t>INV No.</t>
        </is>
      </c>
      <c r="B11" s="207"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c r="A12" s="1156" t="inlineStr">
        <is>
          <t>TOTAL</t>
        </is>
      </c>
      <c r="B12" s="1548" t="n"/>
      <c r="C12" s="1548" t="n"/>
      <c r="D12" s="1548" t="n"/>
      <c r="E12" s="1548" t="n"/>
      <c r="F12" s="1549" t="n"/>
      <c r="G12" s="170">
        <f>SUM(#REF!)</f>
        <v/>
      </c>
      <c r="H12" s="170" t="n"/>
      <c r="I12" s="1543" t="n">
        <v>0</v>
      </c>
      <c r="J12" s="1151" t="n"/>
      <c r="K12" s="1151" t="n"/>
      <c r="L12" s="1151" t="n"/>
      <c r="M12" s="1151" t="n"/>
      <c r="N12" s="1151" t="n"/>
      <c r="O12" s="1151" t="n"/>
      <c r="P12" s="1550" t="n"/>
      <c r="Q12" s="177" t="n"/>
      <c r="R12" s="13" t="n"/>
    </row>
    <row r="13" ht="20.1" customHeight="1" s="1298"/>
    <row r="14" ht="20.1" customHeight="1" s="1298"/>
    <row r="15">
      <c r="G15" s="174" t="inlineStr">
        <is>
          <t>合計個数</t>
        </is>
      </c>
    </row>
    <row r="16">
      <c r="G16" s="194">
        <f>G6+G10</f>
        <v/>
      </c>
    </row>
    <row r="19" ht="15.75" customHeight="1" s="1298"/>
    <row r="20" ht="18" customHeight="1" s="1298"/>
  </sheetData>
  <autoFilter ref="A5:Q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MEDION sample</t>
        </is>
      </c>
      <c r="D6" s="1552" t="inlineStr">
        <is>
          <t>cup and spatula sets (6 pairs)</t>
        </is>
      </c>
      <c r="E6" s="1552" t="inlineStr">
        <is>
          <t>6.0</t>
        </is>
      </c>
      <c r="F6" s="1552" t="inlineStr">
        <is>
          <t>6</t>
        </is>
      </c>
      <c r="G6" s="1552" t="inlineStr">
        <is>
          <t>12.0</t>
        </is>
      </c>
      <c r="H6" s="1552" t="inlineStr">
        <is>
          <t>200.0</t>
        </is>
      </c>
      <c r="I6" s="1552" t="inlineStr">
        <is>
          <t>2400.0</t>
        </is>
      </c>
      <c r="J6" s="1552" t="inlineStr">
        <is>
          <t>nan</t>
        </is>
      </c>
      <c r="K6" s="1552" t="inlineStr">
        <is>
          <t>nan</t>
        </is>
      </c>
      <c r="L6" s="1552" t="inlineStr">
        <is>
          <t>6.0</t>
        </is>
      </c>
      <c r="M6" s="1552" t="inlineStr">
        <is>
          <t>nan</t>
        </is>
      </c>
      <c r="N6" s="1552" t="inlineStr">
        <is>
          <t>nan</t>
        </is>
      </c>
      <c r="O6" s="1552" t="inlineStr">
        <is>
          <t>nan</t>
        </is>
      </c>
      <c r="P6" s="1552" t="inlineStr">
        <is>
          <t>0.0</t>
        </is>
      </c>
      <c r="Q6" s="1552" t="inlineStr">
        <is>
          <t>cup/spaula</t>
        </is>
      </c>
    </row>
    <row r="7" ht="20.1" customFormat="1" customHeight="1" s="15">
      <c r="A7" s="1552" t="n"/>
      <c r="B7" s="1552" t="inlineStr">
        <is>
          <t>nan</t>
        </is>
      </c>
      <c r="C7" s="1552" t="inlineStr">
        <is>
          <t>MEDION sample</t>
        </is>
      </c>
      <c r="D7" s="1552" t="inlineStr">
        <is>
          <t>Gauze 200papers
(for CO2 gel mask professional,12.5cm x 12.5cm)</t>
        </is>
      </c>
      <c r="E7" s="1552" t="inlineStr">
        <is>
          <t>4.0</t>
        </is>
      </c>
      <c r="F7" s="1552" t="inlineStr">
        <is>
          <t>4</t>
        </is>
      </c>
      <c r="G7" s="1552" t="inlineStr">
        <is>
          <t>12.0</t>
        </is>
      </c>
      <c r="H7" s="1552" t="inlineStr">
        <is>
          <t>800.0</t>
        </is>
      </c>
      <c r="I7" s="1552" t="inlineStr">
        <is>
          <t>9600.0</t>
        </is>
      </c>
      <c r="J7" s="1552" t="inlineStr">
        <is>
          <t>nan</t>
        </is>
      </c>
      <c r="K7" s="1552" t="inlineStr">
        <is>
          <t>nan</t>
        </is>
      </c>
      <c r="L7" s="1552" t="inlineStr">
        <is>
          <t>4.0</t>
        </is>
      </c>
      <c r="M7" s="1552" t="inlineStr">
        <is>
          <t>nan</t>
        </is>
      </c>
      <c r="N7" s="1552" t="inlineStr">
        <is>
          <t>nan</t>
        </is>
      </c>
      <c r="O7" s="1552" t="inlineStr">
        <is>
          <t>nan</t>
        </is>
      </c>
      <c r="P7" s="1552" t="inlineStr">
        <is>
          <t>0.0</t>
        </is>
      </c>
      <c r="Q7" s="1552" t="inlineStr">
        <is>
          <t>gauze</t>
        </is>
      </c>
    </row>
    <row r="8" ht="28.5" customHeight="1" s="1298">
      <c r="A8" s="1552" t="n"/>
      <c r="B8" s="1552" t="inlineStr">
        <is>
          <t>4560164470515</t>
        </is>
      </c>
      <c r="C8" s="1552" t="inlineStr">
        <is>
          <t>MEDION</t>
        </is>
      </c>
      <c r="D8" s="1552" t="inlineStr">
        <is>
          <t>《MEDION》Mediplorer Cleansing balm
(90g)</t>
        </is>
      </c>
      <c r="E8" s="1552" t="inlineStr">
        <is>
          <t>24.0</t>
        </is>
      </c>
      <c r="F8" s="1552" t="inlineStr">
        <is>
          <t>24</t>
        </is>
      </c>
      <c r="G8" s="1552" t="inlineStr">
        <is>
          <t>24.0</t>
        </is>
      </c>
      <c r="H8" s="1552" t="inlineStr">
        <is>
          <t>2310.0</t>
        </is>
      </c>
      <c r="I8" s="1552" t="inlineStr">
        <is>
          <t>55440.0</t>
        </is>
      </c>
      <c r="J8" s="1552" t="inlineStr">
        <is>
          <t>0.137</t>
        </is>
      </c>
      <c r="K8" s="1552" t="inlineStr">
        <is>
          <t>4.9</t>
        </is>
      </c>
      <c r="L8" s="1552" t="inlineStr">
        <is>
          <t>24.0</t>
        </is>
      </c>
      <c r="M8" s="1552" t="inlineStr">
        <is>
          <t>nan</t>
        </is>
      </c>
      <c r="N8" s="1552" t="inlineStr">
        <is>
          <t>0.176</t>
        </is>
      </c>
      <c r="O8" s="1552" t="inlineStr">
        <is>
          <t>0.176</t>
        </is>
      </c>
      <c r="P8" s="1552" t="inlineStr">
        <is>
          <t>4.224</t>
        </is>
      </c>
      <c r="Q8" s="1552" t="inlineStr">
        <is>
          <t>face cleansing</t>
        </is>
      </c>
    </row>
    <row r="9">
      <c r="A9" s="1552" t="n"/>
      <c r="B9" s="1552" t="inlineStr">
        <is>
          <t>4560164470522</t>
        </is>
      </c>
      <c r="C9" s="1552" t="inlineStr">
        <is>
          <t>MEDION</t>
        </is>
      </c>
      <c r="D9" s="1552" t="inlineStr">
        <is>
          <t>《MEDION》Mediplorer Radiance Lift lotion
(120mL)</t>
        </is>
      </c>
      <c r="E9" s="1552" t="inlineStr">
        <is>
          <t>24.0</t>
        </is>
      </c>
      <c r="F9" s="1552" t="inlineStr">
        <is>
          <t>24</t>
        </is>
      </c>
      <c r="G9" s="1552" t="inlineStr">
        <is>
          <t>24.0</t>
        </is>
      </c>
      <c r="H9" s="1552" t="inlineStr">
        <is>
          <t>4500.0</t>
        </is>
      </c>
      <c r="I9" s="1552" t="inlineStr">
        <is>
          <t>108000.0</t>
        </is>
      </c>
      <c r="J9" s="1552" t="inlineStr">
        <is>
          <t>0.02</t>
        </is>
      </c>
      <c r="K9" s="1552" t="inlineStr">
        <is>
          <t>7.2</t>
        </is>
      </c>
      <c r="L9" s="1552" t="inlineStr">
        <is>
          <t>24.0</t>
        </is>
      </c>
      <c r="M9" s="1552" t="inlineStr">
        <is>
          <t>nan</t>
        </is>
      </c>
      <c r="N9" s="1552" t="inlineStr">
        <is>
          <t>0.268</t>
        </is>
      </c>
      <c r="O9" s="1552" t="inlineStr">
        <is>
          <t>0.268</t>
        </is>
      </c>
      <c r="P9" s="1552" t="inlineStr">
        <is>
          <t>6.432</t>
        </is>
      </c>
      <c r="Q9" s="1552" t="inlineStr">
        <is>
          <t>face lotion</t>
        </is>
      </c>
    </row>
    <row r="10" ht="20.1" customFormat="1" customHeight="1" s="15">
      <c r="A10" s="1552" t="n"/>
      <c r="B10" s="1552" t="inlineStr">
        <is>
          <t>4560164470645</t>
        </is>
      </c>
      <c r="C10" s="1552" t="inlineStr">
        <is>
          <t>MEDION</t>
        </is>
      </c>
      <c r="D10" s="1552" t="inlineStr">
        <is>
          <t>《MEDION》Mediplorer CO2 gel mask
premium (6 times)</t>
        </is>
      </c>
      <c r="E10" s="1552" t="inlineStr">
        <is>
          <t>24.0</t>
        </is>
      </c>
      <c r="F10" s="1552" t="inlineStr">
        <is>
          <t>24</t>
        </is>
      </c>
      <c r="G10" s="1552" t="inlineStr">
        <is>
          <t>24.0</t>
        </is>
      </c>
      <c r="H10" s="1552" t="inlineStr">
        <is>
          <t>5000.0</t>
        </is>
      </c>
      <c r="I10" s="1552" t="inlineStr">
        <is>
          <t>120000.0</t>
        </is>
      </c>
      <c r="J10" s="1552" t="inlineStr">
        <is>
          <t>0.025</t>
        </is>
      </c>
      <c r="K10" s="1552" t="inlineStr">
        <is>
          <t>6.3</t>
        </is>
      </c>
      <c r="L10" s="1552" t="inlineStr">
        <is>
          <t>24.0</t>
        </is>
      </c>
      <c r="M10" s="1552" t="inlineStr">
        <is>
          <t>nan</t>
        </is>
      </c>
      <c r="N10" s="1552" t="inlineStr">
        <is>
          <t>0.236</t>
        </is>
      </c>
      <c r="O10" s="1552" t="inlineStr">
        <is>
          <t>0.236</t>
        </is>
      </c>
      <c r="P10" s="1552" t="inlineStr">
        <is>
          <t>5.664</t>
        </is>
      </c>
      <c r="Q10" s="1552" t="inlineStr">
        <is>
          <t>face mask</t>
        </is>
      </c>
    </row>
    <row r="11">
      <c r="A11" s="1156" t="inlineStr">
        <is>
          <t>TOTAL</t>
        </is>
      </c>
      <c r="B11" s="1548" t="n"/>
      <c r="C11" s="1548" t="n"/>
      <c r="D11" s="1548" t="n"/>
      <c r="E11" s="1548" t="n"/>
      <c r="F11" s="1549" t="n"/>
      <c r="G11" s="170">
        <f>SUM(#REF!)</f>
        <v/>
      </c>
      <c r="H11" s="170" t="n"/>
      <c r="I11" s="1543">
        <f>SUM(#REF!)</f>
        <v/>
      </c>
      <c r="J11" s="1151" t="n"/>
      <c r="K11" s="1151" t="n"/>
      <c r="L11" s="1151" t="n"/>
      <c r="M11" s="1151" t="n"/>
      <c r="N11" s="1151" t="n"/>
      <c r="O11" s="1151" t="n"/>
      <c r="P11" s="1550" t="n"/>
      <c r="Q11" s="177" t="n"/>
      <c r="R11" s="13" t="n"/>
    </row>
    <row r="12">
      <c r="B12" s="14" t="n"/>
      <c r="G12" s="17" t="n"/>
      <c r="H12" s="17" t="n"/>
      <c r="I12" s="1544" t="n"/>
      <c r="J12" s="19" t="n"/>
      <c r="K12" s="19" t="n"/>
      <c r="L12" s="1544" t="n"/>
      <c r="M12" s="1544" t="n"/>
      <c r="N12" s="1544" t="n"/>
      <c r="O12" s="14" t="n"/>
      <c r="P12" s="14" t="n"/>
      <c r="R12" s="13" t="n"/>
    </row>
    <row r="13" ht="15.75" customHeight="1" s="1298">
      <c r="A13" s="36" t="inlineStr">
        <is>
          <t>SAMPLE/TESTER ORDER</t>
        </is>
      </c>
    </row>
    <row r="14" ht="18" customHeight="1" s="1298">
      <c r="A14" s="197" t="inlineStr">
        <is>
          <t>INV No.</t>
        </is>
      </c>
      <c r="B14" s="207" t="inlineStr">
        <is>
          <t>Jan code</t>
        </is>
      </c>
      <c r="C14" s="203" t="inlineStr">
        <is>
          <t>Brand name</t>
        </is>
      </c>
      <c r="D14" s="197" t="inlineStr">
        <is>
          <t>Description of goods</t>
        </is>
      </c>
      <c r="E14" s="197" t="inlineStr">
        <is>
          <t>Case Q'ty</t>
        </is>
      </c>
      <c r="F14" s="197" t="inlineStr">
        <is>
          <t>LOT</t>
        </is>
      </c>
      <c r="G14" s="204" t="inlineStr">
        <is>
          <t>Q'ty</t>
        </is>
      </c>
      <c r="H14" s="205" t="inlineStr">
        <is>
          <t>仕入値</t>
        </is>
      </c>
      <c r="I14" s="1629" t="inlineStr">
        <is>
          <t>仕入値合計</t>
        </is>
      </c>
    </row>
    <row r="15">
      <c r="A15" s="1552" t="n"/>
      <c r="G15" s="1552" t="n"/>
      <c r="I15" s="1552" t="n"/>
    </row>
    <row r="16">
      <c r="A16" s="1156" t="inlineStr">
        <is>
          <t>TOTAL</t>
        </is>
      </c>
      <c r="B16" s="1548" t="n"/>
      <c r="C16" s="1548" t="n"/>
      <c r="D16" s="1548" t="n"/>
      <c r="E16" s="1548" t="n"/>
      <c r="F16" s="1549" t="n"/>
      <c r="G16" s="170">
        <f>SUM(#REF!)</f>
        <v/>
      </c>
      <c r="H16" s="170" t="n"/>
      <c r="I16" s="1543" t="n">
        <v>0</v>
      </c>
      <c r="J16" s="1151" t="n"/>
      <c r="K16" s="1151" t="n"/>
      <c r="L16" s="1151" t="n"/>
      <c r="M16" s="1151" t="n"/>
      <c r="N16" s="1151" t="n"/>
      <c r="O16" s="1151" t="n"/>
      <c r="P16" s="1550" t="n"/>
      <c r="Q16" s="177" t="n"/>
      <c r="R16" s="13" t="n"/>
    </row>
    <row r="17"/>
    <row r="18"/>
    <row r="19">
      <c r="G19" s="174" t="inlineStr">
        <is>
          <t>合計個数</t>
        </is>
      </c>
    </row>
    <row r="20">
      <c r="G20" s="194">
        <f>G6+G10</f>
        <v/>
      </c>
    </row>
  </sheetData>
  <autoFilter ref="A5:Q5"/>
  <mergeCells count="10">
    <mergeCell ref="A1:D1"/>
    <mergeCell ref="A16:F16"/>
    <mergeCell ref="A2:B2"/>
    <mergeCell ref="C2:D2"/>
    <mergeCell ref="C4:D4"/>
    <mergeCell ref="A4:B4"/>
    <mergeCell ref="A11:F11"/>
    <mergeCell ref="E4:F4"/>
    <mergeCell ref="C3:D3"/>
    <mergeCell ref="A3:B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9"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c r="J5" s="1092" t="inlineStr">
        <is>
          <t>ケース容積</t>
        </is>
      </c>
      <c r="K5" s="1092" t="inlineStr">
        <is>
          <t>ケース重量</t>
        </is>
      </c>
      <c r="L5" s="1652" t="inlineStr">
        <is>
          <t>ケース数量</t>
        </is>
      </c>
      <c r="M5" s="1652" t="inlineStr">
        <is>
          <t>合計容積</t>
        </is>
      </c>
      <c r="N5" s="1652" t="inlineStr">
        <is>
          <t>合計重量</t>
        </is>
      </c>
      <c r="O5" s="284" t="inlineStr">
        <is>
          <t>Unit N/W(kg)</t>
        </is>
      </c>
      <c r="P5" s="284" t="inlineStr">
        <is>
          <t>Total N/W(kg)</t>
        </is>
      </c>
      <c r="Q5" s="284" t="inlineStr">
        <is>
          <t>成分</t>
        </is>
      </c>
      <c r="R5" s="1240" t="n"/>
    </row>
    <row r="6" ht="20.1" customFormat="1" customHeight="1" s="292">
      <c r="A6" s="1552" t="n"/>
      <c r="B6" s="1552" t="inlineStr">
        <is>
          <t>4589621350726</t>
        </is>
      </c>
      <c r="C6" s="1552" t="inlineStr">
        <is>
          <t xml:space="preserve">Diaasjapan </t>
        </is>
      </c>
      <c r="D6" s="1552" t="inlineStr">
        <is>
          <t>Beauty Smile Agio</t>
        </is>
      </c>
      <c r="E6" s="1552" t="inlineStr">
        <is>
          <t>48.0</t>
        </is>
      </c>
      <c r="F6" s="1552" t="inlineStr">
        <is>
          <t>48</t>
        </is>
      </c>
      <c r="G6" s="1552" t="inlineStr">
        <is>
          <t>48.0</t>
        </is>
      </c>
      <c r="H6" s="1552" t="inlineStr">
        <is>
          <t>1771.0</t>
        </is>
      </c>
      <c r="I6" s="1552" t="inlineStr">
        <is>
          <t>85008.0</t>
        </is>
      </c>
      <c r="J6" s="1552" t="inlineStr">
        <is>
          <t>0.004</t>
        </is>
      </c>
      <c r="K6" s="1552" t="inlineStr">
        <is>
          <t>6.3</t>
        </is>
      </c>
      <c r="L6" s="1552" t="inlineStr">
        <is>
          <t>48.0</t>
        </is>
      </c>
      <c r="M6" s="1552" t="inlineStr">
        <is>
          <t>15.4*4.9*3.2(奥行）</t>
        </is>
      </c>
      <c r="N6" s="1552" t="inlineStr">
        <is>
          <t>0.101</t>
        </is>
      </c>
      <c r="O6" s="1552" t="inlineStr">
        <is>
          <t>0.101</t>
        </is>
      </c>
      <c r="P6" s="1552" t="inlineStr">
        <is>
          <t>4.848</t>
        </is>
      </c>
      <c r="Q6" s="1552" t="inlineStr">
        <is>
          <t>tooth paste</t>
        </is>
      </c>
    </row>
    <row r="7" ht="20.1" customFormat="1" customHeight="1" s="292">
      <c r="A7" s="1552" t="n"/>
      <c r="B7" s="1552" t="inlineStr">
        <is>
          <t>4573423487001</t>
        </is>
      </c>
      <c r="C7" s="1552" t="inlineStr">
        <is>
          <t xml:space="preserve">Diaasjapan </t>
        </is>
      </c>
      <c r="D7" s="1552" t="inlineStr">
        <is>
          <t xml:space="preserve">
Beauty Smile
</t>
        </is>
      </c>
      <c r="E7" s="1552" t="inlineStr">
        <is>
          <t>48.0</t>
        </is>
      </c>
      <c r="F7" s="1552" t="inlineStr">
        <is>
          <t>48</t>
        </is>
      </c>
      <c r="G7" s="1552" t="inlineStr">
        <is>
          <t>48.0</t>
        </is>
      </c>
      <c r="H7" s="1552" t="inlineStr">
        <is>
          <t>1265.0</t>
        </is>
      </c>
      <c r="I7" s="1552" t="inlineStr">
        <is>
          <t>60720.0</t>
        </is>
      </c>
      <c r="J7" s="1552" t="inlineStr">
        <is>
          <t>0.004</t>
        </is>
      </c>
      <c r="K7" s="1552" t="inlineStr">
        <is>
          <t>6.3</t>
        </is>
      </c>
      <c r="L7" s="1552" t="inlineStr">
        <is>
          <t>48.0</t>
        </is>
      </c>
      <c r="M7" s="1552" t="inlineStr">
        <is>
          <t>15.4*4.9*3.2(奥行）</t>
        </is>
      </c>
      <c r="N7" s="1552" t="inlineStr">
        <is>
          <t>0.101</t>
        </is>
      </c>
      <c r="O7" s="1552" t="inlineStr">
        <is>
          <t>0.101</t>
        </is>
      </c>
      <c r="P7" s="1552" t="inlineStr">
        <is>
          <t>4.848</t>
        </is>
      </c>
      <c r="Q7" s="1552" t="inlineStr">
        <is>
          <t>tooth paste</t>
        </is>
      </c>
    </row>
    <row r="8" ht="20.1" customFormat="1" customHeight="1" s="292">
      <c r="A8" s="1389" t="inlineStr">
        <is>
          <t>TOTAL</t>
        </is>
      </c>
      <c r="B8" s="1548" t="n"/>
      <c r="C8" s="1548" t="n"/>
      <c r="D8" s="1548" t="n"/>
      <c r="E8" s="1548" t="n"/>
      <c r="F8" s="1549" t="n"/>
      <c r="G8" s="315">
        <f>SUM(#REF!)</f>
        <v/>
      </c>
      <c r="H8" s="315" t="n"/>
      <c r="I8" s="1625">
        <f>SUM(#REF!)</f>
        <v/>
      </c>
      <c r="J8" s="1279" t="n"/>
      <c r="K8" s="1279" t="n"/>
      <c r="L8" s="1279" t="n"/>
      <c r="M8" s="1279" t="n"/>
      <c r="N8" s="1279" t="n"/>
      <c r="O8" s="1279" t="n"/>
      <c r="P8" s="1653" t="n"/>
      <c r="Q8" s="291" t="n"/>
      <c r="R8" s="1095" t="n"/>
    </row>
    <row r="9" ht="34.5" customFormat="1" customHeight="1" s="292">
      <c r="B9" s="308" t="n"/>
      <c r="G9" s="319" t="n"/>
      <c r="H9" s="319" t="n"/>
      <c r="I9" s="1486" t="n"/>
      <c r="J9" s="325" t="n"/>
      <c r="K9" s="325" t="n"/>
      <c r="L9" s="1486" t="n"/>
      <c r="M9" s="1486" t="n"/>
      <c r="N9" s="1486" t="n"/>
      <c r="O9" s="308" t="n"/>
      <c r="P9" s="308" t="n"/>
      <c r="R9" s="1095" t="n"/>
    </row>
    <row r="10" ht="20.1" customFormat="1" customHeight="1" s="1284">
      <c r="A10" s="370" t="inlineStr">
        <is>
          <t>SAMPLE/TESTER ORDER</t>
        </is>
      </c>
      <c r="B10" s="308" t="n"/>
      <c r="G10" s="319" t="n"/>
      <c r="H10" s="319" t="n"/>
      <c r="I10" s="1486" t="n"/>
      <c r="J10" s="325" t="n"/>
      <c r="K10" s="325" t="n"/>
      <c r="L10" s="1486" t="n"/>
      <c r="M10" s="1486" t="n"/>
      <c r="N10" s="1486" t="n"/>
      <c r="O10" s="308" t="n"/>
      <c r="P10" s="308" t="n"/>
      <c r="R10" s="1095" t="n"/>
    </row>
    <row r="11" ht="26.25" customFormat="1" customHeight="1" s="1240">
      <c r="A11" s="282" t="inlineStr">
        <is>
          <t>納品先</t>
        </is>
      </c>
      <c r="B11" s="308" t="n"/>
      <c r="C11" s="1286" t="inlineStr">
        <is>
          <t>〒980-0811 仙台市青葉区一番町2丁目1-2
NMF仙台青葉通りビル8階　センコン物流㈱　アリニナ　クリスティーナ　宛て</t>
        </is>
      </c>
      <c r="D11" s="1556" t="n"/>
      <c r="G11" s="319" t="n"/>
      <c r="H11" s="319" t="n"/>
      <c r="I11" s="1486" t="n"/>
      <c r="J11" s="325" t="n"/>
      <c r="K11" s="325" t="n"/>
      <c r="L11" s="1486" t="n"/>
      <c r="M11" s="1486" t="n"/>
      <c r="N11" s="1486" t="n"/>
      <c r="O11" s="308" t="n"/>
      <c r="P11" s="308" t="n"/>
      <c r="R11" s="1095" t="n"/>
    </row>
    <row r="12">
      <c r="A12" s="401" t="inlineStr">
        <is>
          <t>INV No.</t>
        </is>
      </c>
      <c r="B12" s="1091" t="inlineStr">
        <is>
          <t>Jan code</t>
        </is>
      </c>
      <c r="C12" s="402" t="inlineStr">
        <is>
          <t>Brand name</t>
        </is>
      </c>
      <c r="D12" s="284" t="inlineStr">
        <is>
          <t>Description of goods</t>
        </is>
      </c>
      <c r="E12" s="284" t="inlineStr">
        <is>
          <t>Case Q'ty</t>
        </is>
      </c>
      <c r="F12" s="284" t="inlineStr">
        <is>
          <t>LOT</t>
        </is>
      </c>
      <c r="G12" s="403" t="inlineStr">
        <is>
          <t>Q'ty</t>
        </is>
      </c>
      <c r="H12" s="286" t="inlineStr">
        <is>
          <t>仕入値</t>
        </is>
      </c>
      <c r="I12" s="1623" t="inlineStr">
        <is>
          <t>仕入値合計</t>
        </is>
      </c>
      <c r="J12" s="1096" t="inlineStr">
        <is>
          <t>ケース容積</t>
        </is>
      </c>
      <c r="K12" s="1096" t="inlineStr">
        <is>
          <t>ケース重量</t>
        </is>
      </c>
      <c r="L12" s="1654" t="inlineStr">
        <is>
          <t>ケース数量</t>
        </is>
      </c>
      <c r="M12" s="1654" t="inlineStr">
        <is>
          <t>合計容積</t>
        </is>
      </c>
      <c r="N12" s="1654" t="inlineStr">
        <is>
          <t>合計重量</t>
        </is>
      </c>
      <c r="O12" s="401" t="inlineStr">
        <is>
          <t>Unit N/W(kg)</t>
        </is>
      </c>
      <c r="P12" s="401" t="inlineStr">
        <is>
          <t>Total N/W(kg)</t>
        </is>
      </c>
      <c r="Q12" s="284" t="inlineStr">
        <is>
          <t>成分</t>
        </is>
      </c>
      <c r="R12" s="1240" t="n"/>
    </row>
    <row r="13">
      <c r="A13" s="1655" t="inlineStr">
        <is>
          <t>SAMPLE/TESTER TOTAL</t>
        </is>
      </c>
      <c r="B13" s="1521" t="n"/>
      <c r="C13" s="1521" t="n"/>
      <c r="D13" s="1521" t="n"/>
      <c r="E13" s="1521" t="n"/>
      <c r="F13" s="1522" t="n"/>
      <c r="G13" s="285">
        <f>SUM(#REF!)</f>
        <v/>
      </c>
      <c r="H13" s="403" t="n"/>
      <c r="I13" s="1628">
        <f>SUM(#REF!)</f>
        <v/>
      </c>
      <c r="J13" s="1092" t="n"/>
      <c r="K13" s="1092" t="n"/>
      <c r="L13" s="1652" t="n"/>
      <c r="M13" s="1652" t="n"/>
      <c r="N13" s="1652" t="n"/>
      <c r="O13" s="284" t="n"/>
      <c r="P13" s="284" t="n"/>
      <c r="Q13" s="1098" t="n"/>
      <c r="S13" s="282" t="n"/>
      <c r="T13" s="282" t="n"/>
      <c r="U13" s="282" t="n"/>
    </row>
  </sheetData>
  <autoFilter ref="A5:Q6"/>
  <mergeCells count="10">
    <mergeCell ref="A4:B4"/>
    <mergeCell ref="A2:B2"/>
    <mergeCell ref="E4:F4"/>
    <mergeCell ref="C2:D2"/>
    <mergeCell ref="A13:F13"/>
    <mergeCell ref="C11:D11"/>
    <mergeCell ref="A8:F8"/>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552" t="inlineStr">
        <is>
          <t>4582593960184</t>
        </is>
      </c>
      <c r="B6" s="1552" t="inlineStr">
        <is>
          <t>4582593960184</t>
        </is>
      </c>
      <c r="C6" s="1552" t="inlineStr">
        <is>
          <t>Luxces TESTER</t>
        </is>
      </c>
      <c r="D6" s="1552" t="inlineStr">
        <is>
          <t>《Luxces》Res-Q Precious Lotion Tester(N.C.V)</t>
        </is>
      </c>
      <c r="E6" s="1552" t="inlineStr">
        <is>
          <t>nan</t>
        </is>
      </c>
      <c r="F6" s="1552" t="inlineStr">
        <is>
          <t>nan</t>
        </is>
      </c>
      <c r="G6" s="1552" t="inlineStr">
        <is>
          <t>4.0</t>
        </is>
      </c>
      <c r="H6" s="1552" t="inlineStr">
        <is>
          <t>0.0</t>
        </is>
      </c>
      <c r="I6" s="1552" t="inlineStr">
        <is>
          <t>0.0</t>
        </is>
      </c>
      <c r="J6" s="1552" t="inlineStr">
        <is>
          <t>nan</t>
        </is>
      </c>
      <c r="K6" s="1552" t="inlineStr">
        <is>
          <t>nan</t>
        </is>
      </c>
      <c r="L6" s="1552" t="inlineStr">
        <is>
          <t>nan</t>
        </is>
      </c>
      <c r="M6" s="1552" t="inlineStr">
        <is>
          <t>nan</t>
        </is>
      </c>
      <c r="N6" s="1552" t="inlineStr">
        <is>
          <t>0.236</t>
        </is>
      </c>
      <c r="O6" s="1552" t="inlineStr">
        <is>
          <t>0.236</t>
        </is>
      </c>
      <c r="P6" s="1552" t="inlineStr">
        <is>
          <t>0.944</t>
        </is>
      </c>
      <c r="Q6" s="1552" t="inlineStr">
        <is>
          <t>face lotion</t>
        </is>
      </c>
    </row>
    <row r="7" ht="20.1" customFormat="1" customHeight="1" s="15">
      <c r="A7" s="1552" t="inlineStr">
        <is>
          <t>4582593960184</t>
        </is>
      </c>
      <c r="B7" s="1552" t="inlineStr">
        <is>
          <t>4582593960184</t>
        </is>
      </c>
      <c r="C7" s="1552" t="inlineStr">
        <is>
          <t>LUXCES</t>
        </is>
      </c>
      <c r="D7" s="1552" t="inlineStr">
        <is>
          <t>《Luxces》Res-Q Precious Lotion NEW!</t>
        </is>
      </c>
      <c r="E7" s="1552" t="inlineStr">
        <is>
          <t>nan</t>
        </is>
      </c>
      <c r="F7" s="1552" t="inlineStr">
        <is>
          <t>nan</t>
        </is>
      </c>
      <c r="G7" s="1552" t="inlineStr">
        <is>
          <t>24.0</t>
        </is>
      </c>
      <c r="H7" s="1552" t="inlineStr">
        <is>
          <t>2400.0</t>
        </is>
      </c>
      <c r="I7" s="1552" t="inlineStr">
        <is>
          <t>57600.0</t>
        </is>
      </c>
      <c r="J7" s="1552" t="inlineStr">
        <is>
          <t>nan</t>
        </is>
      </c>
      <c r="K7" s="1552" t="inlineStr">
        <is>
          <t>nan</t>
        </is>
      </c>
      <c r="L7" s="1552" t="inlineStr">
        <is>
          <t>nan</t>
        </is>
      </c>
      <c r="M7" s="1552" t="inlineStr">
        <is>
          <t>nan</t>
        </is>
      </c>
      <c r="N7" s="1552" t="inlineStr">
        <is>
          <t>0.236</t>
        </is>
      </c>
      <c r="O7" s="1552" t="inlineStr">
        <is>
          <t>0.236</t>
        </is>
      </c>
      <c r="P7" s="1552" t="inlineStr">
        <is>
          <t>5.664</t>
        </is>
      </c>
      <c r="Q7" s="1552" t="inlineStr">
        <is>
          <t>face lotion</t>
        </is>
      </c>
    </row>
    <row r="8" ht="24.95" customHeight="1" s="1298">
      <c r="A8" s="1552" t="inlineStr">
        <is>
          <t>4582593960146</t>
        </is>
      </c>
      <c r="B8" s="1552" t="inlineStr">
        <is>
          <t>4582593960146</t>
        </is>
      </c>
      <c r="C8" s="1552" t="inlineStr">
        <is>
          <t>LUXCES</t>
        </is>
      </c>
      <c r="D8" s="1552" t="inlineStr">
        <is>
          <t>《Luxces》Res-Q Precious Liquid</t>
        </is>
      </c>
      <c r="E8" s="1552" t="inlineStr">
        <is>
          <t>120.0</t>
        </is>
      </c>
      <c r="F8" s="1552" t="inlineStr">
        <is>
          <t>nan</t>
        </is>
      </c>
      <c r="G8" s="1552" t="inlineStr">
        <is>
          <t>120.0</t>
        </is>
      </c>
      <c r="H8" s="1552" t="inlineStr">
        <is>
          <t>3200.0</t>
        </is>
      </c>
      <c r="I8" s="1552" t="inlineStr">
        <is>
          <t>384000.0</t>
        </is>
      </c>
      <c r="J8" s="1552" t="inlineStr">
        <is>
          <t>nan</t>
        </is>
      </c>
      <c r="K8" s="1552" t="inlineStr">
        <is>
          <t>nan</t>
        </is>
      </c>
      <c r="L8" s="1552" t="inlineStr">
        <is>
          <t>120.0</t>
        </is>
      </c>
      <c r="M8" s="1552" t="inlineStr">
        <is>
          <t>nan</t>
        </is>
      </c>
      <c r="N8" s="1552" t="inlineStr">
        <is>
          <t>0.112</t>
        </is>
      </c>
      <c r="O8" s="1552" t="inlineStr">
        <is>
          <t>0.112</t>
        </is>
      </c>
      <c r="P8" s="1552" t="inlineStr">
        <is>
          <t>13.44</t>
        </is>
      </c>
      <c r="Q8" s="1552" t="inlineStr">
        <is>
          <t>mineral essence</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75" customHeight="1" s="1298">
      <c r="B10" s="14" t="n"/>
      <c r="G10" s="17" t="n"/>
      <c r="H10" s="17" t="n"/>
      <c r="I10" s="1544" t="n"/>
      <c r="J10" s="19" t="n"/>
      <c r="K10" s="19" t="n"/>
      <c r="L10" s="1544" t="n"/>
      <c r="M10" s="1544" t="n"/>
      <c r="N10" s="1544" t="n"/>
      <c r="O10" s="14" t="n"/>
      <c r="P10" s="14" t="n"/>
      <c r="R10" s="13" t="n"/>
    </row>
    <row r="11">
      <c r="A11" s="20" t="inlineStr">
        <is>
          <t>SAMPLE/TESTER ORDER</t>
        </is>
      </c>
    </row>
    <row r="12">
      <c r="A12" s="142" t="inlineStr">
        <is>
          <t>INV No.</t>
        </is>
      </c>
      <c r="B12" s="80" t="inlineStr">
        <is>
          <t>Jan code</t>
        </is>
      </c>
      <c r="C12" s="253" t="inlineStr">
        <is>
          <t>Brand name</t>
        </is>
      </c>
      <c r="D12" s="142" t="inlineStr">
        <is>
          <t>Description of goods</t>
        </is>
      </c>
      <c r="E12" s="142" t="inlineStr">
        <is>
          <t>Case Q'ty</t>
        </is>
      </c>
      <c r="F12" s="142" t="inlineStr">
        <is>
          <t>LOT</t>
        </is>
      </c>
      <c r="G12" s="252" t="inlineStr">
        <is>
          <t>Q'ty</t>
        </is>
      </c>
      <c r="H12" s="251" t="inlineStr">
        <is>
          <t>仕入値</t>
        </is>
      </c>
      <c r="I12" s="1546" t="inlineStr">
        <is>
          <t>仕入値合計</t>
        </is>
      </c>
    </row>
    <row r="13" ht="20.1" customHeight="1" s="1298">
      <c r="A13" s="1156" t="inlineStr">
        <is>
          <t>TOTAL</t>
        </is>
      </c>
      <c r="B13" s="1548" t="n"/>
      <c r="C13" s="1548" t="n"/>
      <c r="D13" s="1548" t="n"/>
      <c r="E13" s="1548" t="n"/>
      <c r="F13" s="1549" t="n"/>
      <c r="G13" s="170">
        <f>SUM(#REF!)</f>
        <v/>
      </c>
      <c r="H13" s="170" t="n"/>
      <c r="I13" s="1543">
        <f>SUM(#REF!)</f>
        <v/>
      </c>
    </row>
    <row r="14" ht="20.1" customHeight="1" s="1298"/>
    <row r="15"/>
    <row r="16">
      <c r="G16" s="254" t="inlineStr">
        <is>
          <t>合計個数</t>
        </is>
      </c>
    </row>
    <row r="17">
      <c r="G17" s="194">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552" t="n"/>
      <c r="B6" s="1552" t="inlineStr">
        <is>
          <t>4573499132133</t>
        </is>
      </c>
      <c r="C6" s="1552" t="inlineStr">
        <is>
          <t>EVLISS TESTER</t>
        </is>
      </c>
      <c r="D6" s="1552" t="inlineStr">
        <is>
          <t>《EVLISS》Make.iN EXOSOME+ GLUTACHIONE 10Days FACE MASK</t>
        </is>
      </c>
      <c r="E6" s="1552" t="inlineStr">
        <is>
          <t>nan</t>
        </is>
      </c>
      <c r="F6" s="1552" t="inlineStr">
        <is>
          <t>nan</t>
        </is>
      </c>
      <c r="G6" s="1552" t="inlineStr">
        <is>
          <t>40.0</t>
        </is>
      </c>
      <c r="H6" s="1552" t="inlineStr">
        <is>
          <t>0.0</t>
        </is>
      </c>
      <c r="I6" s="1552" t="inlineStr">
        <is>
          <t>0.0</t>
        </is>
      </c>
    </row>
    <row r="7" ht="20.1" customFormat="1" customHeight="1" s="15">
      <c r="A7" s="1552" t="n"/>
      <c r="B7" s="1552" t="inlineStr">
        <is>
          <t>4573499131839</t>
        </is>
      </c>
      <c r="C7" s="1552" t="inlineStr">
        <is>
          <t>EVLISS TESTER</t>
        </is>
      </c>
      <c r="D7" s="1552" t="inlineStr">
        <is>
          <t>《EVLISS》Make.iN BAKUCHIOL + CERAMIDE 10Days FACE MASK 160ml Tester(N.C.V)</t>
        </is>
      </c>
      <c r="E7" s="1552" t="inlineStr">
        <is>
          <t>nan</t>
        </is>
      </c>
      <c r="F7" s="1552" t="inlineStr">
        <is>
          <t>nan</t>
        </is>
      </c>
      <c r="G7" s="1552" t="inlineStr">
        <is>
          <t>40.0</t>
        </is>
      </c>
      <c r="H7" s="1552" t="inlineStr">
        <is>
          <t>0.0</t>
        </is>
      </c>
      <c r="I7" s="1552" t="inlineStr">
        <is>
          <t>0.0</t>
        </is>
      </c>
    </row>
    <row r="8" ht="24.95" customHeight="1" s="1298">
      <c r="A8" s="1552" t="n"/>
      <c r="B8" s="1552" t="inlineStr">
        <is>
          <t>4573499132133</t>
        </is>
      </c>
      <c r="C8" s="1552" t="inlineStr">
        <is>
          <t>Evliss</t>
        </is>
      </c>
      <c r="D8" s="1552" t="inlineStr">
        <is>
          <t>《EVLISS》Make.iN EXOSOME+ GLUTACHIONE 10Days FACE MASK</t>
        </is>
      </c>
      <c r="E8" s="1552" t="inlineStr">
        <is>
          <t>60.0</t>
        </is>
      </c>
      <c r="F8" s="1552" t="inlineStr">
        <is>
          <t>nan</t>
        </is>
      </c>
      <c r="G8" s="1552" t="inlineStr">
        <is>
          <t>600.0</t>
        </is>
      </c>
      <c r="H8" s="1552" t="inlineStr">
        <is>
          <t>250.0</t>
        </is>
      </c>
      <c r="I8" s="1552" t="inlineStr">
        <is>
          <t>150000.0</t>
        </is>
      </c>
    </row>
    <row r="9">
      <c r="A9" s="1552" t="n"/>
      <c r="B9" s="1552" t="inlineStr">
        <is>
          <t>4573499131839</t>
        </is>
      </c>
      <c r="C9" s="1552" t="inlineStr">
        <is>
          <t>Evliss</t>
        </is>
      </c>
      <c r="D9" s="1552" t="inlineStr">
        <is>
          <t>《EVLISS》Make.iN BAKUCHIOL + CERAMIDE 10Days FACE MASK</t>
        </is>
      </c>
      <c r="E9" s="1552" t="inlineStr">
        <is>
          <t>60.0</t>
        </is>
      </c>
      <c r="F9" s="1552" t="inlineStr">
        <is>
          <t>nan</t>
        </is>
      </c>
      <c r="G9" s="1552" t="inlineStr">
        <is>
          <t>300.0</t>
        </is>
      </c>
      <c r="H9" s="1552" t="inlineStr">
        <is>
          <t>250.0</t>
        </is>
      </c>
      <c r="I9" s="1552" t="inlineStr">
        <is>
          <t>75000.0</t>
        </is>
      </c>
    </row>
    <row r="10" ht="15.75" customFormat="1" customHeight="1" s="7">
      <c r="A10" s="1552" t="n"/>
      <c r="B10" s="1552" t="inlineStr">
        <is>
          <t>4573499131518</t>
        </is>
      </c>
      <c r="C10" s="1552" t="inlineStr">
        <is>
          <t>Evliss</t>
        </is>
      </c>
      <c r="D10" s="1552" t="inlineStr">
        <is>
          <t>《EVLISS》Make.iN NMN MOIST EYE SHEET</t>
        </is>
      </c>
      <c r="E10" s="1552" t="inlineStr">
        <is>
          <t>120.0</t>
        </is>
      </c>
      <c r="F10" s="1552" t="inlineStr">
        <is>
          <t>nan</t>
        </is>
      </c>
      <c r="G10" s="1552" t="inlineStr">
        <is>
          <t>960.0</t>
        </is>
      </c>
      <c r="H10" s="1552" t="inlineStr">
        <is>
          <t>320.0</t>
        </is>
      </c>
      <c r="I10" s="1552" t="inlineStr">
        <is>
          <t>307200.0</t>
        </is>
      </c>
    </row>
    <row r="11">
      <c r="A11" s="1552" t="n"/>
      <c r="B11" s="1552" t="inlineStr">
        <is>
          <t>4573499131488</t>
        </is>
      </c>
      <c r="C11" s="1552" t="inlineStr">
        <is>
          <t>Evliss</t>
        </is>
      </c>
      <c r="D11" s="1552" t="inlineStr">
        <is>
          <t>《EVLISS》Make.iN CICA MOIST EYE SHEET</t>
        </is>
      </c>
      <c r="E11" s="1552" t="inlineStr">
        <is>
          <t>120.0</t>
        </is>
      </c>
      <c r="F11" s="1552" t="inlineStr">
        <is>
          <t>nan</t>
        </is>
      </c>
      <c r="G11" s="1552" t="inlineStr">
        <is>
          <t>480.0</t>
        </is>
      </c>
      <c r="H11" s="1552" t="inlineStr">
        <is>
          <t>320.0</t>
        </is>
      </c>
      <c r="I11" s="1552" t="inlineStr">
        <is>
          <t>153600.0</t>
        </is>
      </c>
    </row>
    <row r="12">
      <c r="A12" s="1552" t="n"/>
      <c r="B12" s="1552" t="inlineStr">
        <is>
          <t>4573499130672</t>
        </is>
      </c>
      <c r="C12" s="1552" t="inlineStr">
        <is>
          <t>Evliss</t>
        </is>
      </c>
      <c r="D12" s="1552" t="inlineStr">
        <is>
          <t>《EVLISS》Make.iN RED PROPOLIS MOIST FACE MASK</t>
        </is>
      </c>
      <c r="E12" s="1552" t="inlineStr">
        <is>
          <t>24.0</t>
        </is>
      </c>
      <c r="F12" s="1552" t="inlineStr">
        <is>
          <t>nan</t>
        </is>
      </c>
      <c r="G12" s="1552" t="inlineStr">
        <is>
          <t>240.0</t>
        </is>
      </c>
      <c r="H12" s="1552" t="inlineStr">
        <is>
          <t>320.0</t>
        </is>
      </c>
      <c r="I12" s="1552" t="inlineStr">
        <is>
          <t>76800.0</t>
        </is>
      </c>
    </row>
    <row r="13" ht="20.1" customFormat="1" customHeight="1" s="7">
      <c r="A13" s="1552" t="n"/>
      <c r="B13" s="1552" t="inlineStr">
        <is>
          <t>4573499130498</t>
        </is>
      </c>
      <c r="C13" s="1552" t="inlineStr">
        <is>
          <t>Evliss</t>
        </is>
      </c>
      <c r="D13" s="1552" t="inlineStr">
        <is>
          <t>《EVLISS》Make.iN CBD MOIST FACE MASK</t>
        </is>
      </c>
      <c r="E13" s="1552" t="inlineStr">
        <is>
          <t>24.0</t>
        </is>
      </c>
      <c r="F13" s="1552" t="inlineStr">
        <is>
          <t>nan</t>
        </is>
      </c>
      <c r="G13" s="1552" t="inlineStr">
        <is>
          <t>480.0</t>
        </is>
      </c>
      <c r="H13" s="1552" t="inlineStr">
        <is>
          <t>320.0</t>
        </is>
      </c>
      <c r="I13" s="1552" t="inlineStr">
        <is>
          <t>153600.0</t>
        </is>
      </c>
    </row>
    <row r="14" ht="20.1" customFormat="1" customHeight="1" s="7">
      <c r="A14" s="1552" t="n"/>
      <c r="B14" s="1552" t="inlineStr">
        <is>
          <t>4573499130412</t>
        </is>
      </c>
      <c r="C14" s="1552" t="inlineStr">
        <is>
          <t>Evliss</t>
        </is>
      </c>
      <c r="D14" s="1552" t="inlineStr">
        <is>
          <t xml:space="preserve">《EVLISS》Make.iN CICA MOIST FACE MASK </t>
        </is>
      </c>
      <c r="E14" s="1552" t="inlineStr">
        <is>
          <t>24.0</t>
        </is>
      </c>
      <c r="F14" s="1552" t="inlineStr">
        <is>
          <t>nan</t>
        </is>
      </c>
      <c r="G14" s="1552" t="inlineStr">
        <is>
          <t>480.0</t>
        </is>
      </c>
      <c r="H14" s="1552" t="inlineStr">
        <is>
          <t>320.0</t>
        </is>
      </c>
      <c r="I14" s="1552" t="inlineStr">
        <is>
          <t>153600.0</t>
        </is>
      </c>
    </row>
    <row r="15">
      <c r="A15" s="1156" t="inlineStr">
        <is>
          <t>TOTAL</t>
        </is>
      </c>
      <c r="B15" s="1548" t="n"/>
      <c r="C15" s="1548" t="n"/>
      <c r="D15" s="1548" t="n"/>
      <c r="E15" s="1548" t="n"/>
      <c r="F15" s="1549" t="n"/>
      <c r="G15" s="341">
        <f>SUM(#REF!)</f>
        <v/>
      </c>
      <c r="H15" s="170" t="n"/>
      <c r="I15" s="1543">
        <f>SUM(#REF!)</f>
        <v/>
      </c>
    </row>
    <row r="16">
      <c r="B16" s="14" t="n"/>
      <c r="G16" s="17" t="n"/>
      <c r="H16" s="17" t="n"/>
      <c r="I16" s="1544" t="n"/>
    </row>
    <row r="17">
      <c r="A17" s="20" t="inlineStr">
        <is>
          <t>SAMPLE/TESTER ORDER</t>
        </is>
      </c>
    </row>
    <row r="18">
      <c r="A18" s="142" t="inlineStr">
        <is>
          <t>INV No.</t>
        </is>
      </c>
      <c r="B18" s="80" t="inlineStr">
        <is>
          <t>Jan code</t>
        </is>
      </c>
      <c r="C18" s="253" t="inlineStr">
        <is>
          <t>Brand name</t>
        </is>
      </c>
      <c r="D18" s="142" t="inlineStr">
        <is>
          <t>Description of goods</t>
        </is>
      </c>
      <c r="E18" s="142" t="inlineStr">
        <is>
          <t>Case Q'ty</t>
        </is>
      </c>
      <c r="F18" s="142" t="inlineStr">
        <is>
          <t>LOT</t>
        </is>
      </c>
      <c r="G18" s="252" t="inlineStr">
        <is>
          <t>Q'ty</t>
        </is>
      </c>
      <c r="H18" s="251" t="inlineStr">
        <is>
          <t>仕入値</t>
        </is>
      </c>
      <c r="I18" s="1546" t="inlineStr">
        <is>
          <t>仕入値合計</t>
        </is>
      </c>
    </row>
    <row r="19">
      <c r="A19" s="1156" t="inlineStr">
        <is>
          <t>TOTAL</t>
        </is>
      </c>
      <c r="B19" s="1548" t="n"/>
      <c r="C19" s="1548" t="n"/>
      <c r="D19" s="1548" t="n"/>
      <c r="E19" s="1548" t="n"/>
      <c r="F19" s="1549" t="n"/>
      <c r="G19" s="170">
        <f>SUM(#REF!)</f>
        <v/>
      </c>
      <c r="H19" s="170" t="n"/>
      <c r="I19" s="1543">
        <f>SUM(#REF!)</f>
        <v/>
      </c>
      <c r="J19" s="2" t="n"/>
      <c r="K19" s="2" t="n"/>
      <c r="L19" s="2" t="n"/>
    </row>
    <row r="20"/>
    <row r="21"/>
    <row r="22">
      <c r="A22" s="2" t="n"/>
      <c r="B22" s="1198" t="n"/>
      <c r="C22" s="2" t="n"/>
      <c r="D22" s="2" t="n"/>
      <c r="E22" s="2" t="n"/>
      <c r="F22" s="2" t="n"/>
      <c r="G22" s="254" t="inlineStr">
        <is>
          <t>合計個数</t>
        </is>
      </c>
      <c r="H22" s="5" t="n"/>
      <c r="I22" s="1538" t="n"/>
      <c r="J22" s="2" t="n"/>
      <c r="K22" s="2" t="n"/>
      <c r="L22" s="2" t="n"/>
    </row>
    <row r="23">
      <c r="A23" s="2" t="n"/>
      <c r="B23" s="1198" t="n"/>
      <c r="C23" s="2" t="n"/>
      <c r="D23" s="2" t="n"/>
      <c r="E23" s="2" t="n"/>
      <c r="F23" s="2" t="n"/>
      <c r="G23" s="194">
        <f>G10+G6</f>
        <v/>
      </c>
      <c r="H23" s="5" t="n"/>
      <c r="I23" s="1538" t="n"/>
      <c r="J23" s="2" t="n"/>
      <c r="K23" s="2" t="n"/>
      <c r="L23"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A6" s="1552" t="n"/>
      <c r="B6" s="1552" t="inlineStr">
        <is>
          <t>4953035022195</t>
        </is>
      </c>
      <c r="C6" s="1552" t="inlineStr">
        <is>
          <t>CBON</t>
        </is>
      </c>
      <c r="D6" s="1552" t="inlineStr">
        <is>
          <t>《CBON》 VC BODY ESSENCE MD</t>
        </is>
      </c>
      <c r="E6" s="1552" t="inlineStr">
        <is>
          <t>30.0</t>
        </is>
      </c>
      <c r="F6" s="1552" t="inlineStr">
        <is>
          <t>30</t>
        </is>
      </c>
      <c r="G6" s="1552" t="inlineStr">
        <is>
          <t>30.0</t>
        </is>
      </c>
      <c r="H6" s="1552" t="inlineStr">
        <is>
          <t>3520.0</t>
        </is>
      </c>
      <c r="I6" s="1552" t="inlineStr">
        <is>
          <t>105600.0</t>
        </is>
      </c>
    </row>
    <row r="7" ht="20.1" customFormat="1" customHeight="1" s="15">
      <c r="A7" s="1552" t="n"/>
      <c r="B7" s="1552" t="inlineStr">
        <is>
          <t>4953035029293</t>
        </is>
      </c>
      <c r="C7" s="1552" t="inlineStr">
        <is>
          <t>CBON</t>
        </is>
      </c>
      <c r="D7" s="1552" t="inlineStr">
        <is>
          <t>《CBON》 MOIST HAND CREAM</t>
        </is>
      </c>
      <c r="E7" s="1552" t="inlineStr">
        <is>
          <t>30.0</t>
        </is>
      </c>
      <c r="F7" s="1552" t="inlineStr">
        <is>
          <t>30</t>
        </is>
      </c>
      <c r="G7" s="1552" t="inlineStr">
        <is>
          <t>30.0</t>
        </is>
      </c>
      <c r="H7" s="1552" t="inlineStr">
        <is>
          <t>750.0</t>
        </is>
      </c>
      <c r="I7" s="1552" t="inlineStr">
        <is>
          <t>22500.0</t>
        </is>
      </c>
    </row>
    <row r="8" ht="20.1" customFormat="1" customHeight="1" s="14">
      <c r="A8" s="1552" t="n"/>
      <c r="B8" s="1552" t="inlineStr">
        <is>
          <t>4953035046429</t>
        </is>
      </c>
      <c r="C8" s="1552" t="inlineStr">
        <is>
          <t>CBON</t>
        </is>
      </c>
      <c r="D8" s="1552" t="inlineStr">
        <is>
          <t>《CBON》 FACIALIST MOISTURE CREAM S</t>
        </is>
      </c>
      <c r="E8" s="1552" t="inlineStr">
        <is>
          <t>30.0</t>
        </is>
      </c>
      <c r="F8" s="1552" t="inlineStr">
        <is>
          <t>30</t>
        </is>
      </c>
      <c r="G8" s="1552" t="inlineStr">
        <is>
          <t>30.0</t>
        </is>
      </c>
      <c r="H8" s="1552" t="inlineStr">
        <is>
          <t>2800.0</t>
        </is>
      </c>
      <c r="I8" s="1552" t="inlineStr">
        <is>
          <t>84000.0</t>
        </is>
      </c>
    </row>
    <row r="9" ht="20.1" customFormat="1" customHeight="1" s="15">
      <c r="A9" s="1552" t="n"/>
      <c r="B9" s="1552" t="inlineStr">
        <is>
          <t>4953035062757</t>
        </is>
      </c>
      <c r="C9" s="1552" t="inlineStr">
        <is>
          <t>CBON</t>
        </is>
      </c>
      <c r="D9" s="1552" t="inlineStr">
        <is>
          <t>《CBON》FACIALIST MOIST VEIL WASH 130g</t>
        </is>
      </c>
      <c r="E9" s="1552" t="inlineStr">
        <is>
          <t>nan</t>
        </is>
      </c>
      <c r="F9" s="1552" t="inlineStr">
        <is>
          <t>nan</t>
        </is>
      </c>
      <c r="G9" s="1552" t="inlineStr">
        <is>
          <t>30.0</t>
        </is>
      </c>
      <c r="H9" s="1552" t="inlineStr">
        <is>
          <t>1750.0</t>
        </is>
      </c>
      <c r="I9" s="1552" t="inlineStr">
        <is>
          <t>52500.0</t>
        </is>
      </c>
    </row>
    <row r="10" ht="20.25" customFormat="1" customHeight="1" s="1143">
      <c r="A10" s="1552" t="n"/>
      <c r="B10" s="1552" t="inlineStr">
        <is>
          <t>4953035062726</t>
        </is>
      </c>
      <c r="C10" s="1552" t="inlineStr">
        <is>
          <t>CBON</t>
        </is>
      </c>
      <c r="D10" s="1552" t="inlineStr">
        <is>
          <t>《CBON》FACIALIST TREATMENT BRIGHT MASSER 230g</t>
        </is>
      </c>
      <c r="E10" s="1552" t="inlineStr">
        <is>
          <t>nan</t>
        </is>
      </c>
      <c r="F10" s="1552" t="inlineStr">
        <is>
          <t>nan</t>
        </is>
      </c>
      <c r="G10" s="1552" t="inlineStr">
        <is>
          <t>30.0</t>
        </is>
      </c>
      <c r="H10" s="1552" t="inlineStr">
        <is>
          <t>3849.9999999999995</t>
        </is>
      </c>
      <c r="I10" s="1552" t="inlineStr">
        <is>
          <t>115499.99999999999</t>
        </is>
      </c>
    </row>
    <row r="11" ht="20.1" customFormat="1" customHeight="1" s="1143">
      <c r="A11" s="1552" t="n"/>
      <c r="B11" s="1552" t="inlineStr">
        <is>
          <t>4953035062719</t>
        </is>
      </c>
      <c r="C11" s="1552" t="inlineStr">
        <is>
          <t>CBON</t>
        </is>
      </c>
      <c r="D11" s="1552" t="inlineStr">
        <is>
          <t xml:space="preserve">《CBON》FACIALIST TREATMENT MASSERa 110g </t>
        </is>
      </c>
      <c r="E11" s="1552" t="inlineStr">
        <is>
          <t>nan</t>
        </is>
      </c>
      <c r="F11" s="1552" t="inlineStr">
        <is>
          <t>nan</t>
        </is>
      </c>
      <c r="G11" s="1552" t="inlineStr">
        <is>
          <t>30.0</t>
        </is>
      </c>
      <c r="H11" s="1552" t="inlineStr">
        <is>
          <t>1924.9999999999998</t>
        </is>
      </c>
      <c r="I11" s="1552" t="inlineStr">
        <is>
          <t>57749.99999999999</t>
        </is>
      </c>
    </row>
    <row r="12" ht="20.1" customFormat="1" customHeight="1" s="1143">
      <c r="A12" s="1552" t="n"/>
      <c r="B12" s="1552" t="inlineStr">
        <is>
          <t>4953035062702</t>
        </is>
      </c>
      <c r="C12" s="1552" t="inlineStr">
        <is>
          <t>CBON</t>
        </is>
      </c>
      <c r="D12" s="1552" t="inlineStr">
        <is>
          <t>《CBON》FACIALIST TREATMENT MASSERa 230g</t>
        </is>
      </c>
      <c r="E12" s="1552" t="inlineStr">
        <is>
          <t>nan</t>
        </is>
      </c>
      <c r="F12" s="1552" t="inlineStr">
        <is>
          <t>nan</t>
        </is>
      </c>
      <c r="G12" s="1552" t="inlineStr">
        <is>
          <t>30.0</t>
        </is>
      </c>
      <c r="H12" s="1552" t="inlineStr">
        <is>
          <t>3500.0</t>
        </is>
      </c>
      <c r="I12" s="1552" t="inlineStr">
        <is>
          <t>105000.0</t>
        </is>
      </c>
    </row>
    <row r="13" ht="20.1" customFormat="1" customHeight="1" s="1143">
      <c r="A13" s="1552" t="n"/>
      <c r="B13" s="1552" t="inlineStr">
        <is>
          <t>4953035037984</t>
        </is>
      </c>
      <c r="C13" s="1552" t="inlineStr">
        <is>
          <t>CBON</t>
        </is>
      </c>
      <c r="D13" s="1552" t="inlineStr">
        <is>
          <t>《CBON》 ABILITY C LOTION</t>
        </is>
      </c>
      <c r="E13" s="1552" t="inlineStr">
        <is>
          <t>30.0</t>
        </is>
      </c>
      <c r="F13" s="1552" t="inlineStr">
        <is>
          <t>30</t>
        </is>
      </c>
      <c r="G13" s="1552" t="inlineStr">
        <is>
          <t>30.0</t>
        </is>
      </c>
      <c r="H13" s="1552" t="inlineStr">
        <is>
          <t>2400.0</t>
        </is>
      </c>
      <c r="I13" s="1552" t="inlineStr">
        <is>
          <t>72000.0</t>
        </is>
      </c>
    </row>
    <row r="14">
      <c r="A14" s="1552" t="n"/>
      <c r="B14" s="1552" t="inlineStr">
        <is>
          <t>4953035036482</t>
        </is>
      </c>
      <c r="C14" s="1552" t="inlineStr">
        <is>
          <t>CBON</t>
        </is>
      </c>
      <c r="D14" s="1552" t="inlineStr">
        <is>
          <t>《CBON》 ABILITY ESSENCE LOTION</t>
        </is>
      </c>
      <c r="E14" s="1552" t="inlineStr">
        <is>
          <t>30.0</t>
        </is>
      </c>
      <c r="F14" s="1552" t="inlineStr">
        <is>
          <t>30</t>
        </is>
      </c>
      <c r="G14" s="1552" t="inlineStr">
        <is>
          <t>30.0</t>
        </is>
      </c>
      <c r="H14" s="1552" t="inlineStr">
        <is>
          <t>1500.0</t>
        </is>
      </c>
      <c r="I14" s="1552" t="inlineStr">
        <is>
          <t>45000.0</t>
        </is>
      </c>
    </row>
    <row r="15">
      <c r="A15" s="1156" t="inlineStr">
        <is>
          <t>TOTAL</t>
        </is>
      </c>
      <c r="B15" s="1548" t="n"/>
      <c r="C15" s="1548" t="n"/>
      <c r="D15" s="1548" t="n"/>
      <c r="E15" s="1548" t="n"/>
      <c r="F15" s="1549" t="n"/>
      <c r="G15" s="83">
        <f>SUM(#REF!)</f>
        <v/>
      </c>
      <c r="H15" s="92" t="n"/>
      <c r="I15" s="1553">
        <f>SUM(#REF!)</f>
        <v/>
      </c>
    </row>
    <row r="16">
      <c r="B16" s="14" t="n"/>
      <c r="G16" s="17" t="n"/>
      <c r="H16" s="17" t="n"/>
      <c r="I16" s="1544" t="n"/>
    </row>
    <row r="17">
      <c r="A17" s="20" t="inlineStr">
        <is>
          <t>SAMPLE/TESTER ORDER</t>
        </is>
      </c>
      <c r="C17" s="15" t="n"/>
      <c r="D17" s="15" t="n"/>
      <c r="E17" s="15" t="n"/>
      <c r="F17" s="15" t="n"/>
    </row>
    <row r="18">
      <c r="A18" s="156" t="inlineStr">
        <is>
          <t>INV No.</t>
        </is>
      </c>
      <c r="B18" s="81" t="inlineStr">
        <is>
          <t>Jan code</t>
        </is>
      </c>
      <c r="C18" s="82" t="inlineStr">
        <is>
          <t>Brand name</t>
        </is>
      </c>
      <c r="D18" s="1160" t="inlineStr">
        <is>
          <t>Description of goods</t>
        </is>
      </c>
      <c r="E18" s="1160" t="inlineStr">
        <is>
          <t>Case Q'ty</t>
        </is>
      </c>
      <c r="F18" s="1160" t="inlineStr">
        <is>
          <t>LOT</t>
        </is>
      </c>
      <c r="G18" s="100" t="inlineStr">
        <is>
          <t>Q'ty</t>
        </is>
      </c>
      <c r="H18" s="94" t="inlineStr">
        <is>
          <t>仕入値</t>
        </is>
      </c>
      <c r="I18" s="1553" t="inlineStr">
        <is>
          <t>仕入値合計</t>
        </is>
      </c>
    </row>
    <row r="19">
      <c r="A19" s="1117" t="inlineStr">
        <is>
          <t>SAMPLE/TESTER TOTAL</t>
        </is>
      </c>
      <c r="B19" s="1548" t="n"/>
      <c r="C19" s="1548" t="n"/>
      <c r="D19" s="1548" t="n"/>
      <c r="E19" s="1548" t="n"/>
      <c r="F19" s="1549" t="n"/>
      <c r="G19" s="88">
        <f>SUM(G9:G9)</f>
        <v/>
      </c>
      <c r="H19" s="88" t="n"/>
      <c r="I19" s="1554">
        <f>SUM(#REF!)</f>
        <v/>
      </c>
      <c r="J19" s="2" t="n"/>
      <c r="K19" s="2" t="n"/>
      <c r="L19" s="2" t="n"/>
      <c r="M19" s="2" t="n"/>
    </row>
    <row r="20">
      <c r="A20" s="1198" t="n"/>
      <c r="B20" s="1198" t="n"/>
      <c r="C20" s="1198" t="n"/>
      <c r="D20" s="1198" t="n"/>
      <c r="E20" s="1198" t="n"/>
      <c r="F20" s="1198" t="n"/>
      <c r="G20" s="21" t="inlineStr">
        <is>
          <t>合計個数</t>
        </is>
      </c>
      <c r="H20" s="5" t="n"/>
      <c r="I20" s="1555" t="n"/>
      <c r="J20" s="2" t="n"/>
      <c r="K20" s="2" t="n"/>
      <c r="L20" s="2" t="n"/>
      <c r="M20" s="2" t="n"/>
    </row>
    <row r="21">
      <c r="A21" s="2" t="n"/>
      <c r="B21" s="1198" t="n"/>
      <c r="C21" s="2" t="n"/>
      <c r="D21" s="2" t="n"/>
      <c r="E21" s="2" t="n"/>
      <c r="F21" s="2" t="n"/>
      <c r="G21" s="144">
        <f>G6+G10</f>
        <v/>
      </c>
      <c r="H21" s="5" t="n"/>
      <c r="I21" s="5" t="n"/>
      <c r="J21" s="2" t="n"/>
      <c r="K21" s="2" t="n"/>
      <c r="L21" s="2" t="n"/>
      <c r="M21" s="2" t="n"/>
    </row>
    <row r="22">
      <c r="A22" s="2" t="n"/>
      <c r="B22" s="1198" t="n"/>
      <c r="C22" s="2" t="n"/>
      <c r="D22" s="2" t="n"/>
      <c r="E22" s="2" t="n"/>
      <c r="F22" s="2" t="n"/>
      <c r="G22" s="5" t="n"/>
      <c r="H22" s="5" t="n"/>
      <c r="I22" s="1538" t="n"/>
      <c r="J22" s="2" t="n"/>
      <c r="K22" s="2" t="n"/>
      <c r="L22" s="2" t="n"/>
      <c r="M22"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6" t="inlineStr">
        <is>
          <t>仕入値合計</t>
        </is>
      </c>
    </row>
    <row r="10">
      <c r="A10" s="1657"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52" t="n"/>
      <c r="B6" s="1552" t="inlineStr">
        <is>
          <t>nan</t>
        </is>
      </c>
      <c r="C6" s="1552" t="inlineStr">
        <is>
          <t>DIAMANTE</t>
        </is>
      </c>
      <c r="D6" s="1552" t="inlineStr">
        <is>
          <t>《SOWARE INTERNATIONAL》PERFECT Thalasso Serum Thalasso Mask (1sheet)</t>
        </is>
      </c>
      <c r="E6" s="1552" t="inlineStr">
        <is>
          <t>400.0</t>
        </is>
      </c>
      <c r="F6" s="1552" t="inlineStr">
        <is>
          <t>nan</t>
        </is>
      </c>
      <c r="G6" s="1552" t="inlineStr">
        <is>
          <t>200.0</t>
        </is>
      </c>
      <c r="H6" s="1552" t="inlineStr">
        <is>
          <t>850.0</t>
        </is>
      </c>
      <c r="I6" s="1552" t="inlineStr">
        <is>
          <t>170000.0</t>
        </is>
      </c>
    </row>
    <row r="7" ht="15" customFormat="1" customHeight="1" s="15">
      <c r="A7" s="1552" t="n"/>
      <c r="B7" s="1552" t="inlineStr">
        <is>
          <t>nan</t>
        </is>
      </c>
      <c r="C7" s="1552" t="inlineStr">
        <is>
          <t>DIAMANTE</t>
        </is>
      </c>
      <c r="D7" s="1552" t="inlineStr">
        <is>
          <t>《GLOW》 HYBRID G11 AQUA No6. 600ml</t>
        </is>
      </c>
      <c r="E7" s="1552" t="inlineStr">
        <is>
          <t>nan</t>
        </is>
      </c>
      <c r="F7" s="1552" t="inlineStr">
        <is>
          <t>nan</t>
        </is>
      </c>
      <c r="G7" s="1552" t="inlineStr">
        <is>
          <t>30.0</t>
        </is>
      </c>
      <c r="H7" s="1552" t="inlineStr">
        <is>
          <t>6000.0</t>
        </is>
      </c>
      <c r="I7" s="1552" t="inlineStr">
        <is>
          <t>180000.0</t>
        </is>
      </c>
    </row>
    <row r="8" ht="23.25" customHeight="1" s="1298">
      <c r="A8" s="1552" t="n"/>
      <c r="B8" s="1552" t="inlineStr">
        <is>
          <t>nan</t>
        </is>
      </c>
      <c r="C8" s="1552" t="inlineStr">
        <is>
          <t>DIAMANTE</t>
        </is>
      </c>
      <c r="D8" s="1552" t="inlineStr">
        <is>
          <t>《GLOW》 HYBRID G11 AQUA No.5. 600ml</t>
        </is>
      </c>
      <c r="E8" s="1552" t="inlineStr">
        <is>
          <t>nan</t>
        </is>
      </c>
      <c r="F8" s="1552" t="inlineStr">
        <is>
          <t>nan</t>
        </is>
      </c>
      <c r="G8" s="1552" t="inlineStr">
        <is>
          <t>30.0</t>
        </is>
      </c>
      <c r="H8" s="1552" t="inlineStr">
        <is>
          <t>5400.0</t>
        </is>
      </c>
      <c r="I8" s="1552" t="inlineStr">
        <is>
          <t>162000.0</t>
        </is>
      </c>
    </row>
    <row r="9">
      <c r="A9" s="1156" t="inlineStr">
        <is>
          <t>TOTAL</t>
        </is>
      </c>
      <c r="B9" s="1548" t="n"/>
      <c r="C9" s="1548" t="n"/>
      <c r="D9" s="1548" t="n"/>
      <c r="E9" s="1548" t="n"/>
      <c r="F9" s="1549" t="n"/>
      <c r="G9" s="170">
        <f>SUM(#REF!)</f>
        <v/>
      </c>
      <c r="H9" s="170" t="n"/>
      <c r="I9" s="1543">
        <f>SUM(#REF!)</f>
        <v/>
      </c>
    </row>
    <row r="10" ht="15.75" customHeight="1" s="1298">
      <c r="B10" s="14" t="n"/>
      <c r="G10" s="17" t="n"/>
      <c r="H10" s="17" t="n"/>
      <c r="I10" s="1544" t="n"/>
    </row>
    <row r="11">
      <c r="A11" s="1148" t="inlineStr">
        <is>
          <t>SAMPLE/TESTER ORDER</t>
        </is>
      </c>
      <c r="B11" s="1148" t="n"/>
      <c r="C11" s="1148" t="n"/>
      <c r="D11" s="1148" t="n"/>
    </row>
    <row r="12">
      <c r="A12" s="197" t="inlineStr">
        <is>
          <t>INV No.</t>
        </is>
      </c>
      <c r="B12" s="207" t="inlineStr">
        <is>
          <t>Jan code</t>
        </is>
      </c>
      <c r="C12" s="172" t="inlineStr">
        <is>
          <t>Brand name</t>
        </is>
      </c>
      <c r="D12" s="1258" t="inlineStr">
        <is>
          <t>Description of goods</t>
        </is>
      </c>
      <c r="E12" s="1258" t="inlineStr">
        <is>
          <t>Case Q'ty</t>
        </is>
      </c>
      <c r="F12" s="1258" t="inlineStr">
        <is>
          <t>LOT</t>
        </is>
      </c>
      <c r="G12" s="174" t="inlineStr">
        <is>
          <t>Q'ty</t>
        </is>
      </c>
      <c r="H12" s="175" t="inlineStr">
        <is>
          <t>仕入値</t>
        </is>
      </c>
      <c r="I12" s="1633" t="inlineStr">
        <is>
          <t>仕入値合計</t>
        </is>
      </c>
    </row>
    <row r="13" ht="21" customHeight="1" s="1298">
      <c r="A13" s="1273" t="inlineStr">
        <is>
          <t>TOTAL</t>
        </is>
      </c>
      <c r="B13" s="1274" t="n"/>
      <c r="C13" s="1274" t="n"/>
      <c r="D13" s="1274" t="n"/>
      <c r="E13" s="1274" t="n"/>
      <c r="F13" s="1275" t="n"/>
      <c r="G13" s="170">
        <f>SUM(#REF!)</f>
        <v/>
      </c>
      <c r="H13" s="170" t="n"/>
      <c r="I13" s="1543" t="n"/>
    </row>
    <row r="14" ht="23.25" customHeight="1" s="1298"/>
    <row r="15"/>
    <row r="16">
      <c r="G16" s="66" t="inlineStr">
        <is>
          <t>合計個数</t>
        </is>
      </c>
    </row>
    <row r="17">
      <c r="G17" s="62">
        <f>G10+G6</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6" t="n"/>
    </row>
    <row r="5" ht="24.95" customHeight="1" s="1298">
      <c r="A5" s="354" t="inlineStr">
        <is>
          <t>Cocochi Cosme株式会社　　　　　　　　　　　　　様</t>
        </is>
      </c>
      <c r="E5" s="1167" t="inlineStr">
        <is>
          <t>発注NO. 25082801</t>
        </is>
      </c>
      <c r="F5" s="1556" t="n"/>
    </row>
    <row r="6" ht="24.95" customHeight="1" s="1298">
      <c r="C6" s="1557" t="n"/>
      <c r="D6" s="1558" t="n"/>
      <c r="E6" s="1558" t="n"/>
      <c r="F6" s="1559" t="n"/>
    </row>
    <row r="7" ht="24.95" customHeight="1" s="1298">
      <c r="A7" s="355" t="inlineStr">
        <is>
          <t>下記のとおり発注いたします。</t>
        </is>
      </c>
      <c r="C7" s="1394" t="n"/>
      <c r="F7" s="1560" t="n"/>
    </row>
    <row r="8">
      <c r="C8" s="1561" t="n"/>
      <c r="D8" s="1556" t="n"/>
      <c r="E8" s="1556"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1552" t="inlineStr">
        <is>
          <t>COCOCHI AG Clarifying Concentrate Mask 5sht/ 1g x5</t>
        </is>
      </c>
      <c r="B12" s="1552" t="inlineStr">
        <is>
          <t>4580504131258</t>
        </is>
      </c>
      <c r="C12" s="1552" t="inlineStr">
        <is>
          <t>72.0</t>
        </is>
      </c>
      <c r="D12" s="1552" t="inlineStr">
        <is>
          <t>36.0</t>
        </is>
      </c>
      <c r="E12" s="1552" t="inlineStr">
        <is>
          <t>1964.0</t>
        </is>
      </c>
      <c r="F12" s="1552" t="inlineStr">
        <is>
          <t>141408.0</t>
        </is>
      </c>
    </row>
    <row r="13" ht="12.75" customHeight="1" s="1298">
      <c r="A13" s="1552" t="inlineStr">
        <is>
          <t xml:space="preserve"> COCOCHI AG Ultimate Glowing Essence Cream Mask 7g/21g</t>
        </is>
      </c>
      <c r="B13" s="1552" t="inlineStr">
        <is>
          <t>4580504132033</t>
        </is>
      </c>
      <c r="C13" s="1552" t="inlineStr">
        <is>
          <t>36.0</t>
        </is>
      </c>
      <c r="D13" s="1552" t="inlineStr">
        <is>
          <t>36.0</t>
        </is>
      </c>
      <c r="E13" s="1552" t="inlineStr">
        <is>
          <t>1440.0</t>
        </is>
      </c>
      <c r="F13" s="1552" t="inlineStr">
        <is>
          <t>51840.0</t>
        </is>
      </c>
    </row>
    <row r="14" ht="12.75" customHeight="1" s="1298">
      <c r="A14" s="1552" t="inlineStr">
        <is>
          <t>COCOCHI Facial Essence Mask SAKURA</t>
        </is>
      </c>
      <c r="B14" s="1552" t="inlineStr">
        <is>
          <t>4580504130084</t>
        </is>
      </c>
      <c r="C14" s="1552" t="inlineStr">
        <is>
          <t>72.0</t>
        </is>
      </c>
      <c r="D14" s="1552" t="inlineStr">
        <is>
          <t>36.0</t>
        </is>
      </c>
      <c r="E14" s="1552" t="inlineStr">
        <is>
          <t>1424.0</t>
        </is>
      </c>
      <c r="F14" s="1552" t="inlineStr">
        <is>
          <t>102528.0</t>
        </is>
      </c>
    </row>
    <row r="15" ht="12.75" customHeight="1" s="1298">
      <c r="A15" s="1552" t="inlineStr">
        <is>
          <t>COCOCHI Eye Care Set (Eye Cream/Eye Zone Firming Mask)</t>
        </is>
      </c>
      <c r="B15" s="1552" t="inlineStr">
        <is>
          <t>4580504132255</t>
        </is>
      </c>
      <c r="C15" s="1552" t="inlineStr">
        <is>
          <t>36.0</t>
        </is>
      </c>
      <c r="D15" s="1552" t="inlineStr">
        <is>
          <t>36.0</t>
        </is>
      </c>
      <c r="E15" s="1552" t="inlineStr">
        <is>
          <t>3882.0</t>
        </is>
      </c>
      <c r="F15" s="1552" t="inlineStr">
        <is>
          <t>139752.0</t>
        </is>
      </c>
    </row>
    <row r="16" ht="19.5" customHeight="1" s="1298">
      <c r="A16" s="1552" t="inlineStr">
        <is>
          <t>COCOCHI Luxe Emulsion EX N 100ml</t>
        </is>
      </c>
      <c r="B16" s="1552" t="inlineStr">
        <is>
          <t>4580504132316</t>
        </is>
      </c>
      <c r="C16" s="1552" t="inlineStr">
        <is>
          <t>48.0</t>
        </is>
      </c>
      <c r="D16" s="1552" t="inlineStr">
        <is>
          <t>24.0</t>
        </is>
      </c>
      <c r="E16" s="1552" t="inlineStr">
        <is>
          <t>3106.0</t>
        </is>
      </c>
      <c r="F16" s="1552" t="inlineStr">
        <is>
          <t>149088.0</t>
        </is>
      </c>
    </row>
    <row r="17" ht="19.5" customHeight="1" s="1298">
      <c r="A17" s="1552" t="inlineStr">
        <is>
          <t>COCOCHI Essence Lotion EX N 120ml</t>
        </is>
      </c>
      <c r="B17" s="1552" t="inlineStr">
        <is>
          <t>4580504132293</t>
        </is>
      </c>
      <c r="C17" s="1552" t="inlineStr">
        <is>
          <t>48.0</t>
        </is>
      </c>
      <c r="D17" s="1552" t="inlineStr">
        <is>
          <t>24.0</t>
        </is>
      </c>
      <c r="E17" s="1552" t="inlineStr">
        <is>
          <t>2976.0</t>
        </is>
      </c>
      <c r="F17" s="1552" t="inlineStr">
        <is>
          <t>142848.0</t>
        </is>
      </c>
    </row>
    <row r="18" ht="19.5" customHeight="1" s="1298">
      <c r="A18" s="1552" t="inlineStr">
        <is>
          <t>COCOCHI Facial Essence Mask</t>
        </is>
      </c>
      <c r="B18" s="1552" t="inlineStr">
        <is>
          <t>4573259170993</t>
        </is>
      </c>
      <c r="C18" s="1552" t="inlineStr">
        <is>
          <t>72.0</t>
        </is>
      </c>
      <c r="D18" s="1552" t="inlineStr">
        <is>
          <t>36.0</t>
        </is>
      </c>
      <c r="E18" s="1552" t="inlineStr">
        <is>
          <t>1676.0</t>
        </is>
      </c>
      <c r="F18" s="1552" t="inlineStr">
        <is>
          <t>120672.0</t>
        </is>
      </c>
    </row>
    <row r="19" ht="19.5" customHeight="1" s="1298">
      <c r="A19" s="358" t="n"/>
      <c r="B19" s="359" t="n"/>
      <c r="C19" s="360" t="n"/>
      <c r="D19" s="359" t="n"/>
      <c r="E19" s="357" t="inlineStr">
        <is>
          <t>小計</t>
        </is>
      </c>
      <c r="F19" s="1562">
        <f>SUM(#REF!)</f>
        <v/>
      </c>
    </row>
    <row r="20" ht="19.5" customHeight="1" s="1298">
      <c r="A20" s="358" t="n"/>
      <c r="B20" s="359" t="n"/>
      <c r="C20" s="360" t="n"/>
      <c r="D20" s="359" t="n"/>
      <c r="E20" s="357" t="inlineStr">
        <is>
          <t>消費税</t>
        </is>
      </c>
      <c r="F20" s="1562">
        <f>SUM(F12*0.1)</f>
        <v/>
      </c>
    </row>
    <row r="21" customFormat="1" s="363">
      <c r="A21" s="358" t="n"/>
      <c r="B21" s="359" t="n"/>
      <c r="C21" s="360" t="n"/>
      <c r="D21" s="359" t="n"/>
      <c r="E21" s="357" t="inlineStr">
        <is>
          <t>合計</t>
        </is>
      </c>
      <c r="F21" s="1562">
        <f>SUM(F12:F13)</f>
        <v/>
      </c>
    </row>
    <row r="22" customFormat="1" s="363">
      <c r="A22" s="358" t="n"/>
      <c r="B22" s="359" t="n"/>
      <c r="C22" s="362" t="n"/>
      <c r="D22" s="362" t="n"/>
      <c r="E22" s="362" t="n"/>
      <c r="F22" s="362" t="n"/>
      <c r="G22" s="362" t="n"/>
    </row>
    <row r="23" customFormat="1" s="363">
      <c r="A23" s="1563" t="inlineStr">
        <is>
          <t>納品先：
飯野港運株式会社
京都府舞鶴市松陰１８－７
営業課　谷口様
TEL: 0773-75-5371
FAX: 0773-75-5681</t>
        </is>
      </c>
      <c r="B23" s="1564" t="inlineStr">
        <is>
          <t xml:space="preserve">
指定納期：2025/9/5
梱包情報提出締切：2025/9/3</t>
        </is>
      </c>
      <c r="C23" s="1558" t="n"/>
      <c r="D23" s="1558" t="n"/>
      <c r="E23" s="1558" t="n"/>
      <c r="F23" s="1559" t="n"/>
    </row>
    <row r="24" customFormat="1" s="363">
      <c r="A24" s="1394" t="n"/>
      <c r="B24" s="1394" t="n"/>
      <c r="F24" s="1560" t="n"/>
    </row>
    <row r="25" customFormat="1" s="363">
      <c r="A25" s="1394" t="n"/>
      <c r="B25" s="1394" t="n"/>
      <c r="F25" s="1560" t="n"/>
    </row>
    <row r="26" customFormat="1" s="363">
      <c r="A26" s="1394" t="n"/>
      <c r="B26" s="1394" t="n"/>
      <c r="F26" s="1560" t="n"/>
    </row>
    <row r="27" customFormat="1" s="363">
      <c r="A27" s="1561" t="n"/>
      <c r="B27" s="1561" t="n"/>
      <c r="C27" s="1556" t="n"/>
      <c r="D27" s="1556" t="n"/>
      <c r="E27" s="1556" t="n"/>
      <c r="F27" s="1535" t="n"/>
    </row>
    <row r="28" customFormat="1" s="363">
      <c r="A28" s="1565" t="inlineStr">
        <is>
          <t>備考</t>
        </is>
      </c>
      <c r="B28" s="1558" t="n"/>
      <c r="C28" s="1558" t="n"/>
      <c r="D28" s="1558" t="n"/>
      <c r="E28" s="1558" t="n"/>
      <c r="F28" s="1566" t="n"/>
    </row>
    <row r="29" customFormat="1" s="363">
      <c r="A29" s="1394" t="n"/>
      <c r="F29" s="1567" t="n"/>
    </row>
    <row r="30" customFormat="1" s="363">
      <c r="A30" s="1394" t="n"/>
      <c r="F30" s="1567" t="n"/>
    </row>
    <row r="31" customFormat="1" s="363">
      <c r="A31" s="1394" t="n"/>
      <c r="F31" s="1567" t="n"/>
    </row>
    <row r="32" customFormat="1" s="363">
      <c r="A32" s="1375" t="n"/>
      <c r="B32" s="1540" t="n"/>
      <c r="C32" s="1540" t="n"/>
      <c r="D32" s="1540" t="n"/>
      <c r="E32" s="1540" t="n"/>
      <c r="F32" s="1568"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row r="72">
      <c r="A72" s="352" t="n"/>
      <c r="B72" s="352" t="n"/>
      <c r="C72" s="352" t="n"/>
      <c r="D72" s="352" t="n"/>
      <c r="E72" s="352" t="n"/>
      <c r="F72" s="352" t="n"/>
    </row>
    <row r="73">
      <c r="A73" s="352" t="n"/>
      <c r="B73" s="352" t="n"/>
      <c r="C73" s="352" t="n"/>
      <c r="D73" s="352" t="n"/>
      <c r="E73" s="352" t="n"/>
      <c r="F73" s="352" t="n"/>
    </row>
    <row r="74">
      <c r="A74" s="352" t="n"/>
      <c r="B74" s="352" t="n"/>
      <c r="C74" s="352" t="n"/>
      <c r="D74" s="352" t="n"/>
      <c r="E74" s="352" t="n"/>
      <c r="F74" s="352" t="n"/>
    </row>
    <row r="75">
      <c r="A75" s="352" t="n"/>
      <c r="B75" s="352" t="n"/>
      <c r="C75" s="352" t="n"/>
      <c r="D75" s="352" t="n"/>
      <c r="E75" s="352" t="n"/>
      <c r="F75" s="352" t="n"/>
    </row>
    <row r="76">
      <c r="A76" s="352" t="n"/>
      <c r="B76" s="352" t="n"/>
      <c r="C76" s="352" t="n"/>
      <c r="D76" s="352" t="n"/>
      <c r="E76" s="352" t="n"/>
      <c r="F76" s="352" t="n"/>
    </row>
    <row r="77">
      <c r="A77" s="352" t="n"/>
      <c r="B77" s="352" t="n"/>
      <c r="C77" s="352" t="n"/>
      <c r="D77" s="352" t="n"/>
      <c r="E77" s="352" t="n"/>
      <c r="F77" s="352" t="n"/>
    </row>
    <row r="78">
      <c r="A78" s="352" t="n"/>
      <c r="B78" s="352" t="n"/>
      <c r="C78" s="352" t="n"/>
      <c r="D78" s="352" t="n"/>
      <c r="E78" s="352" t="n"/>
      <c r="F78" s="352" t="n"/>
    </row>
  </sheetData>
  <autoFilter ref="A10:F14"/>
  <mergeCells count="7">
    <mergeCell ref="A28:F32"/>
    <mergeCell ref="E4:F4"/>
    <mergeCell ref="A2:F3"/>
    <mergeCell ref="B23:F27"/>
    <mergeCell ref="E5:F5"/>
    <mergeCell ref="C6:F8"/>
    <mergeCell ref="A23:A27"/>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6.25" customHeight="1" s="1298">
      <c r="A8" s="20" t="inlineStr">
        <is>
          <t>SAMPLE/TESTER ORDER</t>
        </is>
      </c>
    </row>
    <row r="9">
      <c r="A9" s="155" t="inlineStr">
        <is>
          <t>INV No.</t>
        </is>
      </c>
      <c r="B9" s="383" t="inlineStr">
        <is>
          <t>Jan code</t>
        </is>
      </c>
      <c r="C9" s="166" t="inlineStr">
        <is>
          <t>Brand name</t>
        </is>
      </c>
      <c r="D9" s="383" t="inlineStr">
        <is>
          <t>Description of goods</t>
        </is>
      </c>
      <c r="E9" s="166" t="n"/>
      <c r="F9" s="166" t="n"/>
      <c r="G9" s="167" t="inlineStr">
        <is>
          <t>Q'ty</t>
        </is>
      </c>
      <c r="H9" s="168" t="inlineStr">
        <is>
          <t>仕入値</t>
        </is>
      </c>
      <c r="I9" s="1551" t="inlineStr">
        <is>
          <t>仕入値合計</t>
        </is>
      </c>
    </row>
    <row r="10" ht="15.75" customHeight="1" s="1298">
      <c r="A10" s="1569" t="inlineStr">
        <is>
          <t>TOTAL</t>
        </is>
      </c>
      <c r="B10" s="1556" t="n"/>
      <c r="C10" s="1556" t="n"/>
      <c r="D10" s="1535" t="n"/>
      <c r="E10" s="334" t="n"/>
      <c r="F10" s="334" t="n"/>
      <c r="G10" s="378">
        <f>SUM(#REF!)</f>
        <v/>
      </c>
      <c r="H10" s="378" t="n"/>
      <c r="I10" s="1570">
        <f>SUM(#REF!)</f>
        <v/>
      </c>
    </row>
    <row r="12" ht="20.1" customHeight="1" s="1298">
      <c r="G12" s="254" t="inlineStr">
        <is>
          <t>合計個数</t>
        </is>
      </c>
    </row>
    <row r="13" ht="20.1" customHeight="1" s="1298">
      <c r="G13" s="194">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A6" s="1552" t="n"/>
      <c r="B6" s="1552" t="inlineStr">
        <is>
          <t>4544798103056</t>
        </is>
      </c>
      <c r="C6" s="1552" t="inlineStr">
        <is>
          <t>EST LABO</t>
        </is>
      </c>
      <c r="D6" s="1552" t="inlineStr">
        <is>
          <t>ESTLABO   FINISHING  LOTION  EL</t>
        </is>
      </c>
      <c r="E6" s="1552" t="inlineStr">
        <is>
          <t>10.0</t>
        </is>
      </c>
      <c r="F6" s="1552" t="inlineStr">
        <is>
          <t>nan</t>
        </is>
      </c>
      <c r="G6" s="1552" t="inlineStr">
        <is>
          <t>20.0</t>
        </is>
      </c>
      <c r="H6" s="1552" t="inlineStr">
        <is>
          <t>1235.0</t>
        </is>
      </c>
      <c r="I6" s="1552" t="inlineStr">
        <is>
          <t>24700.0</t>
        </is>
      </c>
    </row>
    <row r="7" ht="31.5" customFormat="1" customHeight="1" s="15">
      <c r="A7" s="1552" t="n"/>
      <c r="B7" s="1552" t="inlineStr">
        <is>
          <t xml:space="preserve"> 4544798103049</t>
        </is>
      </c>
      <c r="C7" s="1552" t="inlineStr">
        <is>
          <t>EST LABO</t>
        </is>
      </c>
      <c r="D7" s="1552" t="inlineStr">
        <is>
          <t>ESTLABO   CLEANSING  FOAM  EL</t>
        </is>
      </c>
      <c r="E7" s="1552" t="inlineStr">
        <is>
          <t>10.0</t>
        </is>
      </c>
      <c r="F7" s="1552" t="inlineStr">
        <is>
          <t>nan</t>
        </is>
      </c>
      <c r="G7" s="1552" t="inlineStr">
        <is>
          <t>20.0</t>
        </is>
      </c>
      <c r="H7" s="1552" t="inlineStr">
        <is>
          <t>1040.0</t>
        </is>
      </c>
      <c r="I7" s="1552" t="inlineStr">
        <is>
          <t>20800.0</t>
        </is>
      </c>
    </row>
    <row r="8" hidden="1" ht="31.5" customFormat="1" customHeight="1" s="15">
      <c r="A8" s="1552" t="n"/>
      <c r="B8" s="1552" t="inlineStr">
        <is>
          <t>4544798030666</t>
        </is>
      </c>
      <c r="C8" s="1552" t="inlineStr">
        <is>
          <t>EST LABO PRO</t>
        </is>
      </c>
      <c r="D8" s="1552" t="inlineStr">
        <is>
          <t>ESTLABO   MASSAGE  CREAM</t>
        </is>
      </c>
      <c r="E8" s="1552" t="inlineStr">
        <is>
          <t>nan</t>
        </is>
      </c>
      <c r="F8" s="1552" t="inlineStr">
        <is>
          <t>nan</t>
        </is>
      </c>
      <c r="G8" s="1552" t="inlineStr">
        <is>
          <t>20.0</t>
        </is>
      </c>
      <c r="H8" s="1552" t="inlineStr">
        <is>
          <t>1820.0</t>
        </is>
      </c>
      <c r="I8" s="1552" t="inlineStr">
        <is>
          <t>36400.0</t>
        </is>
      </c>
    </row>
    <row r="9" hidden="1" ht="31.5" customFormat="1" customHeight="1" s="15">
      <c r="A9" s="1552" t="n"/>
      <c r="B9" s="1552" t="inlineStr">
        <is>
          <t>4544798030765</t>
        </is>
      </c>
      <c r="C9" s="1552" t="inlineStr">
        <is>
          <t>EST LABO PRO</t>
        </is>
      </c>
      <c r="D9" s="1552" t="inlineStr">
        <is>
          <t>ESTLABO   SLIM  FACE  MASSAGE  PACK</t>
        </is>
      </c>
      <c r="E9" s="1552" t="inlineStr">
        <is>
          <t>nan</t>
        </is>
      </c>
      <c r="F9" s="1552" t="inlineStr">
        <is>
          <t>nan</t>
        </is>
      </c>
      <c r="G9" s="1552" t="inlineStr">
        <is>
          <t>20.0</t>
        </is>
      </c>
      <c r="H9" s="1552" t="inlineStr">
        <is>
          <t>2080.0</t>
        </is>
      </c>
      <c r="I9" s="1552" t="inlineStr">
        <is>
          <t>41600.0</t>
        </is>
      </c>
    </row>
    <row r="10" hidden="1" ht="31.5" customFormat="1" customHeight="1" s="15">
      <c r="A10" s="1552" t="n"/>
      <c r="B10" s="1552" t="inlineStr">
        <is>
          <t>4544798030871</t>
        </is>
      </c>
      <c r="C10" s="1552" t="inlineStr">
        <is>
          <t>EST LABO PRO</t>
        </is>
      </c>
      <c r="D10" s="1552" t="inlineStr">
        <is>
          <t>ESTLABO  MAKEUP BASE</t>
        </is>
      </c>
      <c r="E10" s="1552" t="inlineStr">
        <is>
          <t>nan</t>
        </is>
      </c>
      <c r="F10" s="1552" t="inlineStr">
        <is>
          <t>nan</t>
        </is>
      </c>
      <c r="G10" s="1552" t="inlineStr">
        <is>
          <t>20.0</t>
        </is>
      </c>
      <c r="H10" s="1552" t="inlineStr">
        <is>
          <t>1365.0</t>
        </is>
      </c>
      <c r="I10" s="1552" t="inlineStr">
        <is>
          <t>27300.0</t>
        </is>
      </c>
    </row>
    <row r="11" hidden="1" ht="31.5" customFormat="1" customHeight="1" s="15">
      <c r="A11" s="1552" t="n"/>
      <c r="B11" s="1552" t="inlineStr">
        <is>
          <t>4544798030864</t>
        </is>
      </c>
      <c r="C11" s="1552" t="inlineStr">
        <is>
          <t>EST LABO</t>
        </is>
      </c>
      <c r="D11" s="1552" t="inlineStr">
        <is>
          <t>ESTLABO   EYE  CARE  ESSENCE</t>
        </is>
      </c>
      <c r="E11" s="1552" t="inlineStr">
        <is>
          <t>nan</t>
        </is>
      </c>
      <c r="F11" s="1552" t="inlineStr">
        <is>
          <t>nan</t>
        </is>
      </c>
      <c r="G11" s="1552" t="inlineStr">
        <is>
          <t>10.0</t>
        </is>
      </c>
      <c r="H11" s="1552" t="inlineStr">
        <is>
          <t>2535.0</t>
        </is>
      </c>
      <c r="I11" s="1552" t="inlineStr">
        <is>
          <t>25350.0</t>
        </is>
      </c>
    </row>
    <row r="12" hidden="1" ht="31.5" customFormat="1" customHeight="1" s="15">
      <c r="A12" s="1552" t="n"/>
      <c r="B12" s="1552" t="inlineStr">
        <is>
          <t>4544798030789</t>
        </is>
      </c>
      <c r="C12" s="1552" t="inlineStr">
        <is>
          <t>EST LABO PRO</t>
        </is>
      </c>
      <c r="D12" s="1552" t="inlineStr">
        <is>
          <t>ESTLABO   OILY  SKIN LOTION</t>
        </is>
      </c>
      <c r="E12" s="1552" t="inlineStr">
        <is>
          <t>nan</t>
        </is>
      </c>
      <c r="F12" s="1552" t="inlineStr">
        <is>
          <t>nan</t>
        </is>
      </c>
      <c r="G12" s="1552" t="inlineStr">
        <is>
          <t>10.0</t>
        </is>
      </c>
      <c r="H12" s="1552" t="inlineStr">
        <is>
          <t>1885.0</t>
        </is>
      </c>
      <c r="I12" s="1552" t="inlineStr">
        <is>
          <t>18850.0</t>
        </is>
      </c>
    </row>
    <row r="13" hidden="1" ht="31.5" customFormat="1" customHeight="1" s="15">
      <c r="A13" s="1552" t="n"/>
      <c r="B13" s="1552" t="inlineStr">
        <is>
          <t>4544798030833</t>
        </is>
      </c>
      <c r="C13" s="1552" t="inlineStr">
        <is>
          <t>EST LABO PRO</t>
        </is>
      </c>
      <c r="D13" s="1552" t="inlineStr">
        <is>
          <t>ESTLABO   FINISHING  MILK  EMULSION</t>
        </is>
      </c>
      <c r="E13" s="1552" t="inlineStr">
        <is>
          <t>nan</t>
        </is>
      </c>
      <c r="F13" s="1552" t="inlineStr">
        <is>
          <t>nan</t>
        </is>
      </c>
      <c r="G13" s="1552" t="inlineStr">
        <is>
          <t>20.0</t>
        </is>
      </c>
      <c r="H13" s="1552" t="inlineStr">
        <is>
          <t>2015.0</t>
        </is>
      </c>
      <c r="I13" s="1552" t="inlineStr">
        <is>
          <t>40300.0</t>
        </is>
      </c>
    </row>
    <row r="14" hidden="1" ht="31.5" customFormat="1" customHeight="1" s="15">
      <c r="A14" s="1552" t="n"/>
      <c r="B14" s="1552" t="inlineStr">
        <is>
          <t>4544798030543</t>
        </is>
      </c>
      <c r="C14" s="1552" t="inlineStr">
        <is>
          <t>EST LABO PRO</t>
        </is>
      </c>
      <c r="D14" s="1552" t="inlineStr">
        <is>
          <t>ESTLABO   MELTING  LOTION</t>
        </is>
      </c>
      <c r="E14" s="1552" t="inlineStr">
        <is>
          <t>nan</t>
        </is>
      </c>
      <c r="F14" s="1552" t="inlineStr">
        <is>
          <t>nan</t>
        </is>
      </c>
      <c r="G14" s="1552" t="inlineStr">
        <is>
          <t>10.0</t>
        </is>
      </c>
      <c r="H14" s="1552" t="inlineStr">
        <is>
          <t>1690.0</t>
        </is>
      </c>
      <c r="I14" s="1552" t="inlineStr">
        <is>
          <t>16900.0</t>
        </is>
      </c>
    </row>
    <row r="15" hidden="1" ht="31.5" customFormat="1" customHeight="1" s="15">
      <c r="A15" s="1552" t="n"/>
      <c r="B15" s="1552" t="inlineStr">
        <is>
          <t>4544798030383</t>
        </is>
      </c>
      <c r="C15" s="1552" t="inlineStr">
        <is>
          <t>EST LABO PRO</t>
        </is>
      </c>
      <c r="D15" s="1552" t="inlineStr">
        <is>
          <t>ESTLABO　CLEANSING  EMULSION</t>
        </is>
      </c>
      <c r="E15" s="1552" t="inlineStr">
        <is>
          <t>nan</t>
        </is>
      </c>
      <c r="F15" s="1552" t="inlineStr">
        <is>
          <t>nan</t>
        </is>
      </c>
      <c r="G15" s="1552" t="inlineStr">
        <is>
          <t>20.0</t>
        </is>
      </c>
      <c r="H15" s="1552" t="inlineStr">
        <is>
          <t>1885.0</t>
        </is>
      </c>
      <c r="I15" s="1552" t="inlineStr">
        <is>
          <t>37700.0</t>
        </is>
      </c>
    </row>
    <row r="16" hidden="1" ht="31.5" customFormat="1" customHeight="1" s="15">
      <c r="A16" s="1552" t="n"/>
      <c r="B16" s="1552" t="inlineStr">
        <is>
          <t>4544798030420</t>
        </is>
      </c>
      <c r="C16" s="1552" t="inlineStr">
        <is>
          <t>EST LABO PRO</t>
        </is>
      </c>
      <c r="D16" s="1552" t="inlineStr">
        <is>
          <t>ESTLABO   CLEAN  OFF  PACK</t>
        </is>
      </c>
      <c r="E16" s="1552" t="inlineStr">
        <is>
          <t>nan</t>
        </is>
      </c>
      <c r="F16" s="1552" t="inlineStr">
        <is>
          <t>nan</t>
        </is>
      </c>
      <c r="G16" s="1552" t="inlineStr">
        <is>
          <t>20.0</t>
        </is>
      </c>
      <c r="H16" s="1552" t="inlineStr">
        <is>
          <t>2210.0</t>
        </is>
      </c>
      <c r="I16" s="1552" t="inlineStr">
        <is>
          <t>44200.0</t>
        </is>
      </c>
    </row>
    <row r="17" hidden="1" ht="31.5" customFormat="1" customHeight="1" s="15">
      <c r="A17" s="1552" t="n"/>
      <c r="B17" s="1552" t="inlineStr">
        <is>
          <t>4544798030352</t>
        </is>
      </c>
      <c r="C17" s="1552" t="inlineStr">
        <is>
          <t>EST LABO PRO</t>
        </is>
      </c>
      <c r="D17" s="1552" t="inlineStr">
        <is>
          <t>ESTLABO　POINT CLEANSING</t>
        </is>
      </c>
      <c r="E17" s="1552" t="inlineStr">
        <is>
          <t>nan</t>
        </is>
      </c>
      <c r="F17" s="1552" t="inlineStr">
        <is>
          <t>nan</t>
        </is>
      </c>
      <c r="G17" s="1552" t="inlineStr">
        <is>
          <t>20.0</t>
        </is>
      </c>
      <c r="H17" s="1552" t="inlineStr">
        <is>
          <t>1495.0</t>
        </is>
      </c>
      <c r="I17" s="1552" t="inlineStr">
        <is>
          <t>29900.0</t>
        </is>
      </c>
    </row>
    <row r="18" hidden="1" ht="31.5" customFormat="1" customHeight="1" s="15">
      <c r="A18" s="1542" t="inlineStr">
        <is>
          <t>TOTAL</t>
        </is>
      </c>
      <c r="B18" s="1521" t="n"/>
      <c r="C18" s="1521" t="n"/>
      <c r="D18" s="1521" t="n"/>
      <c r="E18" s="1521" t="n"/>
      <c r="F18" s="1522" t="n"/>
      <c r="G18" s="398">
        <f>SUM(#REF!)</f>
        <v/>
      </c>
      <c r="H18" s="98" t="n"/>
      <c r="I18" s="1571">
        <f>SUM(#REF!)</f>
        <v/>
      </c>
    </row>
    <row r="19" hidden="1" ht="31.5" customFormat="1" customHeight="1" s="15">
      <c r="B19" s="14" t="n"/>
      <c r="G19" s="17" t="n"/>
      <c r="H19" s="17" t="n"/>
      <c r="I19" s="1544" t="n"/>
    </row>
    <row r="20" hidden="1" ht="31.5" customFormat="1" customHeight="1" s="15">
      <c r="A20" s="93" t="n"/>
      <c r="B20" s="96" t="n"/>
      <c r="C20" s="82" t="inlineStr">
        <is>
          <t>ESTLABO TESTER</t>
        </is>
      </c>
      <c r="D20" s="82" t="inlineStr">
        <is>
          <t>ESTLABO   MASSAGE  GEL  WH　TESTER</t>
        </is>
      </c>
      <c r="E20" s="82" t="n"/>
      <c r="F20" s="82" t="n"/>
      <c r="G20" s="83">
        <f>'ORDER SHEET'!O1168</f>
        <v/>
      </c>
      <c r="H20" s="84" t="n">
        <v>0</v>
      </c>
      <c r="I20" s="1553">
        <f>G8*H8</f>
        <v/>
      </c>
    </row>
    <row r="21" hidden="1" ht="31.5" customFormat="1" customHeight="1" s="15">
      <c r="A21" s="93" t="n"/>
      <c r="B21" s="96" t="n"/>
      <c r="C21" s="82" t="inlineStr">
        <is>
          <t>ESTLABO TESTER</t>
        </is>
      </c>
      <c r="D21" s="82" t="inlineStr">
        <is>
          <t>ESTLABO   MASSAGE  GEL  AG　TESTER</t>
        </is>
      </c>
      <c r="E21" s="82" t="n"/>
      <c r="F21" s="82" t="n"/>
      <c r="G21" s="83">
        <f>'ORDER SHEET'!O1169</f>
        <v/>
      </c>
      <c r="H21" s="84" t="n">
        <v>0</v>
      </c>
      <c r="I21" s="1553">
        <f>G9*H9</f>
        <v/>
      </c>
    </row>
    <row r="22" hidden="1" ht="31.5" customFormat="1" customHeight="1" s="15">
      <c r="A22" s="93" t="n"/>
      <c r="B22" s="96" t="n"/>
      <c r="C22" s="82" t="inlineStr">
        <is>
          <t>ESTLABO TESTER</t>
        </is>
      </c>
      <c r="D22" s="82" t="inlineStr">
        <is>
          <t>ESTLABO   MASSAGE  CREAM　TESTER</t>
        </is>
      </c>
      <c r="E22" s="82" t="n"/>
      <c r="F22" s="82" t="n"/>
      <c r="G22" s="83">
        <f>'ORDER SHEET'!O1170</f>
        <v/>
      </c>
      <c r="H22" s="84" t="n">
        <v>0</v>
      </c>
      <c r="I22" s="1553">
        <f>G10*H10</f>
        <v/>
      </c>
    </row>
    <row r="23" hidden="1" ht="31.5" customFormat="1" customHeight="1" s="15">
      <c r="A23" s="93" t="n"/>
      <c r="B23" s="96" t="n"/>
      <c r="C23" s="82" t="inlineStr">
        <is>
          <t>ESTLABO TESTER</t>
        </is>
      </c>
      <c r="D23" s="82" t="inlineStr">
        <is>
          <t>ESTLABO   PEEL  OFF  PACK  LIFT  SET　TESTER</t>
        </is>
      </c>
      <c r="E23" s="82" t="n"/>
      <c r="F23" s="82" t="n"/>
      <c r="G23" s="83">
        <f>'ORDER SHEET'!O1171</f>
        <v/>
      </c>
      <c r="H23" s="84" t="n">
        <v>0</v>
      </c>
      <c r="I23" s="1553">
        <f>G11*H11</f>
        <v/>
      </c>
    </row>
    <row r="24" hidden="1" ht="31.5" customFormat="1" customHeight="1" s="15">
      <c r="A24" s="93" t="n"/>
      <c r="B24" s="96" t="n"/>
      <c r="C24" s="82" t="inlineStr">
        <is>
          <t>ESTLABO TESTER</t>
        </is>
      </c>
      <c r="D24" s="82" t="inlineStr">
        <is>
          <t>ESTLABO   PEEL  OFF  PACK  WHITE  SET　TESTER</t>
        </is>
      </c>
      <c r="E24" s="82" t="n"/>
      <c r="F24" s="82" t="n"/>
      <c r="G24" s="83">
        <f>'ORDER SHEET'!O1172</f>
        <v/>
      </c>
      <c r="H24" s="84" t="n">
        <v>0</v>
      </c>
      <c r="I24" s="1553">
        <f>G12*H12</f>
        <v/>
      </c>
    </row>
    <row r="25" hidden="1" ht="31.5" customFormat="1" customHeight="1" s="15">
      <c r="A25" s="93" t="n"/>
      <c r="B25" s="96" t="n"/>
      <c r="C25" s="82" t="inlineStr">
        <is>
          <t>ESTLABO TESTER</t>
        </is>
      </c>
      <c r="D25" s="82" t="inlineStr">
        <is>
          <t>ESTLABO　POINT　CLEANSING　TESTER</t>
        </is>
      </c>
      <c r="E25" s="82" t="n"/>
      <c r="F25" s="82" t="n"/>
      <c r="G25" s="83">
        <f>'ORDER SHEET'!O1173</f>
        <v/>
      </c>
      <c r="H25" s="84" t="n">
        <v>0</v>
      </c>
      <c r="I25" s="1553">
        <f>G13*H13</f>
        <v/>
      </c>
    </row>
    <row r="26" hidden="1" ht="31.5" customFormat="1" customHeight="1" s="15">
      <c r="A26" s="93" t="n"/>
      <c r="B26" s="96" t="n"/>
      <c r="C26" s="82" t="inlineStr">
        <is>
          <t>ESTLABO TESTER</t>
        </is>
      </c>
      <c r="D26" s="82" t="inlineStr">
        <is>
          <t>ESTLABO   CLEANSING  SOAP　TESTER</t>
        </is>
      </c>
      <c r="E26" s="82" t="n"/>
      <c r="F26" s="82" t="n"/>
      <c r="G26" s="83">
        <f>'ORDER SHEET'!O1174</f>
        <v/>
      </c>
      <c r="H26" s="84" t="n">
        <v>0</v>
      </c>
      <c r="I26" s="1553">
        <f>G14*H14</f>
        <v/>
      </c>
    </row>
    <row r="27" hidden="1" ht="31.5" customFormat="1" customHeight="1" s="15">
      <c r="A27" s="93" t="n"/>
      <c r="B27" s="96" t="n"/>
      <c r="C27" s="82" t="inlineStr">
        <is>
          <t>ESTLABO TESTER</t>
        </is>
      </c>
      <c r="D27" s="82" t="inlineStr">
        <is>
          <t>ESTLABO   SOFT  PEEL  GEL  SCRUB　TESTER</t>
        </is>
      </c>
      <c r="E27" s="82" t="n"/>
      <c r="F27" s="82" t="n"/>
      <c r="G27" s="83">
        <f>'ORDER SHEET'!O1175</f>
        <v/>
      </c>
      <c r="H27" s="84" t="n">
        <v>0</v>
      </c>
      <c r="I27" s="1553">
        <f>G15*H15</f>
        <v/>
      </c>
    </row>
    <row r="28" hidden="1" ht="31.5" customFormat="1" customHeight="1" s="15">
      <c r="A28" s="93" t="n"/>
      <c r="B28" s="96" t="n"/>
      <c r="C28" s="82" t="inlineStr">
        <is>
          <t>ESTLABO TESTER</t>
        </is>
      </c>
      <c r="D28" s="82" t="inlineStr">
        <is>
          <t>ESTLABO   CLEAN  OFF  PACK　TESTER</t>
        </is>
      </c>
      <c r="E28" s="82" t="n"/>
      <c r="F28" s="82" t="n"/>
      <c r="G28" s="83">
        <f>'ORDER SHEET'!O1176</f>
        <v/>
      </c>
      <c r="H28" s="84" t="n">
        <v>0</v>
      </c>
      <c r="I28" s="1553">
        <f>G16*H16</f>
        <v/>
      </c>
    </row>
    <row r="29" hidden="1" ht="31.5" customFormat="1" customHeight="1" s="15">
      <c r="A29" s="93" t="n"/>
      <c r="B29" s="96" t="n"/>
      <c r="C29" s="82" t="inlineStr">
        <is>
          <t>ESTLABO TESTER</t>
        </is>
      </c>
      <c r="D29" s="82" t="inlineStr">
        <is>
          <t>ESTLABO　CLEANGING  GEL　TESTER</t>
        </is>
      </c>
      <c r="E29" s="82" t="n"/>
      <c r="F29" s="82" t="n"/>
      <c r="G29" s="83">
        <f>'ORDER SHEET'!O1177</f>
        <v/>
      </c>
      <c r="H29" s="84" t="n">
        <v>0</v>
      </c>
      <c r="I29" s="1553">
        <f>G17*H17</f>
        <v/>
      </c>
    </row>
    <row r="30" hidden="1" ht="31.5" customFormat="1" customHeight="1" s="15">
      <c r="A30" s="93" t="n"/>
      <c r="B30" s="96" t="n"/>
      <c r="C30" s="82" t="inlineStr">
        <is>
          <t>ESTLABO TESTER</t>
        </is>
      </c>
      <c r="D30" s="82" t="inlineStr">
        <is>
          <t>ESTLABO　CLEANGING  EMULSION　TESTER</t>
        </is>
      </c>
      <c r="E30" s="82" t="n"/>
      <c r="F30" s="82" t="n"/>
      <c r="G30" s="83">
        <f>'ORDER SHEET'!O1178</f>
        <v/>
      </c>
      <c r="H30" s="84" t="n">
        <v>0</v>
      </c>
      <c r="I30" s="1553">
        <f>G18*H18</f>
        <v/>
      </c>
    </row>
    <row r="31" hidden="1" ht="31.5" customFormat="1" customHeight="1" s="15">
      <c r="A31" s="93" t="n"/>
      <c r="B31" s="96" t="n"/>
      <c r="C31" s="82" t="inlineStr">
        <is>
          <t>ESTLABO TESTER</t>
        </is>
      </c>
      <c r="D31" s="82" t="inlineStr">
        <is>
          <t>ESTLABO   CLEANGING  FORM　TESTER</t>
        </is>
      </c>
      <c r="E31" s="82" t="n"/>
      <c r="F31" s="82" t="n"/>
      <c r="G31" s="83">
        <f>'ORDER SHEET'!O1179</f>
        <v/>
      </c>
      <c r="H31" s="84" t="n">
        <v>0</v>
      </c>
      <c r="I31" s="1553">
        <f>G19*H19</f>
        <v/>
      </c>
    </row>
    <row r="32" hidden="1" ht="31.5" customFormat="1" customHeight="1" s="15">
      <c r="A32" s="93" t="n"/>
      <c r="B32" s="96" t="n"/>
      <c r="C32" s="82" t="inlineStr">
        <is>
          <t>ESTLABO TESTER</t>
        </is>
      </c>
      <c r="D32" s="82" t="inlineStr">
        <is>
          <t>ESTLABO   FRESHENER  LOTION　TESTER</t>
        </is>
      </c>
      <c r="E32" s="82" t="n"/>
      <c r="F32" s="82" t="n"/>
      <c r="G32" s="83">
        <f>'ORDER SHEET'!O1180</f>
        <v/>
      </c>
      <c r="H32" s="84" t="n">
        <v>0</v>
      </c>
      <c r="I32" s="1553">
        <f>G20*H20</f>
        <v/>
      </c>
    </row>
    <row r="33" hidden="1" ht="31.5" customFormat="1" customHeight="1" s="15">
      <c r="A33" s="93" t="n"/>
      <c r="B33" s="96" t="n"/>
      <c r="C33" s="82" t="inlineStr">
        <is>
          <t>ESTLABO TESTER</t>
        </is>
      </c>
      <c r="D33" s="82" t="inlineStr">
        <is>
          <t>ESTLABO   MASSAGE  LIQUID　TESTER</t>
        </is>
      </c>
      <c r="E33" s="82" t="n"/>
      <c r="F33" s="82" t="n"/>
      <c r="G33" s="83">
        <f>'ORDER SHEET'!O1181</f>
        <v/>
      </c>
      <c r="H33" s="84" t="n">
        <v>0</v>
      </c>
      <c r="I33" s="1553">
        <f>G21*H21</f>
        <v/>
      </c>
    </row>
    <row r="34" hidden="1" ht="31.5" customFormat="1" customHeight="1" s="15">
      <c r="A34" s="93" t="n"/>
      <c r="B34" s="96" t="n"/>
      <c r="C34" s="82" t="inlineStr">
        <is>
          <t>ESTLABO TESTER</t>
        </is>
      </c>
      <c r="D34" s="82" t="inlineStr">
        <is>
          <t>ESTLABO   ORIGINAL  MIX  OIL　TESTER</t>
        </is>
      </c>
      <c r="E34" s="82" t="n"/>
      <c r="F34" s="82" t="n"/>
      <c r="G34" s="83">
        <f>'ORDER SHEET'!O1182</f>
        <v/>
      </c>
      <c r="H34" s="84" t="n">
        <v>0</v>
      </c>
      <c r="I34" s="1553">
        <f>G22*H22</f>
        <v/>
      </c>
    </row>
    <row r="35" hidden="1" ht="31.5" customFormat="1" customHeight="1" s="15">
      <c r="A35" s="93" t="n"/>
      <c r="B35" s="96" t="n"/>
      <c r="C35" s="82" t="inlineStr">
        <is>
          <t>ESTLABO TESTER</t>
        </is>
      </c>
      <c r="D35" s="82" t="inlineStr">
        <is>
          <t>ESTLABO   NTURAL  OIL  SUGAR  SQUARANE　TESTER</t>
        </is>
      </c>
      <c r="E35" s="82" t="n"/>
      <c r="F35" s="82" t="n"/>
      <c r="G35" s="83">
        <f>'ORDER SHEET'!O1183</f>
        <v/>
      </c>
      <c r="H35" s="84" t="n">
        <v>0</v>
      </c>
      <c r="I35" s="1553">
        <f>G23*H23</f>
        <v/>
      </c>
    </row>
    <row r="36" hidden="1" ht="31.5" customFormat="1" customHeight="1" s="15">
      <c r="A36" s="93" t="n"/>
      <c r="B36" s="96" t="n"/>
      <c r="C36" s="82" t="inlineStr">
        <is>
          <t>ESTLABO TESTER</t>
        </is>
      </c>
      <c r="D36" s="82" t="inlineStr">
        <is>
          <t>ESTLABO   FINISHING  LOTION　TESTER</t>
        </is>
      </c>
      <c r="E36" s="82" t="n"/>
      <c r="F36" s="82" t="n"/>
      <c r="G36" s="83">
        <f>'ORDER SHEET'!O1184</f>
        <v/>
      </c>
      <c r="H36" s="84" t="n">
        <v>0</v>
      </c>
      <c r="I36" s="1553">
        <f>G24*H24</f>
        <v/>
      </c>
    </row>
    <row r="37" hidden="1" ht="31.5" customFormat="1" customHeight="1" s="15">
      <c r="A37" s="93" t="n"/>
      <c r="B37" s="96" t="n"/>
      <c r="C37" s="82" t="inlineStr">
        <is>
          <t>ESTLABO TESTER</t>
        </is>
      </c>
      <c r="D37" s="82" t="inlineStr">
        <is>
          <t>ESTLABO   FINISHING  ESSENCE　TESTER</t>
        </is>
      </c>
      <c r="E37" s="82" t="n"/>
      <c r="F37" s="82" t="n"/>
      <c r="G37" s="83">
        <f>'ORDER SHEET'!O1185</f>
        <v/>
      </c>
      <c r="H37" s="84" t="n">
        <v>0</v>
      </c>
      <c r="I37" s="1553">
        <f>G25*H25</f>
        <v/>
      </c>
    </row>
    <row r="38" hidden="1" ht="31.5" customFormat="1" customHeight="1" s="15">
      <c r="A38" s="93" t="n"/>
      <c r="B38" s="96" t="n"/>
      <c r="C38" s="82" t="inlineStr">
        <is>
          <t>ESTLABO TESTER</t>
        </is>
      </c>
      <c r="D38" s="82" t="inlineStr">
        <is>
          <t>ESTLABO   FINISHING  CREAM　TESTER</t>
        </is>
      </c>
      <c r="E38" s="82" t="n"/>
      <c r="F38" s="82" t="n"/>
      <c r="G38" s="83">
        <f>'ORDER SHEET'!O1186</f>
        <v/>
      </c>
      <c r="H38" s="84" t="n">
        <v>0</v>
      </c>
      <c r="I38" s="1553">
        <f>G26*H26</f>
        <v/>
      </c>
    </row>
    <row r="39" hidden="1" ht="31.5" customFormat="1" customHeight="1" s="15">
      <c r="A39" s="93" t="n"/>
      <c r="B39" s="96" t="n"/>
      <c r="C39" s="82" t="inlineStr">
        <is>
          <t>ESTLABO TESTER</t>
        </is>
      </c>
      <c r="D39" s="82" t="inlineStr">
        <is>
          <t>ESTLABO   FINISHING  MILK  EMULSION　TESTER</t>
        </is>
      </c>
      <c r="E39" s="82" t="n"/>
      <c r="F39" s="82" t="n"/>
      <c r="G39" s="83">
        <f>'ORDER SHEET'!O1187</f>
        <v/>
      </c>
      <c r="H39" s="84" t="n">
        <v>0</v>
      </c>
      <c r="I39" s="1553">
        <f>G27*H27</f>
        <v/>
      </c>
    </row>
    <row r="40" hidden="1" ht="31.5" customFormat="1" customHeight="1" s="15">
      <c r="A40" s="93" t="n"/>
      <c r="B40" s="96" t="n"/>
      <c r="C40" s="82" t="inlineStr">
        <is>
          <t>ESTLABO TESTER</t>
        </is>
      </c>
      <c r="D40" s="82" t="inlineStr">
        <is>
          <t>ESTLABO   OILY  SKIN LOTION　TESTER</t>
        </is>
      </c>
      <c r="E40" s="82" t="n"/>
      <c r="F40" s="82" t="n"/>
      <c r="G40" s="83">
        <f>'ORDER SHEET'!O1188</f>
        <v/>
      </c>
      <c r="H40" s="84" t="n">
        <v>0</v>
      </c>
      <c r="I40" s="1553">
        <f>G28*H28</f>
        <v/>
      </c>
    </row>
    <row r="41" hidden="1" ht="31.5" customFormat="1" customHeight="1" s="15">
      <c r="A41" s="93" t="n"/>
      <c r="B41" s="96" t="n"/>
      <c r="C41" s="82" t="inlineStr">
        <is>
          <t>ESTLABO TESTER</t>
        </is>
      </c>
      <c r="D41" s="82" t="inlineStr">
        <is>
          <t>ESTLABO   WHITE  LOTION  TESTER</t>
        </is>
      </c>
      <c r="E41" s="82" t="n"/>
      <c r="F41" s="82" t="n"/>
      <c r="G41" s="83">
        <f>'ORDER SHEET'!O1189</f>
        <v/>
      </c>
      <c r="H41" s="84" t="n">
        <v>0</v>
      </c>
      <c r="I41" s="1553">
        <f>G29*H29</f>
        <v/>
      </c>
    </row>
    <row r="42" hidden="1" ht="31.5" customFormat="1" customHeight="1" s="15">
      <c r="A42" s="93" t="n"/>
      <c r="B42" s="96" t="n"/>
      <c r="C42" s="82" t="inlineStr">
        <is>
          <t>ESTLABO TESTER</t>
        </is>
      </c>
      <c r="D42" s="82" t="inlineStr">
        <is>
          <t>ESTLABO   WHITE  MILK　TESTER</t>
        </is>
      </c>
      <c r="E42" s="82" t="n"/>
      <c r="F42" s="82" t="n"/>
      <c r="G42" s="83">
        <f>'ORDER SHEET'!O1190</f>
        <v/>
      </c>
      <c r="H42" s="84" t="n">
        <v>0</v>
      </c>
      <c r="I42" s="1553">
        <f>G30*H30</f>
        <v/>
      </c>
    </row>
    <row r="43" hidden="1" ht="31.5" customFormat="1" customHeight="1" s="15">
      <c r="A43" s="93" t="n"/>
      <c r="B43" s="96" t="n"/>
      <c r="C43" s="82" t="inlineStr">
        <is>
          <t>ESTLABO TESTER</t>
        </is>
      </c>
      <c r="D43" s="82" t="inlineStr">
        <is>
          <t>ESTLABO   EYE  CARE  ESSENCE　TESTER</t>
        </is>
      </c>
      <c r="E43" s="82" t="n"/>
      <c r="F43" s="82" t="n"/>
      <c r="G43" s="83">
        <f>'ORDER SHEET'!O1191</f>
        <v/>
      </c>
      <c r="H43" s="84" t="n">
        <v>0</v>
      </c>
      <c r="I43" s="1553">
        <f>G31*H31</f>
        <v/>
      </c>
    </row>
    <row r="44" hidden="1" ht="31.5" customFormat="1" customHeight="1" s="15">
      <c r="A44" s="93" t="n"/>
      <c r="B44" s="96" t="n"/>
      <c r="C44" s="82" t="inlineStr">
        <is>
          <t>ESTLABO TESTER</t>
        </is>
      </c>
      <c r="D44" s="82" t="inlineStr">
        <is>
          <t>ESTLABO   MAKE  UP  BASE　TESTER</t>
        </is>
      </c>
      <c r="E44" s="82" t="n"/>
      <c r="F44" s="82" t="n"/>
      <c r="G44" s="83">
        <f>'ORDER SHEET'!O1192</f>
        <v/>
      </c>
      <c r="H44" s="84" t="n">
        <v>0</v>
      </c>
      <c r="I44" s="1553">
        <f>G32*H32</f>
        <v/>
      </c>
    </row>
    <row r="45" hidden="1" ht="31.5" customFormat="1" customHeight="1" s="15">
      <c r="A45" s="93" t="n"/>
      <c r="B45" s="96" t="n"/>
      <c r="C45" s="82" t="inlineStr">
        <is>
          <t>ESTLABO TESTER</t>
        </is>
      </c>
      <c r="D45" s="82" t="inlineStr">
        <is>
          <t>ESTLABO   CALMING  GEL  PACK　TESTER</t>
        </is>
      </c>
      <c r="E45" s="82" t="n"/>
      <c r="F45" s="82" t="n"/>
      <c r="G45" s="83">
        <f>'ORDER SHEET'!O1193</f>
        <v/>
      </c>
      <c r="H45" s="84" t="n">
        <v>0</v>
      </c>
      <c r="I45" s="1553">
        <f>G33*H33</f>
        <v/>
      </c>
    </row>
    <row r="46" hidden="1" ht="31.5" customFormat="1" customHeight="1" s="15">
      <c r="A46" s="93" t="n"/>
      <c r="B46" s="96" t="n"/>
      <c r="C46" s="82" t="inlineStr">
        <is>
          <t>ESTLABO TESTER</t>
        </is>
      </c>
      <c r="D46" s="82" t="inlineStr">
        <is>
          <t>ESTLABO   MINERAL  WHITE  PACK　TESTER</t>
        </is>
      </c>
      <c r="E46" s="82" t="n"/>
      <c r="F46" s="82" t="n"/>
      <c r="G46" s="83">
        <f>'ORDER SHEET'!O1194</f>
        <v/>
      </c>
      <c r="H46" s="84" t="n">
        <v>0</v>
      </c>
      <c r="I46" s="1553">
        <f>G34*H34</f>
        <v/>
      </c>
    </row>
    <row r="47" hidden="1" ht="31.5" customFormat="1" customHeight="1" s="15">
      <c r="A47" s="93" t="n"/>
      <c r="B47" s="96" t="n"/>
      <c r="C47" s="82" t="inlineStr">
        <is>
          <t>ESTLABO TESTER</t>
        </is>
      </c>
      <c r="D47" s="82" t="inlineStr">
        <is>
          <t>ESTLABO   CERAMID  DEEP  MOIST  PACK　TESTER</t>
        </is>
      </c>
      <c r="E47" s="82" t="n"/>
      <c r="F47" s="82" t="n"/>
      <c r="G47" s="83">
        <f>'ORDER SHEET'!O1195</f>
        <v/>
      </c>
      <c r="H47" s="84" t="n">
        <v>0</v>
      </c>
      <c r="I47" s="1553">
        <f>G35*H35</f>
        <v/>
      </c>
    </row>
    <row r="48" hidden="1" ht="31.5" customFormat="1" customHeight="1" s="15">
      <c r="A48" s="93" t="n"/>
      <c r="B48" s="96" t="n"/>
      <c r="C48" s="82" t="inlineStr">
        <is>
          <t>ESTLABO TESTER</t>
        </is>
      </c>
      <c r="D48" s="82" t="inlineStr">
        <is>
          <t>ESTLABO   TRIPLE  COLLA G  PACK　TESTER</t>
        </is>
      </c>
      <c r="E48" s="82" t="n"/>
      <c r="F48" s="82" t="n"/>
      <c r="G48" s="83">
        <f>'ORDER SHEET'!O1196</f>
        <v/>
      </c>
      <c r="H48" s="84" t="n">
        <v>0</v>
      </c>
      <c r="I48" s="1553">
        <f>G36*H36</f>
        <v/>
      </c>
    </row>
    <row r="49" hidden="1" ht="31.5" customFormat="1" customHeight="1" s="15">
      <c r="A49" s="93" t="n"/>
      <c r="B49" s="96" t="n"/>
      <c r="C49" s="82" t="inlineStr">
        <is>
          <t>ESTLABO TESTER</t>
        </is>
      </c>
      <c r="D49" s="82" t="inlineStr">
        <is>
          <t>ESTLABO   SLIM  FACE  MASSAGE  PACK　TESTER</t>
        </is>
      </c>
      <c r="E49" s="82" t="n"/>
      <c r="F49" s="82" t="n"/>
      <c r="G49" s="83">
        <f>'ORDER SHEET'!O1197</f>
        <v/>
      </c>
      <c r="H49" s="84" t="n">
        <v>0</v>
      </c>
      <c r="I49" s="1553">
        <f>G37*H37</f>
        <v/>
      </c>
    </row>
    <row r="50" hidden="1" ht="31.5" customFormat="1" customHeight="1" s="15">
      <c r="A50" s="93" t="n"/>
      <c r="B50" s="96" t="n"/>
      <c r="C50" s="82" t="inlineStr">
        <is>
          <t>ESTLABO TESTER</t>
        </is>
      </c>
      <c r="D50" s="82" t="inlineStr">
        <is>
          <t>ESTLABO   KAISO  PACK　TESTER</t>
        </is>
      </c>
      <c r="E50" s="82" t="n"/>
      <c r="F50" s="82" t="n"/>
      <c r="G50" s="83">
        <f>'ORDER SHEET'!O1198</f>
        <v/>
      </c>
      <c r="H50" s="84" t="n">
        <v>0</v>
      </c>
      <c r="I50" s="1553">
        <f>G38*H38</f>
        <v/>
      </c>
    </row>
    <row r="51" hidden="1" ht="31.5" customFormat="1" customHeight="1" s="15">
      <c r="A51" s="93" t="n"/>
      <c r="B51" s="96" t="n"/>
      <c r="C51" s="82" t="inlineStr">
        <is>
          <t xml:space="preserve">ESTLABO </t>
        </is>
      </c>
      <c r="D51" s="82" t="inlineStr">
        <is>
          <t xml:space="preserve">LABO+L sample set　</t>
        </is>
      </c>
      <c r="E51" s="82" t="n"/>
      <c r="F51" s="82" t="n"/>
      <c r="G51" s="83">
        <f>'ORDER SHEET'!O1199</f>
        <v/>
      </c>
      <c r="H51" s="84" t="n">
        <v>0</v>
      </c>
      <c r="I51" s="1553">
        <f>G39*H39</f>
        <v/>
      </c>
    </row>
    <row r="52">
      <c r="A52" s="93" t="n"/>
      <c r="B52" s="96" t="n"/>
      <c r="C52" s="82" t="inlineStr">
        <is>
          <t xml:space="preserve">ESTLABO TESTER </t>
        </is>
      </c>
      <c r="D52" s="82" t="inlineStr">
        <is>
          <t>ESTLABO   FINISHING  LOTION  EL　TESTER</t>
        </is>
      </c>
      <c r="E52" s="82" t="n"/>
      <c r="F52" s="82" t="n"/>
      <c r="G52" s="83">
        <f>'ORDER SHEET'!O1200</f>
        <v/>
      </c>
      <c r="H52" s="84" t="n">
        <v>0</v>
      </c>
      <c r="I52" s="1553">
        <f>G40*H40</f>
        <v/>
      </c>
    </row>
    <row r="53">
      <c r="A53" s="93" t="n"/>
      <c r="B53" s="96" t="n"/>
      <c r="C53" s="82" t="inlineStr">
        <is>
          <t xml:space="preserve">ESTLABO TESTER </t>
        </is>
      </c>
      <c r="D53" s="82" t="inlineStr">
        <is>
          <t>ESTLABO   FINISHING  ESSENCE  EL　TESTER</t>
        </is>
      </c>
      <c r="E53" s="82" t="n"/>
      <c r="F53" s="82" t="n"/>
      <c r="G53" s="83">
        <f>'ORDER SHEET'!O1201</f>
        <v/>
      </c>
      <c r="H53" s="84" t="n">
        <v>0</v>
      </c>
      <c r="I53" s="1553">
        <f>G41*H41</f>
        <v/>
      </c>
    </row>
    <row r="54">
      <c r="A54" s="93" t="n"/>
      <c r="B54" s="96" t="n"/>
      <c r="C54" s="82" t="inlineStr">
        <is>
          <t xml:space="preserve">ESTLABO TESTER </t>
        </is>
      </c>
      <c r="D54" s="82" t="inlineStr">
        <is>
          <t>ESTLABO   FINISHING  MILK  EMULSION EL　TESTER</t>
        </is>
      </c>
      <c r="E54" s="82" t="n"/>
      <c r="F54" s="82" t="n"/>
      <c r="G54" s="83">
        <f>'ORDER SHEET'!O1202</f>
        <v/>
      </c>
      <c r="H54" s="84" t="n">
        <v>0</v>
      </c>
      <c r="I54" s="1553">
        <f>G42*H42</f>
        <v/>
      </c>
    </row>
    <row r="55">
      <c r="A55" s="93" t="n"/>
      <c r="B55" s="96" t="n"/>
      <c r="C55" s="82" t="inlineStr">
        <is>
          <t xml:space="preserve">ESTLABO TESTER </t>
        </is>
      </c>
      <c r="D55" s="82" t="inlineStr">
        <is>
          <t>ESTLABO   FINISHING  CREAM  EL　TESTER</t>
        </is>
      </c>
      <c r="E55" s="82" t="n"/>
      <c r="F55" s="82" t="n"/>
      <c r="G55" s="83">
        <f>'ORDER SHEET'!O1203</f>
        <v/>
      </c>
      <c r="H55" s="84" t="n">
        <v>0</v>
      </c>
      <c r="I55" s="1553">
        <f>G43*H43</f>
        <v/>
      </c>
    </row>
    <row r="56">
      <c r="A56" s="93" t="n"/>
      <c r="B56" s="96" t="n"/>
      <c r="C56" s="82" t="inlineStr">
        <is>
          <t xml:space="preserve">ESTLABO TESTER </t>
        </is>
      </c>
      <c r="D56" s="82" t="inlineStr">
        <is>
          <t>LABO+  Re.pair Lotion　 TESTER</t>
        </is>
      </c>
      <c r="E56" s="82" t="n"/>
      <c r="F56" s="82" t="n"/>
      <c r="G56" s="83">
        <f>'ORDER SHEET'!O1204</f>
        <v/>
      </c>
      <c r="H56" s="84" t="n">
        <v>0</v>
      </c>
      <c r="I56" s="1553">
        <f>G44*H44</f>
        <v/>
      </c>
    </row>
    <row r="57">
      <c r="A57" s="93" t="n"/>
      <c r="B57" s="96" t="n"/>
      <c r="C57" s="82" t="inlineStr">
        <is>
          <t xml:space="preserve">ESTLABO TESTER </t>
        </is>
      </c>
      <c r="D57" s="82" t="inlineStr">
        <is>
          <t>LABO+  Re.pair Milk　 TESTER</t>
        </is>
      </c>
      <c r="E57" s="82" t="n"/>
      <c r="F57" s="82" t="n"/>
      <c r="G57" s="83">
        <f>'ORDER SHEET'!O1205</f>
        <v/>
      </c>
      <c r="H57" s="84" t="n">
        <v>0</v>
      </c>
      <c r="I57" s="1553">
        <f>G45*H45</f>
        <v/>
      </c>
    </row>
    <row r="58">
      <c r="A58" s="93" t="n"/>
      <c r="B58" s="96" t="n"/>
      <c r="C58" s="82" t="inlineStr">
        <is>
          <t xml:space="preserve">ESTLABO TESTER </t>
        </is>
      </c>
      <c r="D58" s="82" t="inlineStr">
        <is>
          <t>LABO+  Re.pair Cream　 TESTER</t>
        </is>
      </c>
      <c r="E58" s="82" t="n"/>
      <c r="F58" s="82" t="n"/>
      <c r="G58" s="83">
        <f>'ORDER SHEET'!O1206</f>
        <v/>
      </c>
      <c r="H58" s="84" t="n">
        <v>0</v>
      </c>
      <c r="I58" s="1553">
        <f>G46*H46</f>
        <v/>
      </c>
    </row>
    <row r="59">
      <c r="A59" s="93" t="n"/>
      <c r="B59" s="96" t="n"/>
      <c r="C59" s="82" t="inlineStr">
        <is>
          <t xml:space="preserve">ESTLABO TESTER </t>
        </is>
      </c>
      <c r="D59" s="82" t="inlineStr">
        <is>
          <t>LABOPLUS  First Essence TESTER</t>
        </is>
      </c>
      <c r="E59" s="82" t="n"/>
      <c r="F59" s="82" t="n"/>
      <c r="G59" s="83">
        <f>'ORDER SHEET'!O1207</f>
        <v/>
      </c>
      <c r="H59" s="84" t="n">
        <v>0</v>
      </c>
      <c r="I59" s="1553">
        <f>G47*H47</f>
        <v/>
      </c>
    </row>
    <row r="60">
      <c r="A60" s="93" t="n"/>
      <c r="B60" s="96" t="n"/>
      <c r="C60" s="82" t="inlineStr">
        <is>
          <t xml:space="preserve">ESTLABO TESTER </t>
        </is>
      </c>
      <c r="D60" s="82" t="inlineStr">
        <is>
          <t>LABO+  Glamorous Lift Mask　 TESTER</t>
        </is>
      </c>
      <c r="E60" s="82" t="n"/>
      <c r="F60" s="82" t="n"/>
      <c r="G60" s="83">
        <f>'ORDER SHEET'!O1208</f>
        <v/>
      </c>
      <c r="H60" s="84" t="n">
        <v>0</v>
      </c>
      <c r="I60" s="1553">
        <f>G48*H48</f>
        <v/>
      </c>
    </row>
    <row r="61">
      <c r="A61" s="93" t="n"/>
      <c r="B61" s="96" t="n"/>
      <c r="C61" s="82" t="inlineStr">
        <is>
          <t xml:space="preserve">ESTLABO TESTER </t>
        </is>
      </c>
      <c r="D61" s="82" t="inlineStr">
        <is>
          <t>LABO+  Re.pair UV Color　 TESTER</t>
        </is>
      </c>
      <c r="E61" s="82" t="n"/>
      <c r="F61" s="82" t="n"/>
      <c r="G61" s="83">
        <f>'ORDER SHEET'!O1209</f>
        <v/>
      </c>
      <c r="H61" s="84" t="n">
        <v>0</v>
      </c>
      <c r="I61" s="1553">
        <f>G49*H49</f>
        <v/>
      </c>
    </row>
    <row r="62">
      <c r="A62" s="223" t="n"/>
      <c r="B62" s="222" t="n"/>
      <c r="C62" s="82" t="inlineStr">
        <is>
          <t xml:space="preserve">ESTLABO TESTER </t>
        </is>
      </c>
      <c r="D62" s="221" t="inlineStr">
        <is>
          <t>MOTHERMO Tight&amp;Lift Serum FOR TESTER</t>
        </is>
      </c>
      <c r="E62" s="221" t="n"/>
      <c r="F62" s="221" t="n"/>
      <c r="G62" s="83">
        <f>'ORDER SHEET'!O1211</f>
        <v/>
      </c>
      <c r="H62" s="84" t="n">
        <v>0</v>
      </c>
      <c r="I62" s="1553">
        <f>G50*H50</f>
        <v/>
      </c>
    </row>
    <row r="63">
      <c r="A63" s="223" t="n"/>
      <c r="B63" s="222" t="n"/>
      <c r="C63" s="82" t="inlineStr">
        <is>
          <t xml:space="preserve">ESTLABO TESTER </t>
        </is>
      </c>
      <c r="D63" s="221" t="inlineStr">
        <is>
          <t>DENKIBRUSH MOTHERMO FOR TESTER</t>
        </is>
      </c>
      <c r="E63" s="221" t="n"/>
      <c r="F63" s="221" t="n"/>
      <c r="G63" s="83">
        <f>'ORDER SHEET'!O1212</f>
        <v/>
      </c>
      <c r="H63" s="84" t="n">
        <v>0</v>
      </c>
      <c r="I63" s="1553">
        <f>G51*H51</f>
        <v/>
      </c>
    </row>
  </sheetData>
  <autoFilter ref="A5:I6"/>
  <mergeCells count="9">
    <mergeCell ref="A1:D1"/>
    <mergeCell ref="A4:B4"/>
    <mergeCell ref="E4:F4"/>
    <mergeCell ref="A2:B2"/>
    <mergeCell ref="C2:D2"/>
    <mergeCell ref="A18:F18"/>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2" t="inlineStr">
        <is>
          <t>ケース数量</t>
        </is>
      </c>
      <c r="N5" s="1572" t="inlineStr">
        <is>
          <t>合計容積</t>
        </is>
      </c>
      <c r="O5" s="1572"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1">
        <f>SUM(#REF!)</f>
        <v/>
      </c>
      <c r="K6" s="1160" t="n"/>
      <c r="L6" s="1160" t="n"/>
      <c r="M6" s="1160" t="n"/>
      <c r="N6" s="1160" t="n"/>
      <c r="O6" s="1160" t="n"/>
      <c r="P6" s="1160" t="n"/>
      <c r="Q6" s="1573"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4" t="inlineStr">
        <is>
          <t>仕入値合計</t>
        </is>
      </c>
      <c r="K9" s="159" t="inlineStr">
        <is>
          <t>ケース容積</t>
        </is>
      </c>
      <c r="L9" s="159" t="inlineStr">
        <is>
          <t>ケース重量</t>
        </is>
      </c>
      <c r="M9" s="1575" t="inlineStr">
        <is>
          <t>ケース数量</t>
        </is>
      </c>
      <c r="N9" s="1575" t="inlineStr">
        <is>
          <t>合計容積</t>
        </is>
      </c>
      <c r="O9" s="1575" t="inlineStr">
        <is>
          <t>合計重量</t>
        </is>
      </c>
      <c r="P9" s="157" t="inlineStr">
        <is>
          <t>Unit N/W(kg)</t>
        </is>
      </c>
      <c r="Q9" s="157" t="inlineStr">
        <is>
          <t>Total N/W(kg)</t>
        </is>
      </c>
      <c r="R9" s="148" t="inlineStr">
        <is>
          <t>成分</t>
        </is>
      </c>
      <c r="S9" s="54" t="n"/>
    </row>
    <row r="10" ht="26.25" customFormat="1" customHeight="1" s="1143">
      <c r="A10" s="1576" t="inlineStr">
        <is>
          <t>SAMPLE/TESTER TOTAL</t>
        </is>
      </c>
      <c r="B10" s="1521" t="n"/>
      <c r="C10" s="1521" t="n"/>
      <c r="D10" s="1521" t="n"/>
      <c r="E10" s="1521" t="n"/>
      <c r="F10" s="1522" t="n"/>
      <c r="G10" s="144">
        <f>SUM(#REF!)</f>
        <v/>
      </c>
      <c r="H10" s="194" t="n"/>
      <c r="I10" s="88" t="n"/>
      <c r="J10" s="1577">
        <f>SUM(#REF!)</f>
        <v/>
      </c>
      <c r="K10" s="146" t="n"/>
      <c r="L10" s="146" t="n"/>
      <c r="M10" s="1572" t="n"/>
      <c r="N10" s="1572" t="n"/>
      <c r="O10" s="1572"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2025-09-07T05:14:59Z</dcterms:modified>
  <cp:lastModifiedBy>aoi kuwamura</cp:lastModifiedBy>
  <cp:lastPrinted>2025-08-28T04:14:29Z</cp:lastPrinted>
</cp:coreProperties>
</file>