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6A5D4518-8838-4FC8-AC6D-8833E087DDDC}" xr6:coauthVersionLast="47" xr6:coauthVersionMax="47" xr10:uidLastSave="{00000000-0000-0000-0000-000000000000}"/>
  <bookViews>
    <workbookView xWindow="-120" yWindow="-120" windowWidth="29040" windowHeight="15720" xr2:uid="{6F052F42-5785-4805-B15D-F029F1C07C3B}"/>
  </bookViews>
  <sheets>
    <sheet name="AFURA" sheetId="1" r:id="rId1"/>
  </sheets>
  <externalReferences>
    <externalReference r:id="rId2"/>
  </externalReferences>
  <definedNames>
    <definedName name="_xlnm._FilterDatabase" localSheetId="0" hidden="1">AFURA!$A$5:$Q$15</definedName>
    <definedName name="_xlnm.Print_Area" localSheetId="0">AFURA!$A$1:$I$28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G28" i="1" s="1"/>
  <c r="G14" i="1"/>
  <c r="I14" i="1" s="1"/>
  <c r="G13" i="1"/>
  <c r="I13" i="1" s="1"/>
  <c r="G12" i="1"/>
  <c r="I12" i="1" s="1"/>
  <c r="I11" i="1"/>
  <c r="G11" i="1"/>
  <c r="G10" i="1"/>
  <c r="I10" i="1" s="1"/>
  <c r="G9" i="1"/>
  <c r="I9" i="1" s="1"/>
  <c r="G8" i="1"/>
  <c r="I8" i="1" s="1"/>
  <c r="G7" i="1"/>
  <c r="I7" i="1" s="1"/>
  <c r="G6" i="1"/>
  <c r="I6" i="1" s="1"/>
  <c r="I15" i="1" l="1"/>
  <c r="G15" i="1"/>
  <c r="G30" i="1" s="1"/>
  <c r="I19" i="1"/>
  <c r="I28" i="1" s="1"/>
</calcChain>
</file>

<file path=xl/sharedStrings.xml><?xml version="1.0" encoding="utf-8"?>
<sst xmlns="http://schemas.openxmlformats.org/spreadsheetml/2006/main" count="72" uniqueCount="49">
  <si>
    <r>
      <t xml:space="preserve">ROYAL COSMETICS </t>
    </r>
    <r>
      <rPr>
        <sz val="16"/>
        <color rgb="FF000000"/>
        <rFont val="HGGothicE"/>
        <family val="2"/>
        <charset val="128"/>
      </rPr>
      <t>09</t>
    </r>
    <r>
      <rPr>
        <sz val="16"/>
        <color rgb="FF000000"/>
        <rFont val="Arial"/>
        <family val="2"/>
      </rPr>
      <t>.</t>
    </r>
    <r>
      <rPr>
        <sz val="16"/>
        <color rgb="FF000000"/>
        <rFont val="HGGothicE"/>
        <family val="2"/>
        <charset val="128"/>
      </rPr>
      <t>2025</t>
    </r>
    <r>
      <rPr>
        <sz val="16"/>
        <color rgb="FF000000"/>
        <rFont val="MS Gothic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</si>
  <si>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</si>
  <si>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</si>
  <si>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</si>
  <si>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</si>
  <si>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rPr>
        <b/>
        <sz val="10"/>
        <color rgb="FFFF0000"/>
        <rFont val="HGGothicE"/>
        <family val="2"/>
        <charset val="128"/>
      </rPr>
      <t>2025</t>
    </r>
    <r>
      <rPr>
        <b/>
        <sz val="10"/>
        <color rgb="FFFF0000"/>
        <rFont val="Arial"/>
        <family val="2"/>
      </rPr>
      <t xml:space="preserve">/9/3 </t>
    </r>
    <r>
      <rPr>
        <b/>
        <sz val="10"/>
        <color rgb="FFFF0000"/>
        <rFont val="MS Gothic"/>
        <family val="3"/>
        <charset val="128"/>
      </rPr>
      <t>（午前中）</t>
    </r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</si>
  <si>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</si>
  <si>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</si>
  <si>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</si>
  <si>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</si>
  <si>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</si>
  <si>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</si>
  <si>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</si>
  <si>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</si>
  <si>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</si>
  <si>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</si>
  <si>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</si>
  <si>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</si>
  <si>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</si>
  <si>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</si>
  <si>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</si>
  <si>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</si>
  <si>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5"/>
  </si>
  <si>
    <t>AFURA</t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</si>
  <si>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Calibri"/>
        <family val="3"/>
      </rPr>
      <t>be</t>
    </r>
    <r>
      <rPr>
        <sz val="12"/>
        <color rgb="FF000000"/>
        <rFont val="Arial"/>
        <family val="2"/>
        <charset val="204"/>
      </rPr>
      <t>-10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PREMIUM BC EYE SHEET</t>
    </r>
    <phoneticPr fontId="5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</si>
  <si>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Calibri"/>
        <family val="3"/>
      </rPr>
      <t>be</t>
    </r>
    <r>
      <rPr>
        <sz val="12"/>
        <color rgb="FF000000"/>
        <rFont val="Arial"/>
        <family val="2"/>
        <charset val="204"/>
      </rPr>
      <t>-10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PREMIUM FACE MASK</t>
    </r>
    <phoneticPr fontId="5"/>
  </si>
  <si>
    <t>《B-10》MESO BODY &amp; LEG CREAM</t>
  </si>
  <si>
    <t>《B-10》INTENSIVE SERUM</t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</si>
  <si>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Calibri"/>
        <family val="3"/>
      </rPr>
      <t>be</t>
    </r>
    <r>
      <rPr>
        <sz val="12"/>
        <color rgb="FF000000"/>
        <rFont val="Arial"/>
        <family val="2"/>
        <charset val="204"/>
      </rPr>
      <t>-10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INTENSIVE CREAM</t>
    </r>
    <phoneticPr fontId="5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</si>
  <si>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SKINIMALIST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 xml:space="preserve">RADIANCE PEEL </t>
    </r>
    <phoneticPr fontId="5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</si>
  <si>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SKINIMALIST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ESSENCE RICH LOTION</t>
    </r>
    <phoneticPr fontId="5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</si>
  <si>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SKINIMALIST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 xml:space="preserve">SHIRATAMA AMPULE </t>
    </r>
    <phoneticPr fontId="5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</si>
  <si>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SKINIMALIST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 xml:space="preserve">GRANA AMPULE </t>
    </r>
    <phoneticPr fontId="5"/>
  </si>
  <si>
    <t>TOTAL</t>
    <phoneticPr fontId="5"/>
  </si>
  <si>
    <r>
      <t>SAMPLE/TESTER ORDER</t>
    </r>
    <r>
      <rPr>
        <b/>
        <sz val="20"/>
        <color theme="1"/>
        <rFont val="Yu Gothic"/>
        <family val="2"/>
        <charset val="128"/>
      </rPr>
      <t xml:space="preserve"> (INTERCHARM MOSCOW 出展用）</t>
    </r>
    <rPh sb="39" eb="41">
      <t>シュッテン</t>
    </rPh>
    <rPh sb="41" eb="42">
      <t>ヨウ</t>
    </rPh>
    <phoneticPr fontId="5"/>
  </si>
  <si>
    <r>
      <rPr>
        <sz val="8"/>
        <rFont val="ＭＳ Ｐ明朝"/>
        <family val="1"/>
        <charset val="128"/>
      </rPr>
      <t>仕入値</t>
    </r>
  </si>
  <si>
    <r>
      <rPr>
        <sz val="8"/>
        <color theme="1"/>
        <rFont val="ＭＳ Ｐ明朝"/>
        <family val="1"/>
        <charset val="128"/>
      </rPr>
      <t>仕入値合計</t>
    </r>
  </si>
  <si>
    <r>
      <rPr>
        <sz val="10"/>
        <color theme="1"/>
        <rFont val="Arial"/>
        <family val="2"/>
        <charset val="128"/>
      </rPr>
      <t>《</t>
    </r>
    <r>
      <rPr>
        <sz val="10"/>
        <color theme="1"/>
        <rFont val="Arial"/>
        <family val="2"/>
      </rPr>
      <t>B-10</t>
    </r>
    <r>
      <rPr>
        <sz val="10"/>
        <color theme="1"/>
        <rFont val="Arial"/>
        <family val="2"/>
        <charset val="128"/>
      </rPr>
      <t>》</t>
    </r>
    <r>
      <rPr>
        <sz val="10"/>
        <color theme="1"/>
        <rFont val="Arial"/>
        <family val="2"/>
      </rPr>
      <t>PREMIUM BC EYE SHEET TESTER</t>
    </r>
  </si>
  <si>
    <r>
      <rPr>
        <sz val="10"/>
        <color theme="1"/>
        <rFont val="Arial"/>
        <family val="2"/>
        <charset val="128"/>
      </rPr>
      <t>《</t>
    </r>
    <r>
      <rPr>
        <sz val="10"/>
        <color theme="1"/>
        <rFont val="Arial"/>
        <family val="2"/>
      </rPr>
      <t>B-10</t>
    </r>
    <r>
      <rPr>
        <sz val="10"/>
        <color theme="1"/>
        <rFont val="Arial"/>
        <family val="2"/>
        <charset val="128"/>
      </rPr>
      <t>》</t>
    </r>
    <r>
      <rPr>
        <sz val="10"/>
        <color theme="1"/>
        <rFont val="Arial"/>
        <family val="2"/>
      </rPr>
      <t>INTENSIVE CREAM TESTER</t>
    </r>
  </si>
  <si>
    <t>00003</t>
    <phoneticPr fontId="5"/>
  </si>
  <si>
    <r>
      <rPr>
        <sz val="10"/>
        <color theme="1"/>
        <rFont val="Arial"/>
        <family val="2"/>
        <charset val="128"/>
      </rPr>
      <t>《</t>
    </r>
    <r>
      <rPr>
        <sz val="10"/>
        <color theme="1"/>
        <rFont val="Arial"/>
        <family val="2"/>
      </rPr>
      <t>B-10</t>
    </r>
    <r>
      <rPr>
        <sz val="10"/>
        <color theme="1"/>
        <rFont val="Arial"/>
        <family val="2"/>
        <charset val="128"/>
      </rPr>
      <t>》</t>
    </r>
    <r>
      <rPr>
        <sz val="10"/>
        <color theme="1"/>
        <rFont val="Arial"/>
        <family val="2"/>
      </rPr>
      <t>MESO BODY &amp; LEG CREAM TESTER</t>
    </r>
  </si>
  <si>
    <r>
      <rPr>
        <sz val="10"/>
        <color theme="1"/>
        <rFont val="Arial"/>
        <family val="2"/>
        <charset val="128"/>
      </rPr>
      <t>《</t>
    </r>
    <r>
      <rPr>
        <sz val="10"/>
        <color theme="1"/>
        <rFont val="Arial"/>
        <family val="2"/>
      </rPr>
      <t>B-10</t>
    </r>
    <r>
      <rPr>
        <sz val="10"/>
        <color theme="1"/>
        <rFont val="Arial"/>
        <family val="2"/>
        <charset val="128"/>
      </rPr>
      <t>》</t>
    </r>
    <r>
      <rPr>
        <sz val="10"/>
        <color theme="1"/>
        <rFont val="Arial"/>
        <family val="2"/>
      </rPr>
      <t>INTENSIVE SERUM TESTER</t>
    </r>
  </si>
  <si>
    <r>
      <rPr>
        <sz val="10"/>
        <color theme="1"/>
        <rFont val="Arial"/>
        <family val="2"/>
        <charset val="128"/>
      </rPr>
      <t>《</t>
    </r>
    <r>
      <rPr>
        <sz val="10"/>
        <color theme="1"/>
        <rFont val="Arial"/>
        <family val="2"/>
      </rPr>
      <t>B-10</t>
    </r>
    <r>
      <rPr>
        <sz val="10"/>
        <color theme="1"/>
        <rFont val="Arial"/>
        <family val="2"/>
        <charset val="128"/>
      </rPr>
      <t>》</t>
    </r>
    <r>
      <rPr>
        <sz val="10"/>
        <color theme="1"/>
        <rFont val="Arial"/>
        <family val="2"/>
      </rPr>
      <t>PREMIUM FACE MASK TESTER</t>
    </r>
  </si>
  <si>
    <t>《SKINIMALIST》RADIANCE PEEL TESTER</t>
  </si>
  <si>
    <t>《SKINIMALIST》ESSENCE RICH LOTION TESTER</t>
  </si>
  <si>
    <t>《SKINIMALIST》SHIRATAMA AMPULE TESTER</t>
  </si>
  <si>
    <t>《SKINIMALIST》GRANA AMPULE TESTER</t>
  </si>
  <si>
    <t>SAMPLE/TESTER TOTAL</t>
    <phoneticPr fontId="5"/>
  </si>
  <si>
    <t>合計個数</t>
    <rPh sb="0" eb="2">
      <t>ゴウケイ</t>
    </rPh>
    <rPh sb="2" eb="4">
      <t>コスウ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</si>
</sst>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.000"/>
    <numFmt numFmtId="177" formatCode="0_);[Red]\(0\)"/>
    <numFmt numFmtId="178" formatCode="0_ "/>
  </numFmts>
  <fonts count="3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HGGothicE"/>
      <family val="2"/>
      <charset val="128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Arial"/>
      <family val="2"/>
      <charset val="128"/>
    </font>
    <font>
      <b/>
      <sz val="10"/>
      <color rgb="FFFF0000"/>
      <name val="HGGothicE"/>
      <family val="2"/>
      <charset val="128"/>
    </font>
    <font>
      <b/>
      <sz val="10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3"/>
      <charset val="128"/>
    </font>
    <font>
      <sz val="12"/>
      <color rgb="FF000000"/>
      <name val="MS Gothic"/>
      <family val="3"/>
      <charset val="128"/>
    </font>
    <font>
      <sz val="12"/>
      <color rgb="FF000000"/>
      <name val="Calibri"/>
      <family val="3"/>
    </font>
    <font>
      <sz val="12"/>
      <color rgb="FF000000"/>
      <name val="Arial"/>
      <family val="2"/>
      <charset val="204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Yu Gothic"/>
      <family val="2"/>
      <charset val="128"/>
    </font>
    <font>
      <sz val="10"/>
      <color theme="1"/>
      <name val="Arial"/>
      <family val="2"/>
    </font>
    <font>
      <sz val="10"/>
      <color theme="1"/>
      <name val="Arial"/>
      <family val="2"/>
      <charset val="128"/>
    </font>
    <font>
      <sz val="8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177" fontId="20" fillId="0" borderId="4" xfId="0" applyNumberFormat="1" applyFont="1" applyBorder="1" applyAlignment="1">
      <alignment horizontal="left" vertical="center"/>
    </xf>
    <xf numFmtId="0" fontId="19" fillId="0" borderId="4" xfId="0" applyFont="1" applyBorder="1">
      <alignment vertical="center"/>
    </xf>
    <xf numFmtId="0" fontId="21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6" fontId="19" fillId="2" borderId="4" xfId="1" applyFont="1" applyFill="1" applyBorder="1" applyAlignment="1">
      <alignment horizontal="center" vertical="center"/>
    </xf>
    <xf numFmtId="0" fontId="19" fillId="0" borderId="4" xfId="2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6" fontId="27" fillId="2" borderId="4" xfId="0" applyNumberFormat="1" applyFont="1" applyFill="1" applyBorder="1" applyAlignment="1">
      <alignment horizontal="center" vertical="center"/>
    </xf>
    <xf numFmtId="176" fontId="19" fillId="0" borderId="4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6" fontId="19" fillId="0" borderId="0" xfId="1" applyFont="1" applyFill="1" applyAlignment="1">
      <alignment horizontal="center" vertical="center"/>
    </xf>
    <xf numFmtId="0" fontId="19" fillId="0" borderId="0" xfId="1" applyNumberFormat="1" applyFont="1" applyFill="1" applyAlignment="1">
      <alignment horizontal="center" vertical="center"/>
    </xf>
    <xf numFmtId="0" fontId="28" fillId="0" borderId="0" xfId="0" applyFont="1">
      <alignment vertical="center"/>
    </xf>
    <xf numFmtId="0" fontId="19" fillId="0" borderId="2" xfId="0" applyFont="1" applyBorder="1" applyAlignment="1">
      <alignment horizontal="left" vertical="center"/>
    </xf>
    <xf numFmtId="178" fontId="19" fillId="0" borderId="5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30" fillId="0" borderId="4" xfId="0" applyFont="1" applyBorder="1" applyAlignment="1">
      <alignment vertical="center" wrapText="1"/>
    </xf>
    <xf numFmtId="0" fontId="25" fillId="2" borderId="4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32" fillId="0" borderId="0" xfId="0" applyFont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640">
          <cell r="O640">
            <v>189</v>
          </cell>
        </row>
        <row r="641">
          <cell r="O641">
            <v>192</v>
          </cell>
        </row>
        <row r="645">
          <cell r="O645">
            <v>30</v>
          </cell>
        </row>
        <row r="647">
          <cell r="O647">
            <v>30</v>
          </cell>
        </row>
        <row r="1229">
          <cell r="O1229">
            <v>3</v>
          </cell>
        </row>
        <row r="1230">
          <cell r="O1230">
            <v>3</v>
          </cell>
        </row>
        <row r="1232">
          <cell r="O1232">
            <v>3</v>
          </cell>
        </row>
        <row r="1233">
          <cell r="O1233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9C-215C-4858-9FC9-4B81FFB1A4E4}">
  <sheetPr filterMode="1">
    <pageSetUpPr fitToPage="1"/>
  </sheetPr>
  <dimension ref="A1:U30"/>
  <sheetViews>
    <sheetView tabSelected="1" view="pageBreakPreview" zoomScale="120" zoomScaleNormal="100" zoomScaleSheetLayoutView="120" workbookViewId="0">
      <selection activeCell="H17" sqref="H17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45905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8" t="s">
        <v>5</v>
      </c>
      <c r="D4" s="19"/>
      <c r="E4" s="20"/>
      <c r="F4" s="20"/>
      <c r="J4" s="6"/>
      <c r="U4" s="21"/>
    </row>
    <row r="5" spans="1:21" s="8" customFormat="1">
      <c r="A5" s="22" t="s">
        <v>6</v>
      </c>
      <c r="B5" s="23" t="s">
        <v>7</v>
      </c>
      <c r="C5" s="24" t="s">
        <v>8</v>
      </c>
      <c r="D5" s="22" t="s">
        <v>9</v>
      </c>
      <c r="E5" s="22" t="s">
        <v>10</v>
      </c>
      <c r="F5" s="22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2" t="s">
        <v>20</v>
      </c>
      <c r="P5" s="22" t="s">
        <v>21</v>
      </c>
      <c r="Q5" s="22" t="s">
        <v>22</v>
      </c>
      <c r="R5" s="10"/>
    </row>
    <row r="6" spans="1:21" s="40" customFormat="1" ht="20.100000000000001" customHeight="1">
      <c r="A6" s="30"/>
      <c r="B6" s="31"/>
      <c r="C6" s="32" t="s">
        <v>23</v>
      </c>
      <c r="D6" s="33" t="s">
        <v>24</v>
      </c>
      <c r="E6" s="34"/>
      <c r="F6" s="34">
        <v>27</v>
      </c>
      <c r="G6" s="35">
        <f>'[1]ORDER SHEET'!O640</f>
        <v>189</v>
      </c>
      <c r="H6" s="36">
        <v>1925</v>
      </c>
      <c r="I6" s="37">
        <f t="shared" ref="I6:I14" si="0">G6*H6</f>
        <v>363825</v>
      </c>
      <c r="J6" s="38"/>
      <c r="K6" s="38"/>
      <c r="L6" s="38"/>
      <c r="M6" s="38"/>
      <c r="N6" s="38"/>
      <c r="O6" s="39"/>
      <c r="P6" s="34"/>
      <c r="Q6" s="32"/>
    </row>
    <row r="7" spans="1:21" s="40" customFormat="1" ht="20.100000000000001" customHeight="1">
      <c r="A7" s="30"/>
      <c r="B7" s="31"/>
      <c r="C7" s="32" t="s">
        <v>23</v>
      </c>
      <c r="D7" s="33" t="s">
        <v>25</v>
      </c>
      <c r="E7" s="34"/>
      <c r="F7" s="34">
        <v>48</v>
      </c>
      <c r="G7" s="35">
        <f>'[1]ORDER SHEET'!O641</f>
        <v>192</v>
      </c>
      <c r="H7" s="36">
        <v>1400</v>
      </c>
      <c r="I7" s="37">
        <f t="shared" si="0"/>
        <v>268800</v>
      </c>
      <c r="J7" s="38"/>
      <c r="K7" s="38"/>
      <c r="L7" s="38"/>
      <c r="M7" s="38"/>
      <c r="N7" s="38"/>
      <c r="O7" s="39"/>
      <c r="P7" s="34"/>
      <c r="Q7" s="32"/>
    </row>
    <row r="8" spans="1:21" s="40" customFormat="1" ht="20.100000000000001" hidden="1" customHeight="1">
      <c r="A8" s="30"/>
      <c r="B8" s="31"/>
      <c r="C8" s="32" t="s">
        <v>23</v>
      </c>
      <c r="D8" s="41" t="s">
        <v>26</v>
      </c>
      <c r="E8" s="34"/>
      <c r="F8" s="34">
        <v>35</v>
      </c>
      <c r="G8" s="35">
        <f>'[1]ORDER SHEET'!O642</f>
        <v>0</v>
      </c>
      <c r="H8" s="36">
        <v>3500</v>
      </c>
      <c r="I8" s="37">
        <f t="shared" si="0"/>
        <v>0</v>
      </c>
      <c r="J8" s="38"/>
      <c r="K8" s="38"/>
      <c r="L8" s="38"/>
      <c r="M8" s="38"/>
      <c r="N8" s="38"/>
      <c r="O8" s="39"/>
      <c r="P8" s="34"/>
      <c r="Q8" s="32"/>
    </row>
    <row r="9" spans="1:21" s="40" customFormat="1" ht="20.100000000000001" hidden="1" customHeight="1">
      <c r="A9" s="30"/>
      <c r="B9" s="31"/>
      <c r="C9" s="32" t="s">
        <v>23</v>
      </c>
      <c r="D9" s="41" t="s">
        <v>27</v>
      </c>
      <c r="E9" s="34"/>
      <c r="F9" s="34">
        <v>60</v>
      </c>
      <c r="G9" s="35">
        <f>'[1]ORDER SHEET'!O643</f>
        <v>0</v>
      </c>
      <c r="H9" s="36">
        <v>4375</v>
      </c>
      <c r="I9" s="37">
        <f t="shared" si="0"/>
        <v>0</v>
      </c>
      <c r="J9" s="38"/>
      <c r="K9" s="38"/>
      <c r="L9" s="38"/>
      <c r="M9" s="38"/>
      <c r="N9" s="38"/>
      <c r="O9" s="39"/>
      <c r="P9" s="34"/>
      <c r="Q9" s="32"/>
    </row>
    <row r="10" spans="1:21" s="40" customFormat="1" ht="20.100000000000001" hidden="1" customHeight="1">
      <c r="A10" s="30"/>
      <c r="B10" s="31"/>
      <c r="C10" s="32" t="s">
        <v>23</v>
      </c>
      <c r="D10" s="33" t="s">
        <v>28</v>
      </c>
      <c r="E10" s="34"/>
      <c r="F10" s="34">
        <v>30</v>
      </c>
      <c r="G10" s="35">
        <f>'[1]ORDER SHEET'!O644</f>
        <v>0</v>
      </c>
      <c r="H10" s="36">
        <v>3500</v>
      </c>
      <c r="I10" s="37">
        <f t="shared" si="0"/>
        <v>0</v>
      </c>
      <c r="J10" s="38"/>
      <c r="K10" s="38"/>
      <c r="L10" s="38"/>
      <c r="M10" s="38"/>
      <c r="N10" s="38"/>
      <c r="O10" s="39"/>
      <c r="P10" s="34"/>
      <c r="Q10" s="32"/>
    </row>
    <row r="11" spans="1:21" s="40" customFormat="1" ht="20.100000000000001" customHeight="1">
      <c r="A11" s="30"/>
      <c r="B11" s="31"/>
      <c r="C11" s="32" t="s">
        <v>23</v>
      </c>
      <c r="D11" s="33" t="s">
        <v>29</v>
      </c>
      <c r="E11" s="34"/>
      <c r="F11" s="34">
        <v>60</v>
      </c>
      <c r="G11" s="35">
        <f>'[1]ORDER SHEET'!O645</f>
        <v>30</v>
      </c>
      <c r="H11" s="36">
        <v>1680</v>
      </c>
      <c r="I11" s="37">
        <f t="shared" si="0"/>
        <v>50400</v>
      </c>
      <c r="J11" s="38"/>
      <c r="K11" s="38"/>
      <c r="L11" s="38"/>
      <c r="M11" s="38"/>
      <c r="N11" s="38"/>
      <c r="O11" s="39"/>
      <c r="P11" s="34"/>
      <c r="Q11" s="32"/>
    </row>
    <row r="12" spans="1:21" s="40" customFormat="1" ht="20.100000000000001" hidden="1" customHeight="1">
      <c r="A12" s="30"/>
      <c r="B12" s="31"/>
      <c r="C12" s="32" t="s">
        <v>23</v>
      </c>
      <c r="D12" s="33" t="s">
        <v>30</v>
      </c>
      <c r="E12" s="34"/>
      <c r="F12" s="34">
        <v>40</v>
      </c>
      <c r="G12" s="35">
        <f>'[1]ORDER SHEET'!O646</f>
        <v>0</v>
      </c>
      <c r="H12" s="36">
        <v>1920</v>
      </c>
      <c r="I12" s="37">
        <f t="shared" si="0"/>
        <v>0</v>
      </c>
      <c r="J12" s="38"/>
      <c r="K12" s="38"/>
      <c r="L12" s="38"/>
      <c r="M12" s="38"/>
      <c r="N12" s="38"/>
      <c r="O12" s="39"/>
      <c r="P12" s="34"/>
      <c r="Q12" s="32"/>
    </row>
    <row r="13" spans="1:21" s="40" customFormat="1" ht="20.100000000000001" customHeight="1">
      <c r="A13" s="30"/>
      <c r="B13" s="31"/>
      <c r="C13" s="32" t="s">
        <v>23</v>
      </c>
      <c r="D13" s="33" t="s">
        <v>31</v>
      </c>
      <c r="E13" s="34"/>
      <c r="F13" s="34">
        <v>60</v>
      </c>
      <c r="G13" s="35">
        <f>'[1]ORDER SHEET'!O647</f>
        <v>30</v>
      </c>
      <c r="H13" s="36">
        <v>2400</v>
      </c>
      <c r="I13" s="37">
        <f t="shared" si="0"/>
        <v>72000</v>
      </c>
      <c r="J13" s="38"/>
      <c r="K13" s="38"/>
      <c r="L13" s="38"/>
      <c r="M13" s="38"/>
      <c r="N13" s="38"/>
      <c r="O13" s="39"/>
      <c r="P13" s="34"/>
      <c r="Q13" s="32"/>
    </row>
    <row r="14" spans="1:21" s="40" customFormat="1" ht="20.100000000000001" hidden="1" customHeight="1">
      <c r="A14" s="30"/>
      <c r="B14" s="31"/>
      <c r="C14" s="32" t="s">
        <v>23</v>
      </c>
      <c r="D14" s="33" t="s">
        <v>32</v>
      </c>
      <c r="E14" s="34"/>
      <c r="F14" s="34">
        <v>60</v>
      </c>
      <c r="G14" s="35">
        <f>'[1]ORDER SHEET'!O648</f>
        <v>0</v>
      </c>
      <c r="H14" s="36">
        <v>2600</v>
      </c>
      <c r="I14" s="37">
        <f t="shared" si="0"/>
        <v>0</v>
      </c>
      <c r="J14" s="38"/>
      <c r="K14" s="38"/>
      <c r="L14" s="38"/>
      <c r="M14" s="38"/>
      <c r="N14" s="38"/>
      <c r="O14" s="39"/>
      <c r="P14" s="34"/>
      <c r="Q14" s="32"/>
    </row>
    <row r="15" spans="1:21" s="40" customFormat="1" ht="20.100000000000001" customHeight="1">
      <c r="A15" s="42" t="s">
        <v>33</v>
      </c>
      <c r="B15" s="42"/>
      <c r="C15" s="42"/>
      <c r="D15" s="42"/>
      <c r="E15" s="42"/>
      <c r="F15" s="42"/>
      <c r="G15" s="43">
        <f>SUM(G6:G14)</f>
        <v>441</v>
      </c>
      <c r="H15" s="43"/>
      <c r="I15" s="44">
        <f>SUM(I6:I14)</f>
        <v>755025</v>
      </c>
      <c r="J15" s="34"/>
      <c r="K15" s="34"/>
      <c r="L15" s="34"/>
      <c r="M15" s="34"/>
      <c r="N15" s="34"/>
      <c r="O15" s="34"/>
      <c r="P15" s="45"/>
      <c r="Q15" s="32"/>
      <c r="R15" s="46"/>
    </row>
    <row r="16" spans="1:21" s="40" customFormat="1" ht="20.100000000000001" customHeight="1">
      <c r="B16" s="47"/>
      <c r="G16" s="48"/>
      <c r="H16" s="48"/>
      <c r="I16" s="49"/>
      <c r="J16" s="50"/>
      <c r="K16" s="50"/>
      <c r="L16" s="49"/>
      <c r="M16" s="49"/>
      <c r="N16" s="49"/>
      <c r="O16" s="47"/>
      <c r="P16" s="47"/>
      <c r="R16" s="46"/>
    </row>
    <row r="17" spans="1:9" ht="33">
      <c r="A17" s="51" t="s">
        <v>34</v>
      </c>
      <c r="B17" s="47"/>
      <c r="C17" s="40"/>
      <c r="D17" s="40"/>
      <c r="E17" s="40"/>
      <c r="F17" s="40"/>
      <c r="G17" s="48"/>
      <c r="H17" s="48"/>
      <c r="I17" s="49"/>
    </row>
    <row r="18" spans="1:9" ht="15">
      <c r="A18" s="52"/>
      <c r="B18" s="53" t="s">
        <v>7</v>
      </c>
      <c r="C18" s="32" t="s">
        <v>8</v>
      </c>
      <c r="D18" s="41" t="s">
        <v>9</v>
      </c>
      <c r="E18" s="54" t="s">
        <v>10</v>
      </c>
      <c r="F18" s="54" t="s">
        <v>11</v>
      </c>
      <c r="G18" s="55" t="s">
        <v>12</v>
      </c>
      <c r="H18" s="56" t="s">
        <v>35</v>
      </c>
      <c r="I18" s="57" t="s">
        <v>36</v>
      </c>
    </row>
    <row r="19" spans="1:9" ht="20.100000000000001" customHeight="1">
      <c r="A19" s="52"/>
      <c r="B19" s="53"/>
      <c r="C19" s="32" t="s">
        <v>23</v>
      </c>
      <c r="D19" s="58" t="s">
        <v>37</v>
      </c>
      <c r="E19" s="34"/>
      <c r="F19" s="34"/>
      <c r="G19" s="35">
        <f>'[1]ORDER SHEET'!O1229</f>
        <v>3</v>
      </c>
      <c r="H19" s="59">
        <v>0</v>
      </c>
      <c r="I19" s="37">
        <f t="shared" ref="I19:I27" si="1">G19*H19</f>
        <v>0</v>
      </c>
    </row>
    <row r="20" spans="1:9" ht="20.100000000000001" customHeight="1">
      <c r="A20" s="52"/>
      <c r="B20" s="53"/>
      <c r="C20" s="32" t="s">
        <v>23</v>
      </c>
      <c r="D20" s="58" t="s">
        <v>38</v>
      </c>
      <c r="E20" s="34"/>
      <c r="F20" s="34"/>
      <c r="G20" s="35">
        <f>'[1]ORDER SHEET'!O1230</f>
        <v>3</v>
      </c>
      <c r="H20" s="59">
        <v>0</v>
      </c>
      <c r="I20" s="37">
        <f t="shared" si="1"/>
        <v>0</v>
      </c>
    </row>
    <row r="21" spans="1:9" ht="18.75" hidden="1" customHeight="1">
      <c r="A21" s="52"/>
      <c r="B21" s="53" t="s">
        <v>39</v>
      </c>
      <c r="C21" s="32" t="s">
        <v>23</v>
      </c>
      <c r="D21" s="58" t="s">
        <v>40</v>
      </c>
      <c r="E21" s="34"/>
      <c r="F21" s="34"/>
      <c r="G21" s="35">
        <f>'[1]ORDER SHEET'!O1231</f>
        <v>0</v>
      </c>
      <c r="H21" s="59">
        <v>0</v>
      </c>
      <c r="I21" s="37">
        <f t="shared" si="1"/>
        <v>0</v>
      </c>
    </row>
    <row r="22" spans="1:9" ht="20.100000000000001" customHeight="1">
      <c r="A22" s="60"/>
      <c r="B22" s="53"/>
      <c r="C22" s="32" t="s">
        <v>23</v>
      </c>
      <c r="D22" s="58" t="s">
        <v>41</v>
      </c>
      <c r="E22" s="34"/>
      <c r="F22" s="34"/>
      <c r="G22" s="35">
        <f>'[1]ORDER SHEET'!O1232</f>
        <v>3</v>
      </c>
      <c r="H22" s="59">
        <v>0</v>
      </c>
      <c r="I22" s="37">
        <f t="shared" si="1"/>
        <v>0</v>
      </c>
    </row>
    <row r="23" spans="1:9" ht="20.100000000000001" customHeight="1">
      <c r="A23" s="60"/>
      <c r="B23" s="53"/>
      <c r="C23" s="32" t="s">
        <v>23</v>
      </c>
      <c r="D23" s="58" t="s">
        <v>42</v>
      </c>
      <c r="E23" s="34"/>
      <c r="F23" s="34"/>
      <c r="G23" s="35">
        <f>'[1]ORDER SHEET'!O1233</f>
        <v>3</v>
      </c>
      <c r="H23" s="59">
        <v>0</v>
      </c>
      <c r="I23" s="37">
        <f t="shared" si="1"/>
        <v>0</v>
      </c>
    </row>
    <row r="24" spans="1:9" ht="15" hidden="1">
      <c r="A24" s="60"/>
      <c r="B24" s="53"/>
      <c r="C24" s="32" t="s">
        <v>23</v>
      </c>
      <c r="D24" s="58" t="s">
        <v>43</v>
      </c>
      <c r="E24" s="34"/>
      <c r="F24" s="34"/>
      <c r="G24" s="35">
        <f>'[1]ORDER SHEET'!O1234</f>
        <v>0</v>
      </c>
      <c r="H24" s="59">
        <v>0</v>
      </c>
      <c r="I24" s="37">
        <f t="shared" si="1"/>
        <v>0</v>
      </c>
    </row>
    <row r="25" spans="1:9" ht="15" hidden="1">
      <c r="A25" s="60"/>
      <c r="B25" s="53"/>
      <c r="C25" s="32" t="s">
        <v>23</v>
      </c>
      <c r="D25" s="58" t="s">
        <v>44</v>
      </c>
      <c r="E25" s="34"/>
      <c r="F25" s="34"/>
      <c r="G25" s="35">
        <f>'[1]ORDER SHEET'!O1235</f>
        <v>0</v>
      </c>
      <c r="H25" s="59">
        <v>0</v>
      </c>
      <c r="I25" s="37">
        <f t="shared" si="1"/>
        <v>0</v>
      </c>
    </row>
    <row r="26" spans="1:9" ht="15" hidden="1">
      <c r="A26" s="60"/>
      <c r="B26" s="53"/>
      <c r="C26" s="32" t="s">
        <v>23</v>
      </c>
      <c r="D26" s="58" t="s">
        <v>45</v>
      </c>
      <c r="E26" s="34"/>
      <c r="F26" s="34"/>
      <c r="G26" s="35">
        <f>'[1]ORDER SHEET'!O1236</f>
        <v>0</v>
      </c>
      <c r="H26" s="59">
        <v>0</v>
      </c>
      <c r="I26" s="37">
        <f t="shared" si="1"/>
        <v>0</v>
      </c>
    </row>
    <row r="27" spans="1:9" ht="15" hidden="1">
      <c r="A27" s="60"/>
      <c r="B27" s="53"/>
      <c r="C27" s="32" t="s">
        <v>23</v>
      </c>
      <c r="D27" s="58" t="s">
        <v>46</v>
      </c>
      <c r="E27" s="34"/>
      <c r="F27" s="34"/>
      <c r="G27" s="35">
        <f>'[1]ORDER SHEET'!O1237</f>
        <v>0</v>
      </c>
      <c r="H27" s="59">
        <v>0</v>
      </c>
      <c r="I27" s="37">
        <f t="shared" si="1"/>
        <v>0</v>
      </c>
    </row>
    <row r="28" spans="1:9" ht="15">
      <c r="A28" s="61" t="s">
        <v>47</v>
      </c>
      <c r="B28" s="53"/>
      <c r="C28" s="32"/>
      <c r="D28" s="41"/>
      <c r="E28" s="34"/>
      <c r="F28" s="34"/>
      <c r="G28" s="35">
        <f>SUM(G19:G27)</f>
        <v>12</v>
      </c>
      <c r="H28" s="59"/>
      <c r="I28" s="37">
        <f>SUM(I19:I27)</f>
        <v>0</v>
      </c>
    </row>
    <row r="29" spans="1:9" ht="21.95" customHeight="1">
      <c r="G29" s="62" t="s">
        <v>48</v>
      </c>
    </row>
    <row r="30" spans="1:9" ht="21.95" customHeight="1">
      <c r="G30" s="55">
        <f>G15+G28</f>
        <v>453</v>
      </c>
    </row>
  </sheetData>
  <autoFilter ref="A5:Q15" xr:uid="{00000000-0009-0000-0000-000022000000}">
    <filterColumn colId="6">
      <filters>
        <filter val="189"/>
        <filter val="192"/>
        <filter val="30"/>
        <filter val="441"/>
      </filters>
    </filterColumn>
  </autoFilter>
  <mergeCells count="9">
    <mergeCell ref="E4:F4"/>
    <mergeCell ref="A15:F15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AFURA</vt:lpstr>
      <vt:lpstr>AFURA!Print_Area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2025-09-01T14:33:39Z</dcterms:created>
  <dcterms:modified xsi:type="dcterms:W3CDTF">2025-09-01T14:33:55Z</dcterms:modified>
</cp:coreProperties>
</file>