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A30F262A-5C68-4949-B8AF-E49E1B4283D0}" xr6:coauthVersionLast="47" xr6:coauthVersionMax="47" xr10:uidLastSave="{00000000-0000-0000-0000-000000000000}"/>
  <bookViews>
    <workbookView xWindow="-120" yWindow="-120" windowWidth="29040" windowHeight="15720" xr2:uid="{3CE8EB60-DC76-41E3-AC77-0DF24E647C0F}"/>
  </bookViews>
  <sheets>
    <sheet name="AISHODO" sheetId="1" r:id="rId1"/>
  </sheets>
  <externalReferences>
    <externalReference r:id="rId2"/>
  </externalReferences>
  <definedNames>
    <definedName name="_xlnm._FilterDatabase" localSheetId="0" hidden="1">AISHODO!$A$5:$Q$17</definedName>
    <definedName name="_xlnm.Print_Area" localSheetId="0">AISHODO!$A$1:$I$24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42" i="1" s="1"/>
  <c r="G28" i="1"/>
  <c r="I23" i="1"/>
  <c r="G23" i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I15" i="1"/>
  <c r="G15" i="1"/>
  <c r="G14" i="1"/>
  <c r="I14" i="1" s="1"/>
  <c r="I13" i="1"/>
  <c r="G13" i="1"/>
  <c r="G12" i="1"/>
  <c r="I12" i="1" s="1"/>
  <c r="I11" i="1"/>
  <c r="G11" i="1"/>
  <c r="G10" i="1"/>
  <c r="I10" i="1" s="1"/>
  <c r="I9" i="1"/>
  <c r="G9" i="1"/>
  <c r="G8" i="1"/>
  <c r="I8" i="1" s="1"/>
  <c r="I7" i="1"/>
  <c r="G7" i="1"/>
  <c r="G6" i="1"/>
  <c r="I6" i="1" s="1"/>
  <c r="I24" i="1" l="1"/>
  <c r="G24" i="1"/>
  <c r="G46" i="1" s="1"/>
</calcChain>
</file>

<file path=xl/sharedStrings.xml><?xml version="1.0" encoding="utf-8"?>
<sst xmlns="http://schemas.openxmlformats.org/spreadsheetml/2006/main" count="100" uniqueCount="60">
  <si>
    <r>
      <t xml:space="preserve">ROYAL COSMETICS </t>
    </r>
    <r>
      <rPr>
        <sz val="16"/>
        <color rgb="FF000000"/>
        <rFont val="Yu Gothic"/>
        <family val="2"/>
        <charset val="128"/>
      </rPr>
      <t>09</t>
    </r>
    <r>
      <rPr>
        <sz val="16"/>
        <color rgb="FF000000"/>
        <rFont val="Arial"/>
        <family val="2"/>
      </rPr>
      <t>.</t>
    </r>
    <r>
      <rPr>
        <sz val="16"/>
        <color rgb="FF000000"/>
        <rFont val="Yu Gothic"/>
        <family val="2"/>
        <charset val="128"/>
      </rPr>
      <t>2025</t>
    </r>
    <r>
      <rPr>
        <sz val="16"/>
        <color rgb="FF000000"/>
        <rFont val="MS Gothic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</si>
  <si>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</si>
  <si>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</si>
  <si>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</si>
  <si>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</si>
  <si>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t>202</t>
    </r>
    <r>
      <rPr>
        <b/>
        <sz val="8"/>
        <color rgb="FFFF0000"/>
        <rFont val="Yu Gothic"/>
        <family val="2"/>
        <charset val="128"/>
      </rPr>
      <t>5</t>
    </r>
    <r>
      <rPr>
        <b/>
        <sz val="8"/>
        <color rgb="FFFF0000"/>
        <rFont val="Arial"/>
        <family val="2"/>
      </rPr>
      <t>/</t>
    </r>
    <r>
      <rPr>
        <b/>
        <sz val="8"/>
        <color rgb="FFFF0000"/>
        <rFont val="Yu Gothic"/>
        <family val="2"/>
        <charset val="128"/>
      </rPr>
      <t>9</t>
    </r>
    <r>
      <rPr>
        <b/>
        <sz val="8"/>
        <color rgb="FFFF0000"/>
        <rFont val="Arial"/>
        <family val="2"/>
      </rPr>
      <t>/</t>
    </r>
    <r>
      <rPr>
        <b/>
        <sz val="8"/>
        <color rgb="FFFF0000"/>
        <rFont val="Yu Gothic"/>
        <family val="2"/>
        <charset val="128"/>
      </rPr>
      <t>3(午前）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</si>
  <si>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</si>
  <si>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</si>
  <si>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</si>
  <si>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</si>
  <si>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</si>
  <si>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</si>
  <si>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</si>
  <si>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</si>
  <si>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</si>
  <si>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</si>
  <si>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</si>
  <si>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</si>
  <si>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</si>
  <si>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</si>
  <si>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</si>
  <si>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</si>
  <si>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</si>
  <si>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AISHODO</t>
  </si>
  <si>
    <t>Sakura Moisture Lip Serum</t>
  </si>
  <si>
    <t>Sakura Face Lotion &amp; Essence TWO IN ONE</t>
  </si>
  <si>
    <t>Sakura Facial Jelly Mask</t>
  </si>
  <si>
    <t>Sakura Face Cream</t>
  </si>
  <si>
    <t>Sakura 3 set (Face Lotion &amp; Essence TWO IN ONE, Face Cream, Facial Jelly Mask</t>
  </si>
  <si>
    <t>Maiko Moisture Facial Mask Hyaluronic acid</t>
  </si>
  <si>
    <t>Maiko Moisture Facial Mask Green tea/Q10/Placenta</t>
  </si>
  <si>
    <t>Maiko Moisture Facial Mask Collagen</t>
  </si>
  <si>
    <t>Maiko Moisture Facial Mask 3GF (Hexapeptide-33/Oligopeptide-34/Acetyl Decapeptide-3)</t>
  </si>
  <si>
    <t>LiLiCa GOLD SERUM Fullerene Moisturizing Face Lotion 130mL</t>
  </si>
  <si>
    <t>Lilica GOLD SERUM Fullerene Moisturizing Face Essence 40ml</t>
  </si>
  <si>
    <t>LiLiCa GOLD SERUM Fullerene Moisturizing Face Cream 45g</t>
  </si>
  <si>
    <t>GOLD SERUM FACE 3 SET</t>
  </si>
  <si>
    <t>HM Nattokinase</t>
    <phoneticPr fontId="5"/>
  </si>
  <si>
    <t>NMN18000 PLUS</t>
    <phoneticPr fontId="5"/>
  </si>
  <si>
    <t xml:space="preserve">AISHODO Nattokinase. </t>
  </si>
  <si>
    <t xml:space="preserve">AISHODO Glucosamine＆Chondroitin. </t>
  </si>
  <si>
    <t xml:space="preserve">AISHODO Japanese barley grass green juice. </t>
  </si>
  <si>
    <t>TOTAL</t>
    <phoneticPr fontId="5"/>
  </si>
  <si>
    <t>SAMPLE/TESTER ORDER</t>
    <phoneticPr fontId="5"/>
  </si>
  <si>
    <t>Sakura Moisture Lip Serum TESTER (no commercial)</t>
  </si>
  <si>
    <t>Sakura Face Lotion &amp; Essence TWO IN ONE  TESTER (no commercial)</t>
  </si>
  <si>
    <t>Sakura Facial Jelly Mask   TESTER (no commercial)</t>
  </si>
  <si>
    <t>Sakura Face Cream  TESTER (no commercial)</t>
  </si>
  <si>
    <t>Maiko Moisture Facial Mask Hyaluronic acid  TESTER (no commercial)</t>
  </si>
  <si>
    <t>Maiko Moisture Facial Mask Green tea/Q10/Placenta  TESTER (no commercial)</t>
  </si>
  <si>
    <t>Maiko Moisture Facial Mask Collagen  TESTER (no commercial)</t>
  </si>
  <si>
    <t>Maiko Moisture Facial Mask 3GF (Hexapeptide-33/Oligopeptide-34/Acetyl Decapeptide-3)  TESTER (no commercial)</t>
  </si>
  <si>
    <t>LiLiCa GOLD SERUM Fullerene Moisturizing Face Lotion 130mL  TESTER (no commercial)</t>
  </si>
  <si>
    <t>Lilica GOLD SERUM Fullerene Moisturizing Face Essence 40ml  TESTER (no commercial)</t>
  </si>
  <si>
    <t>LiLiCa GOLD SERUM Fullerene Moisturizing Face Cream 45g  TESTER (no commercial)</t>
  </si>
  <si>
    <t>《AISHODO》Nattokinase Tester (commercial free)</t>
  </si>
  <si>
    <t>《AISHODO》Glucosamine＆Chondroitin Tester (commercial free)</t>
  </si>
  <si>
    <t>《AISHODO》Japanese barley grass green juice Tester (commercial free)</t>
  </si>
  <si>
    <t>TOTAL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</si>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</sst>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Yu Gothic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8"/>
      <color rgb="FFFF0000"/>
      <name val="Arial"/>
      <family val="2"/>
    </font>
    <font>
      <b/>
      <sz val="8"/>
      <color rgb="FFFF0000"/>
      <name val="Yu Gothic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3"/>
      <charset val="128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177" fontId="18" fillId="0" borderId="4" xfId="0" applyNumberFormat="1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9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" fontId="20" fillId="2" borderId="4" xfId="0" applyNumberFormat="1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4" xfId="0" applyFont="1" applyBorder="1">
      <alignment vertical="center"/>
    </xf>
    <xf numFmtId="0" fontId="17" fillId="0" borderId="5" xfId="0" applyFont="1" applyBorder="1" applyAlignment="1">
      <alignment horizontal="left" vertical="center"/>
    </xf>
    <xf numFmtId="177" fontId="18" fillId="0" borderId="5" xfId="0" applyNumberFormat="1" applyFont="1" applyBorder="1" applyAlignment="1">
      <alignment horizontal="left" vertical="center"/>
    </xf>
    <xf numFmtId="0" fontId="17" fillId="0" borderId="5" xfId="0" applyFont="1" applyBorder="1">
      <alignment vertical="center"/>
    </xf>
    <xf numFmtId="0" fontId="18" fillId="0" borderId="5" xfId="0" applyFont="1" applyBorder="1">
      <alignment vertical="center"/>
    </xf>
    <xf numFmtId="0" fontId="17" fillId="0" borderId="5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" fontId="20" fillId="2" borderId="5" xfId="0" applyNumberFormat="1" applyFont="1" applyFill="1" applyBorder="1" applyAlignment="1">
      <alignment horizontal="center" vertical="center"/>
    </xf>
    <xf numFmtId="6" fontId="17" fillId="2" borderId="5" xfId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6" fontId="22" fillId="2" borderId="4" xfId="0" applyNumberFormat="1" applyFont="1" applyFill="1" applyBorder="1" applyAlignment="1">
      <alignment horizontal="center" vertical="center"/>
    </xf>
    <xf numFmtId="176" fontId="17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  <xf numFmtId="0" fontId="17" fillId="0" borderId="0" xfId="1" applyNumberFormat="1" applyFont="1" applyFill="1" applyAlignment="1">
      <alignment horizontal="center" vertical="center"/>
    </xf>
    <xf numFmtId="0" fontId="23" fillId="0" borderId="0" xfId="0" applyFont="1">
      <alignment vertical="center"/>
    </xf>
    <xf numFmtId="0" fontId="18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680">
          <cell r="O680">
            <v>96</v>
          </cell>
        </row>
        <row r="681">
          <cell r="O681">
            <v>96</v>
          </cell>
        </row>
        <row r="690">
          <cell r="O690">
            <v>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D407-EC88-48F3-8731-61C91827AF0B}">
  <sheetPr filterMode="1">
    <pageSetUpPr fitToPage="1"/>
  </sheetPr>
  <dimension ref="A1:U52"/>
  <sheetViews>
    <sheetView tabSelected="1" view="pageBreakPreview" zoomScale="120" zoomScaleNormal="100" zoomScaleSheetLayoutView="120" workbookViewId="0">
      <selection activeCell="D52" sqref="D52"/>
    </sheetView>
  </sheetViews>
  <sheetFormatPr defaultColWidth="3.875" defaultRowHeight="11.25"/>
  <cols>
    <col min="1" max="1" width="6" style="9" customWidth="1"/>
    <col min="2" max="2" width="10.875" style="8" bestFit="1" customWidth="1"/>
    <col min="3" max="3" width="10.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 t="s">
        <v>5</v>
      </c>
      <c r="D4" s="19"/>
      <c r="E4" s="20"/>
      <c r="F4" s="20"/>
      <c r="J4" s="6"/>
      <c r="U4" s="21"/>
    </row>
    <row r="5" spans="1:21" s="8" customFormat="1">
      <c r="A5" s="22" t="s">
        <v>6</v>
      </c>
      <c r="B5" s="23" t="s">
        <v>7</v>
      </c>
      <c r="C5" s="24" t="s">
        <v>8</v>
      </c>
      <c r="D5" s="22" t="s">
        <v>9</v>
      </c>
      <c r="E5" s="22" t="s">
        <v>10</v>
      </c>
      <c r="F5" s="22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2" t="s">
        <v>20</v>
      </c>
      <c r="P5" s="22" t="s">
        <v>21</v>
      </c>
      <c r="Q5" s="22" t="s">
        <v>22</v>
      </c>
      <c r="R5" s="10"/>
    </row>
    <row r="6" spans="1:21" s="40" customFormat="1" ht="19.5" hidden="1" customHeight="1">
      <c r="A6" s="30"/>
      <c r="B6" s="31"/>
      <c r="C6" s="32" t="s">
        <v>23</v>
      </c>
      <c r="D6" s="33" t="s">
        <v>24</v>
      </c>
      <c r="E6" s="34">
        <v>180</v>
      </c>
      <c r="F6" s="34"/>
      <c r="G6" s="35">
        <f>'[1]ORDER SHEET'!O673</f>
        <v>0</v>
      </c>
      <c r="H6" s="36">
        <v>392</v>
      </c>
      <c r="I6" s="37">
        <f t="shared" ref="I6:I23" si="0">G6*H6</f>
        <v>0</v>
      </c>
      <c r="J6" s="38"/>
      <c r="K6" s="38"/>
      <c r="L6" s="38"/>
      <c r="M6" s="38"/>
      <c r="N6" s="38"/>
      <c r="O6" s="39"/>
      <c r="P6" s="34"/>
      <c r="Q6" s="32"/>
    </row>
    <row r="7" spans="1:21" s="40" customFormat="1" ht="20.100000000000001" hidden="1" customHeight="1">
      <c r="A7" s="30"/>
      <c r="B7" s="31"/>
      <c r="C7" s="32" t="s">
        <v>23</v>
      </c>
      <c r="D7" s="41" t="s">
        <v>25</v>
      </c>
      <c r="E7" s="34">
        <v>48</v>
      </c>
      <c r="F7" s="34"/>
      <c r="G7" s="35">
        <f>'[1]ORDER SHEET'!O674</f>
        <v>0</v>
      </c>
      <c r="H7" s="36">
        <v>1470</v>
      </c>
      <c r="I7" s="37">
        <f t="shared" si="0"/>
        <v>0</v>
      </c>
      <c r="J7" s="38"/>
      <c r="K7" s="38"/>
      <c r="L7" s="38"/>
      <c r="M7" s="38"/>
      <c r="N7" s="38"/>
      <c r="O7" s="39"/>
      <c r="P7" s="34"/>
      <c r="Q7" s="32"/>
    </row>
    <row r="8" spans="1:21" s="40" customFormat="1" ht="20.100000000000001" hidden="1" customHeight="1">
      <c r="A8" s="30"/>
      <c r="B8" s="31"/>
      <c r="C8" s="32" t="s">
        <v>23</v>
      </c>
      <c r="D8" s="41" t="s">
        <v>26</v>
      </c>
      <c r="E8" s="34">
        <v>30</v>
      </c>
      <c r="F8" s="34"/>
      <c r="G8" s="35">
        <f>'[1]ORDER SHEET'!O675</f>
        <v>0</v>
      </c>
      <c r="H8" s="36">
        <v>1000</v>
      </c>
      <c r="I8" s="37">
        <f t="shared" si="0"/>
        <v>0</v>
      </c>
      <c r="J8" s="38"/>
      <c r="K8" s="38"/>
      <c r="L8" s="38"/>
      <c r="M8" s="38"/>
      <c r="N8" s="38"/>
      <c r="O8" s="39"/>
      <c r="P8" s="34"/>
      <c r="Q8" s="32"/>
    </row>
    <row r="9" spans="1:21" s="40" customFormat="1" ht="20.100000000000001" hidden="1" customHeight="1">
      <c r="A9" s="42"/>
      <c r="B9" s="43"/>
      <c r="C9" s="44" t="s">
        <v>23</v>
      </c>
      <c r="D9" s="45" t="s">
        <v>27</v>
      </c>
      <c r="E9" s="46">
        <v>48</v>
      </c>
      <c r="F9" s="46"/>
      <c r="G9" s="47">
        <f>'[1]ORDER SHEET'!O676</f>
        <v>0</v>
      </c>
      <c r="H9" s="48">
        <v>1680</v>
      </c>
      <c r="I9" s="49">
        <f t="shared" si="0"/>
        <v>0</v>
      </c>
      <c r="J9" s="38"/>
      <c r="K9" s="38"/>
      <c r="L9" s="38"/>
      <c r="M9" s="38"/>
      <c r="N9" s="38"/>
      <c r="O9" s="39"/>
      <c r="P9" s="34"/>
      <c r="Q9" s="32"/>
    </row>
    <row r="10" spans="1:21" s="40" customFormat="1" ht="20.100000000000001" hidden="1" customHeight="1">
      <c r="A10" s="30"/>
      <c r="B10" s="31"/>
      <c r="C10" s="32" t="s">
        <v>23</v>
      </c>
      <c r="D10" s="41" t="s">
        <v>28</v>
      </c>
      <c r="E10" s="34">
        <v>10</v>
      </c>
      <c r="F10" s="34"/>
      <c r="G10" s="35">
        <f>'[1]ORDER SHEET'!O677</f>
        <v>0</v>
      </c>
      <c r="H10" s="36">
        <v>4480</v>
      </c>
      <c r="I10" s="37">
        <f t="shared" si="0"/>
        <v>0</v>
      </c>
      <c r="J10" s="38"/>
      <c r="K10" s="38"/>
      <c r="L10" s="38"/>
      <c r="M10" s="38"/>
      <c r="N10" s="38"/>
      <c r="O10" s="39"/>
      <c r="P10" s="34"/>
      <c r="Q10" s="32"/>
    </row>
    <row r="11" spans="1:21" s="40" customFormat="1" ht="20.100000000000001" hidden="1" customHeight="1">
      <c r="A11" s="30"/>
      <c r="B11" s="31"/>
      <c r="C11" s="32" t="s">
        <v>23</v>
      </c>
      <c r="D11" s="41" t="s">
        <v>29</v>
      </c>
      <c r="E11" s="34">
        <v>24</v>
      </c>
      <c r="F11" s="34"/>
      <c r="G11" s="35">
        <f>'[1]ORDER SHEET'!O678</f>
        <v>0</v>
      </c>
      <c r="H11" s="36">
        <v>680</v>
      </c>
      <c r="I11" s="37">
        <f t="shared" si="0"/>
        <v>0</v>
      </c>
      <c r="J11" s="38"/>
      <c r="K11" s="38"/>
      <c r="L11" s="38"/>
      <c r="M11" s="38"/>
      <c r="N11" s="38"/>
      <c r="O11" s="39"/>
      <c r="P11" s="34"/>
      <c r="Q11" s="32"/>
    </row>
    <row r="12" spans="1:21" s="40" customFormat="1" ht="20.100000000000001" hidden="1" customHeight="1">
      <c r="A12" s="30"/>
      <c r="B12" s="31"/>
      <c r="C12" s="32" t="s">
        <v>23</v>
      </c>
      <c r="D12" s="41" t="s">
        <v>30</v>
      </c>
      <c r="E12" s="34">
        <v>24</v>
      </c>
      <c r="F12" s="34"/>
      <c r="G12" s="35">
        <f>'[1]ORDER SHEET'!O679</f>
        <v>0</v>
      </c>
      <c r="H12" s="36">
        <v>680</v>
      </c>
      <c r="I12" s="37">
        <f t="shared" si="0"/>
        <v>0</v>
      </c>
      <c r="J12" s="38"/>
      <c r="K12" s="38"/>
      <c r="L12" s="38"/>
      <c r="M12" s="38"/>
      <c r="N12" s="38"/>
      <c r="O12" s="39"/>
      <c r="P12" s="34"/>
      <c r="Q12" s="32"/>
    </row>
    <row r="13" spans="1:21" s="40" customFormat="1" ht="20.100000000000001" customHeight="1">
      <c r="A13" s="30"/>
      <c r="B13" s="31"/>
      <c r="C13" s="32" t="s">
        <v>23</v>
      </c>
      <c r="D13" s="41" t="s">
        <v>31</v>
      </c>
      <c r="E13" s="34">
        <v>24</v>
      </c>
      <c r="F13" s="34"/>
      <c r="G13" s="35">
        <f>'[1]ORDER SHEET'!O680</f>
        <v>96</v>
      </c>
      <c r="H13" s="36">
        <v>680</v>
      </c>
      <c r="I13" s="37">
        <f t="shared" si="0"/>
        <v>65280</v>
      </c>
      <c r="J13" s="38"/>
      <c r="K13" s="38"/>
      <c r="L13" s="38"/>
      <c r="M13" s="38"/>
      <c r="N13" s="38"/>
      <c r="O13" s="39"/>
      <c r="P13" s="34"/>
      <c r="Q13" s="32"/>
    </row>
    <row r="14" spans="1:21" s="40" customFormat="1" ht="20.100000000000001" customHeight="1">
      <c r="A14" s="30"/>
      <c r="B14" s="31"/>
      <c r="C14" s="32" t="s">
        <v>23</v>
      </c>
      <c r="D14" s="41" t="s">
        <v>32</v>
      </c>
      <c r="E14" s="34">
        <v>24</v>
      </c>
      <c r="F14" s="34"/>
      <c r="G14" s="35">
        <f>'[1]ORDER SHEET'!O681</f>
        <v>96</v>
      </c>
      <c r="H14" s="36">
        <v>680</v>
      </c>
      <c r="I14" s="37">
        <f t="shared" si="0"/>
        <v>65280</v>
      </c>
      <c r="J14" s="38"/>
      <c r="K14" s="38"/>
      <c r="L14" s="38"/>
      <c r="M14" s="38"/>
      <c r="N14" s="38"/>
      <c r="O14" s="39"/>
      <c r="P14" s="34"/>
      <c r="Q14" s="32"/>
    </row>
    <row r="15" spans="1:21" s="40" customFormat="1" ht="20.100000000000001" hidden="1" customHeight="1">
      <c r="A15" s="30"/>
      <c r="B15" s="31"/>
      <c r="C15" s="32" t="s">
        <v>23</v>
      </c>
      <c r="D15" s="41" t="s">
        <v>33</v>
      </c>
      <c r="E15" s="34">
        <v>48</v>
      </c>
      <c r="F15" s="34"/>
      <c r="G15" s="35">
        <f>'[1]ORDER SHEET'!O682</f>
        <v>0</v>
      </c>
      <c r="H15" s="36">
        <v>5100</v>
      </c>
      <c r="I15" s="37">
        <f t="shared" si="0"/>
        <v>0</v>
      </c>
      <c r="J15" s="38"/>
      <c r="K15" s="38"/>
      <c r="L15" s="38"/>
      <c r="M15" s="38"/>
      <c r="N15" s="38"/>
      <c r="O15" s="39"/>
      <c r="P15" s="34"/>
      <c r="Q15" s="32"/>
    </row>
    <row r="16" spans="1:21" s="40" customFormat="1" ht="19.5" hidden="1" customHeight="1">
      <c r="A16" s="30"/>
      <c r="B16" s="31"/>
      <c r="C16" s="32" t="s">
        <v>23</v>
      </c>
      <c r="D16" s="41" t="s">
        <v>34</v>
      </c>
      <c r="E16" s="34">
        <v>48</v>
      </c>
      <c r="F16" s="34"/>
      <c r="G16" s="35">
        <f>'[1]ORDER SHEET'!O683</f>
        <v>0</v>
      </c>
      <c r="H16" s="36">
        <v>6540</v>
      </c>
      <c r="I16" s="37">
        <f t="shared" si="0"/>
        <v>0</v>
      </c>
      <c r="J16" s="38"/>
      <c r="K16" s="38"/>
      <c r="L16" s="38"/>
      <c r="M16" s="38"/>
      <c r="N16" s="38"/>
      <c r="O16" s="39"/>
      <c r="P16" s="34"/>
      <c r="Q16" s="32"/>
    </row>
    <row r="17" spans="1:18" s="40" customFormat="1" ht="19.5" hidden="1" customHeight="1">
      <c r="A17" s="30"/>
      <c r="B17" s="31"/>
      <c r="C17" s="32" t="s">
        <v>23</v>
      </c>
      <c r="D17" s="41" t="s">
        <v>35</v>
      </c>
      <c r="E17" s="34">
        <v>48</v>
      </c>
      <c r="F17" s="34"/>
      <c r="G17" s="35">
        <f>'[1]ORDER SHEET'!O684</f>
        <v>0</v>
      </c>
      <c r="H17" s="36">
        <v>8340</v>
      </c>
      <c r="I17" s="37">
        <f t="shared" si="0"/>
        <v>0</v>
      </c>
      <c r="J17" s="38"/>
      <c r="K17" s="38"/>
      <c r="L17" s="38"/>
      <c r="M17" s="38"/>
      <c r="N17" s="38"/>
      <c r="O17" s="39"/>
      <c r="P17" s="34"/>
      <c r="Q17" s="32"/>
    </row>
    <row r="18" spans="1:18" s="40" customFormat="1" ht="19.5" hidden="1" customHeight="1">
      <c r="A18" s="42"/>
      <c r="B18" s="43"/>
      <c r="C18" s="44" t="s">
        <v>23</v>
      </c>
      <c r="D18" s="45" t="s">
        <v>36</v>
      </c>
      <c r="E18" s="46">
        <v>10</v>
      </c>
      <c r="F18" s="46"/>
      <c r="G18" s="47">
        <f>'[1]ORDER SHEET'!O685</f>
        <v>0</v>
      </c>
      <c r="H18" s="48">
        <v>17940</v>
      </c>
      <c r="I18" s="49">
        <f t="shared" si="0"/>
        <v>0</v>
      </c>
      <c r="J18" s="38"/>
      <c r="K18" s="38"/>
      <c r="L18" s="38"/>
      <c r="M18" s="38"/>
      <c r="N18" s="38"/>
      <c r="O18" s="39"/>
      <c r="P18" s="34"/>
      <c r="Q18" s="32"/>
    </row>
    <row r="19" spans="1:18" s="40" customFormat="1" ht="19.5" hidden="1" customHeight="1">
      <c r="A19" s="30"/>
      <c r="B19" s="31"/>
      <c r="C19" s="32" t="s">
        <v>23</v>
      </c>
      <c r="D19" s="41" t="s">
        <v>37</v>
      </c>
      <c r="E19" s="34"/>
      <c r="F19" s="34"/>
      <c r="G19" s="35">
        <f>'[1]ORDER SHEET'!O686</f>
        <v>0</v>
      </c>
      <c r="H19" s="36">
        <v>1750</v>
      </c>
      <c r="I19" s="37">
        <f t="shared" si="0"/>
        <v>0</v>
      </c>
      <c r="J19" s="38"/>
      <c r="K19" s="38"/>
      <c r="L19" s="38"/>
      <c r="M19" s="38"/>
      <c r="N19" s="38"/>
      <c r="O19" s="39"/>
      <c r="P19" s="34"/>
      <c r="Q19" s="32"/>
    </row>
    <row r="20" spans="1:18" s="40" customFormat="1" ht="19.5" hidden="1" customHeight="1">
      <c r="A20" s="30"/>
      <c r="B20" s="31"/>
      <c r="C20" s="32" t="s">
        <v>23</v>
      </c>
      <c r="D20" s="41" t="s">
        <v>38</v>
      </c>
      <c r="E20" s="34"/>
      <c r="F20" s="34"/>
      <c r="G20" s="35">
        <f>'[1]ORDER SHEET'!O687</f>
        <v>0</v>
      </c>
      <c r="H20" s="36">
        <v>15800</v>
      </c>
      <c r="I20" s="37">
        <f t="shared" si="0"/>
        <v>0</v>
      </c>
      <c r="J20" s="38"/>
      <c r="K20" s="38"/>
      <c r="L20" s="38"/>
      <c r="M20" s="38"/>
      <c r="N20" s="38"/>
      <c r="O20" s="39"/>
      <c r="P20" s="34"/>
      <c r="Q20" s="32"/>
    </row>
    <row r="21" spans="1:18" s="40" customFormat="1" ht="19.5" hidden="1" customHeight="1">
      <c r="A21" s="30"/>
      <c r="B21" s="31"/>
      <c r="C21" s="32" t="s">
        <v>23</v>
      </c>
      <c r="D21" s="41" t="s">
        <v>39</v>
      </c>
      <c r="E21" s="34">
        <v>48</v>
      </c>
      <c r="F21" s="34"/>
      <c r="G21" s="35">
        <f>'[1]ORDER SHEET'!O688</f>
        <v>0</v>
      </c>
      <c r="H21" s="36">
        <v>1550</v>
      </c>
      <c r="I21" s="37">
        <f t="shared" si="0"/>
        <v>0</v>
      </c>
      <c r="J21" s="38"/>
      <c r="K21" s="38"/>
      <c r="L21" s="38"/>
      <c r="M21" s="38"/>
      <c r="N21" s="38"/>
      <c r="O21" s="39"/>
      <c r="P21" s="34"/>
      <c r="Q21" s="32"/>
    </row>
    <row r="22" spans="1:18" s="40" customFormat="1" ht="19.5" hidden="1" customHeight="1">
      <c r="A22" s="30"/>
      <c r="B22" s="31"/>
      <c r="C22" s="32" t="s">
        <v>23</v>
      </c>
      <c r="D22" s="41" t="s">
        <v>40</v>
      </c>
      <c r="E22" s="34">
        <v>48</v>
      </c>
      <c r="F22" s="34"/>
      <c r="G22" s="35">
        <f>'[1]ORDER SHEET'!O689</f>
        <v>0</v>
      </c>
      <c r="H22" s="36">
        <v>1680</v>
      </c>
      <c r="I22" s="37">
        <f t="shared" si="0"/>
        <v>0</v>
      </c>
      <c r="J22" s="38"/>
      <c r="K22" s="38"/>
      <c r="L22" s="38"/>
      <c r="M22" s="38"/>
      <c r="N22" s="38"/>
      <c r="O22" s="39"/>
      <c r="P22" s="34"/>
      <c r="Q22" s="32"/>
    </row>
    <row r="23" spans="1:18" s="40" customFormat="1" ht="19.5" customHeight="1">
      <c r="A23" s="30"/>
      <c r="B23" s="31"/>
      <c r="C23" s="32" t="s">
        <v>23</v>
      </c>
      <c r="D23" s="41" t="s">
        <v>41</v>
      </c>
      <c r="E23" s="34">
        <v>44</v>
      </c>
      <c r="F23" s="34"/>
      <c r="G23" s="35">
        <f>'[1]ORDER SHEET'!O690</f>
        <v>88</v>
      </c>
      <c r="H23" s="36">
        <v>480</v>
      </c>
      <c r="I23" s="37">
        <f t="shared" si="0"/>
        <v>42240</v>
      </c>
      <c r="J23" s="38"/>
      <c r="K23" s="38"/>
      <c r="L23" s="38"/>
      <c r="M23" s="38"/>
      <c r="N23" s="38"/>
      <c r="O23" s="39"/>
      <c r="P23" s="34"/>
      <c r="Q23" s="32"/>
    </row>
    <row r="24" spans="1:18" s="40" customFormat="1" ht="20.100000000000001" customHeight="1">
      <c r="A24" s="50" t="s">
        <v>42</v>
      </c>
      <c r="B24" s="50"/>
      <c r="C24" s="50"/>
      <c r="D24" s="50"/>
      <c r="E24" s="50"/>
      <c r="F24" s="50"/>
      <c r="G24" s="51">
        <f>SUM(G6:G23)</f>
        <v>280</v>
      </c>
      <c r="H24" s="52"/>
      <c r="I24" s="53">
        <f>SUM(I6:I23)</f>
        <v>172800</v>
      </c>
      <c r="J24" s="34"/>
      <c r="K24" s="34"/>
      <c r="L24" s="34"/>
      <c r="M24" s="34"/>
      <c r="N24" s="34"/>
      <c r="O24" s="34"/>
      <c r="P24" s="54"/>
      <c r="Q24" s="32"/>
      <c r="R24" s="55"/>
    </row>
    <row r="25" spans="1:18" s="40" customFormat="1" ht="20.100000000000001" customHeight="1">
      <c r="B25" s="56"/>
      <c r="G25" s="57"/>
      <c r="I25" s="58"/>
      <c r="J25" s="59"/>
      <c r="K25" s="59"/>
      <c r="L25" s="58"/>
      <c r="M25" s="58"/>
      <c r="N25" s="58"/>
      <c r="O25" s="56"/>
      <c r="P25" s="56"/>
      <c r="R25" s="55"/>
    </row>
    <row r="26" spans="1:18" ht="28.5" customHeight="1">
      <c r="A26" s="60" t="s">
        <v>43</v>
      </c>
    </row>
    <row r="27" spans="1:18">
      <c r="A27" s="22" t="s">
        <v>6</v>
      </c>
      <c r="B27" s="23" t="s">
        <v>7</v>
      </c>
      <c r="C27" s="24" t="s">
        <v>8</v>
      </c>
      <c r="D27" s="22" t="s">
        <v>9</v>
      </c>
      <c r="E27" s="22" t="s">
        <v>10</v>
      </c>
      <c r="F27" s="22" t="s">
        <v>11</v>
      </c>
      <c r="G27" s="25" t="s">
        <v>12</v>
      </c>
      <c r="H27" s="26" t="s">
        <v>13</v>
      </c>
      <c r="I27" s="27" t="s">
        <v>14</v>
      </c>
    </row>
    <row r="28" spans="1:18" s="40" customFormat="1" ht="19.5" hidden="1" customHeight="1">
      <c r="A28" s="30"/>
      <c r="B28" s="31"/>
      <c r="C28" s="32" t="s">
        <v>23</v>
      </c>
      <c r="D28" s="41" t="s">
        <v>44</v>
      </c>
      <c r="E28" s="34"/>
      <c r="F28" s="34"/>
      <c r="G28" s="35">
        <f>'[1]ORDER SHEET'!O1254</f>
        <v>0</v>
      </c>
      <c r="H28" s="61">
        <v>0</v>
      </c>
      <c r="I28" s="37">
        <v>0</v>
      </c>
      <c r="J28" s="38"/>
      <c r="K28" s="38"/>
      <c r="L28" s="38"/>
      <c r="M28" s="38"/>
      <c r="N28" s="38"/>
      <c r="O28" s="39"/>
      <c r="P28" s="34"/>
      <c r="Q28" s="32"/>
    </row>
    <row r="29" spans="1:18" s="40" customFormat="1" ht="19.5" hidden="1" customHeight="1">
      <c r="A29" s="30"/>
      <c r="B29" s="31"/>
      <c r="C29" s="32" t="s">
        <v>23</v>
      </c>
      <c r="D29" s="41" t="s">
        <v>45</v>
      </c>
      <c r="E29" s="34"/>
      <c r="F29" s="34"/>
      <c r="G29" s="35">
        <f>'[1]ORDER SHEET'!O1255</f>
        <v>0</v>
      </c>
      <c r="H29" s="61">
        <v>0</v>
      </c>
      <c r="I29" s="37">
        <v>0</v>
      </c>
      <c r="J29" s="38"/>
      <c r="K29" s="38"/>
      <c r="L29" s="38"/>
      <c r="M29" s="38"/>
      <c r="N29" s="38"/>
      <c r="O29" s="39"/>
      <c r="P29" s="34"/>
      <c r="Q29" s="32"/>
    </row>
    <row r="30" spans="1:18" s="40" customFormat="1" ht="19.5" customHeight="1">
      <c r="A30" s="30"/>
      <c r="B30" s="31"/>
      <c r="C30" s="32" t="s">
        <v>23</v>
      </c>
      <c r="D30" s="41" t="s">
        <v>46</v>
      </c>
      <c r="E30" s="34"/>
      <c r="F30" s="34"/>
      <c r="G30" s="35">
        <f>'[1]ORDER SHEET'!O1256</f>
        <v>0</v>
      </c>
      <c r="H30" s="61">
        <v>0</v>
      </c>
      <c r="I30" s="37">
        <v>0</v>
      </c>
      <c r="J30" s="38"/>
      <c r="K30" s="38"/>
      <c r="L30" s="38"/>
      <c r="M30" s="38"/>
      <c r="N30" s="38"/>
      <c r="O30" s="39"/>
      <c r="P30" s="34"/>
      <c r="Q30" s="32"/>
    </row>
    <row r="31" spans="1:18" s="40" customFormat="1" ht="19.5" hidden="1" customHeight="1">
      <c r="A31" s="30"/>
      <c r="B31" s="31"/>
      <c r="C31" s="32" t="s">
        <v>23</v>
      </c>
      <c r="D31" s="41" t="s">
        <v>47</v>
      </c>
      <c r="E31" s="34"/>
      <c r="F31" s="34"/>
      <c r="G31" s="35">
        <f>'[1]ORDER SHEET'!O1257</f>
        <v>0</v>
      </c>
      <c r="H31" s="61">
        <v>0</v>
      </c>
      <c r="I31" s="37">
        <v>0</v>
      </c>
      <c r="J31" s="38"/>
      <c r="K31" s="38"/>
      <c r="L31" s="38"/>
      <c r="M31" s="38"/>
      <c r="N31" s="38"/>
      <c r="O31" s="39"/>
      <c r="P31" s="34"/>
      <c r="Q31" s="32"/>
    </row>
    <row r="32" spans="1:18" s="40" customFormat="1" ht="19.5" hidden="1" customHeight="1">
      <c r="A32" s="30"/>
      <c r="B32" s="31"/>
      <c r="C32" s="32" t="s">
        <v>23</v>
      </c>
      <c r="D32" s="41" t="s">
        <v>48</v>
      </c>
      <c r="E32" s="34"/>
      <c r="F32" s="34"/>
      <c r="G32" s="35">
        <f>'[1]ORDER SHEET'!O1258</f>
        <v>0</v>
      </c>
      <c r="H32" s="61">
        <v>0</v>
      </c>
      <c r="I32" s="37">
        <v>0</v>
      </c>
      <c r="J32" s="38"/>
      <c r="K32" s="38"/>
      <c r="L32" s="38"/>
      <c r="M32" s="38"/>
      <c r="N32" s="38"/>
      <c r="O32" s="39"/>
      <c r="P32" s="34"/>
      <c r="Q32" s="32"/>
    </row>
    <row r="33" spans="1:18" s="40" customFormat="1" ht="19.5" hidden="1" customHeight="1">
      <c r="A33" s="30"/>
      <c r="B33" s="31"/>
      <c r="C33" s="32" t="s">
        <v>23</v>
      </c>
      <c r="D33" s="41" t="s">
        <v>49</v>
      </c>
      <c r="E33" s="34"/>
      <c r="F33" s="34"/>
      <c r="G33" s="35">
        <f>'[1]ORDER SHEET'!O1259</f>
        <v>0</v>
      </c>
      <c r="H33" s="61">
        <v>0</v>
      </c>
      <c r="I33" s="37">
        <v>0</v>
      </c>
      <c r="J33" s="38"/>
      <c r="K33" s="38"/>
      <c r="L33" s="38"/>
      <c r="M33" s="38"/>
      <c r="N33" s="38"/>
      <c r="O33" s="39"/>
      <c r="P33" s="34"/>
      <c r="Q33" s="32"/>
    </row>
    <row r="34" spans="1:18" s="40" customFormat="1" ht="19.5" hidden="1" customHeight="1">
      <c r="A34" s="30"/>
      <c r="B34" s="31"/>
      <c r="C34" s="32" t="s">
        <v>23</v>
      </c>
      <c r="D34" s="41" t="s">
        <v>50</v>
      </c>
      <c r="E34" s="34"/>
      <c r="F34" s="34"/>
      <c r="G34" s="35">
        <f>'[1]ORDER SHEET'!O1260</f>
        <v>0</v>
      </c>
      <c r="H34" s="61">
        <v>0</v>
      </c>
      <c r="I34" s="37">
        <v>0</v>
      </c>
      <c r="J34" s="38"/>
      <c r="K34" s="38"/>
      <c r="L34" s="38"/>
      <c r="M34" s="38"/>
      <c r="N34" s="38"/>
      <c r="O34" s="39"/>
      <c r="P34" s="34"/>
      <c r="Q34" s="32"/>
    </row>
    <row r="35" spans="1:18" s="40" customFormat="1" ht="19.5" hidden="1" customHeight="1">
      <c r="A35" s="30"/>
      <c r="B35" s="31"/>
      <c r="C35" s="32" t="s">
        <v>23</v>
      </c>
      <c r="D35" s="41" t="s">
        <v>51</v>
      </c>
      <c r="E35" s="34"/>
      <c r="F35" s="34"/>
      <c r="G35" s="35">
        <f>'[1]ORDER SHEET'!O1261</f>
        <v>0</v>
      </c>
      <c r="H35" s="61">
        <v>0</v>
      </c>
      <c r="I35" s="37">
        <v>0</v>
      </c>
      <c r="J35" s="38"/>
      <c r="K35" s="38"/>
      <c r="L35" s="38"/>
      <c r="M35" s="38"/>
      <c r="N35" s="38"/>
      <c r="O35" s="39"/>
      <c r="P35" s="34"/>
      <c r="Q35" s="32"/>
    </row>
    <row r="36" spans="1:18" s="40" customFormat="1" ht="19.5" hidden="1" customHeight="1">
      <c r="A36" s="30"/>
      <c r="B36" s="31"/>
      <c r="C36" s="32" t="s">
        <v>23</v>
      </c>
      <c r="D36" s="41" t="s">
        <v>52</v>
      </c>
      <c r="E36" s="34"/>
      <c r="F36" s="34"/>
      <c r="G36" s="35">
        <f>'[1]ORDER SHEET'!O1262</f>
        <v>0</v>
      </c>
      <c r="H36" s="61">
        <v>0</v>
      </c>
      <c r="I36" s="37">
        <v>0</v>
      </c>
      <c r="J36" s="38"/>
      <c r="K36" s="38"/>
      <c r="L36" s="38"/>
      <c r="M36" s="38"/>
      <c r="N36" s="38"/>
      <c r="O36" s="39"/>
      <c r="P36" s="34"/>
      <c r="Q36" s="32"/>
    </row>
    <row r="37" spans="1:18" s="40" customFormat="1" ht="19.5" hidden="1" customHeight="1">
      <c r="A37" s="30"/>
      <c r="B37" s="31"/>
      <c r="C37" s="32" t="s">
        <v>23</v>
      </c>
      <c r="D37" s="41" t="s">
        <v>53</v>
      </c>
      <c r="E37" s="34"/>
      <c r="F37" s="34"/>
      <c r="G37" s="35">
        <f>'[1]ORDER SHEET'!O1263</f>
        <v>0</v>
      </c>
      <c r="H37" s="61">
        <v>0</v>
      </c>
      <c r="I37" s="37">
        <v>0</v>
      </c>
      <c r="J37" s="38"/>
      <c r="K37" s="38"/>
      <c r="L37" s="38"/>
      <c r="M37" s="38"/>
      <c r="N37" s="38"/>
      <c r="O37" s="39"/>
      <c r="P37" s="34"/>
      <c r="Q37" s="32"/>
    </row>
    <row r="38" spans="1:18" s="40" customFormat="1" ht="19.5" hidden="1" customHeight="1">
      <c r="A38" s="30"/>
      <c r="B38" s="31"/>
      <c r="C38" s="32" t="s">
        <v>23</v>
      </c>
      <c r="D38" s="41" t="s">
        <v>54</v>
      </c>
      <c r="E38" s="34"/>
      <c r="F38" s="34"/>
      <c r="G38" s="35">
        <f>'[1]ORDER SHEET'!O1264</f>
        <v>0</v>
      </c>
      <c r="H38" s="61">
        <v>0</v>
      </c>
      <c r="I38" s="37">
        <v>0</v>
      </c>
      <c r="J38" s="38"/>
      <c r="K38" s="38"/>
      <c r="L38" s="38"/>
      <c r="M38" s="38"/>
      <c r="N38" s="38"/>
      <c r="O38" s="39"/>
      <c r="P38" s="34"/>
      <c r="Q38" s="32"/>
    </row>
    <row r="39" spans="1:18" s="40" customFormat="1" ht="19.5" hidden="1" customHeight="1">
      <c r="A39" s="30"/>
      <c r="B39" s="31"/>
      <c r="C39" s="32" t="s">
        <v>23</v>
      </c>
      <c r="D39" s="41" t="s">
        <v>55</v>
      </c>
      <c r="E39" s="34"/>
      <c r="F39" s="34"/>
      <c r="G39" s="35">
        <f>'[1]ORDER SHEET'!O1265</f>
        <v>0</v>
      </c>
      <c r="H39" s="61">
        <v>0</v>
      </c>
      <c r="I39" s="37">
        <v>0</v>
      </c>
      <c r="J39" s="38"/>
      <c r="K39" s="38"/>
      <c r="L39" s="38"/>
      <c r="M39" s="38"/>
      <c r="N39" s="38"/>
      <c r="O39" s="39"/>
      <c r="P39" s="34"/>
      <c r="Q39" s="32"/>
    </row>
    <row r="40" spans="1:18" s="40" customFormat="1" ht="19.5" hidden="1" customHeight="1">
      <c r="A40" s="30"/>
      <c r="B40" s="31"/>
      <c r="C40" s="32" t="s">
        <v>23</v>
      </c>
      <c r="D40" s="41" t="s">
        <v>56</v>
      </c>
      <c r="E40" s="34"/>
      <c r="F40" s="34"/>
      <c r="G40" s="35">
        <f>'[1]ORDER SHEET'!O1266</f>
        <v>0</v>
      </c>
      <c r="H40" s="61">
        <v>0</v>
      </c>
      <c r="I40" s="37">
        <v>0</v>
      </c>
      <c r="J40" s="38"/>
      <c r="K40" s="38"/>
      <c r="L40" s="38"/>
      <c r="M40" s="38"/>
      <c r="N40" s="38"/>
      <c r="O40" s="39"/>
      <c r="P40" s="34"/>
      <c r="Q40" s="32"/>
    </row>
    <row r="41" spans="1:18" s="40" customFormat="1" ht="19.5" hidden="1" customHeight="1">
      <c r="A41" s="30"/>
      <c r="B41" s="31"/>
      <c r="C41" s="32" t="s">
        <v>23</v>
      </c>
      <c r="D41" s="41" t="s">
        <v>57</v>
      </c>
      <c r="E41" s="34"/>
      <c r="F41" s="34"/>
      <c r="G41" s="35">
        <f>'[1]ORDER SHEET'!O1267</f>
        <v>0</v>
      </c>
      <c r="H41" s="61">
        <v>0</v>
      </c>
      <c r="I41" s="37">
        <v>0</v>
      </c>
      <c r="J41" s="38"/>
      <c r="K41" s="38"/>
      <c r="L41" s="38"/>
      <c r="M41" s="38"/>
      <c r="N41" s="38"/>
      <c r="O41" s="39"/>
      <c r="P41" s="34"/>
      <c r="Q41" s="32"/>
    </row>
    <row r="42" spans="1:18" s="40" customFormat="1" ht="20.100000000000001" customHeight="1">
      <c r="A42" s="50" t="s">
        <v>58</v>
      </c>
      <c r="B42" s="50"/>
      <c r="C42" s="50"/>
      <c r="D42" s="50"/>
      <c r="E42" s="50"/>
      <c r="F42" s="50"/>
      <c r="G42" s="51">
        <f>SUM(G28:G41)</f>
        <v>0</v>
      </c>
      <c r="H42" s="51"/>
      <c r="I42" s="53">
        <v>0</v>
      </c>
      <c r="J42" s="34"/>
      <c r="K42" s="34"/>
      <c r="L42" s="34"/>
      <c r="M42" s="34"/>
      <c r="N42" s="34"/>
      <c r="O42" s="34"/>
      <c r="P42" s="54"/>
      <c r="Q42" s="32"/>
      <c r="R42" s="55"/>
    </row>
    <row r="45" spans="1:18" ht="20.100000000000001" customHeight="1">
      <c r="G45" s="62" t="s">
        <v>59</v>
      </c>
    </row>
    <row r="46" spans="1:18" ht="20.100000000000001" customHeight="1">
      <c r="G46" s="63">
        <f>G24+G42</f>
        <v>280</v>
      </c>
    </row>
    <row r="51" spans="7:7" ht="15.75" customHeight="1">
      <c r="G51" s="9"/>
    </row>
    <row r="52" spans="7:7" ht="18" customHeight="1">
      <c r="G52" s="9"/>
    </row>
  </sheetData>
  <autoFilter ref="A5:Q17" xr:uid="{00000000-0009-0000-0000-000029000000}">
    <filterColumn colId="6">
      <filters>
        <filter val="96"/>
      </filters>
    </filterColumn>
    <sortState xmlns:xlrd2="http://schemas.microsoft.com/office/spreadsheetml/2017/richdata2" ref="A6:Q17">
      <sortCondition ref="G5:G17"/>
    </sortState>
  </autoFilter>
  <mergeCells count="10">
    <mergeCell ref="E4:F4"/>
    <mergeCell ref="A24:F24"/>
    <mergeCell ref="A42:F42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AISHODO</vt:lpstr>
      <vt:lpstr>AISHODO!Print_Area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2025-09-01T14:28:05Z</dcterms:created>
  <dcterms:modified xsi:type="dcterms:W3CDTF">2025-09-01T14:28:23Z</dcterms:modified>
</cp:coreProperties>
</file>