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904\Downloads\kristina\kristina_project\kristina_project\data\"/>
    </mc:Choice>
  </mc:AlternateContent>
  <xr:revisionPtr revIDLastSave="0" documentId="8_{43EFD4CF-3A9B-49E2-9801-052FD40963E9}" xr6:coauthVersionLast="47" xr6:coauthVersionMax="47" xr10:uidLastSave="{00000000-0000-0000-0000-000000000000}"/>
  <bookViews>
    <workbookView xWindow="-120" yWindow="-120" windowWidth="29040" windowHeight="15720" xr2:uid="{C827A305-A455-48C4-97F9-710C1658535B}"/>
  </bookViews>
  <sheets>
    <sheet name="Beauty Conexion" sheetId="1" r:id="rId1"/>
  </sheets>
  <externalReferences>
    <externalReference r:id="rId2"/>
  </externalReferences>
  <definedNames>
    <definedName name="_xlnm._FilterDatabase" localSheetId="0" hidden="1">'Beauty Conexion'!$A$5:$Q$7</definedName>
    <definedName name="_xlnm.Print_Area" localSheetId="0">'Beauty Conexion'!$A$1:$I$8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I14" i="1"/>
  <c r="G14" i="1"/>
  <c r="I13" i="1"/>
  <c r="I15" i="1" s="1"/>
  <c r="G13" i="1"/>
  <c r="I12" i="1"/>
  <c r="G12" i="1"/>
  <c r="G8" i="1"/>
  <c r="G18" i="1" s="1"/>
  <c r="I7" i="1"/>
  <c r="G7" i="1"/>
  <c r="I6" i="1"/>
  <c r="I8" i="1" s="1"/>
  <c r="G6" i="1"/>
</calcChain>
</file>

<file path=xl/sharedStrings.xml><?xml version="1.0" encoding="utf-8"?>
<sst xmlns="http://schemas.openxmlformats.org/spreadsheetml/2006/main" count="47" uniqueCount="38">
  <si>
    <r>
      <t xml:space="preserve">ROYAL COSMETICS </t>
    </r>
    <r>
      <rPr>
        <sz val="16"/>
        <color rgb="FF000000"/>
        <rFont val="MS UI Gothic"/>
        <family val="2"/>
        <charset val="128"/>
      </rPr>
      <t>09.2025</t>
    </r>
    <r>
      <rPr>
        <sz val="16"/>
        <color rgb="FF000000"/>
        <rFont val="ＭＳ ゴシック"/>
        <family val="3"/>
        <charset val="128"/>
      </rPr>
      <t>輸出</t>
    </r>
    <phoneticPr fontId="5"/>
  </si>
  <si>
    <r>
      <rPr>
        <sz val="8"/>
        <color theme="1"/>
        <rFont val="ＭＳ Ｐゴシック"/>
        <family val="1"/>
        <charset val="128"/>
      </rPr>
      <t>納品日</t>
    </r>
    <rPh sb="0" eb="3">
      <t>ノウヒンビ</t>
    </rPh>
    <phoneticPr fontId="5"/>
  </si>
  <si>
    <t>OSAKA 9/5, TOKYO 完成次第決定</t>
    <rPh sb="17" eb="21">
      <t>カンセイシダイ</t>
    </rPh>
    <rPh sb="21" eb="23">
      <t>ケッテイ</t>
    </rPh>
    <phoneticPr fontId="5"/>
  </si>
  <si>
    <r>
      <rPr>
        <sz val="8"/>
        <color theme="1"/>
        <rFont val="ＭＳ Ｐゴシック"/>
        <family val="1"/>
        <charset val="128"/>
      </rPr>
      <t>納品先</t>
    </r>
    <rPh sb="0" eb="2">
      <t>ノウヒン</t>
    </rPh>
    <rPh sb="2" eb="3">
      <t>サキ</t>
    </rPh>
    <phoneticPr fontId="5"/>
  </si>
  <si>
    <t>飯野港運株式会社
京都府舞鶴市松陰１８－７
営業課　谷口様
TEL: 0773-75-5371
FAX: 0773-75-5681</t>
  </si>
  <si>
    <t>梱包情報提出期限</t>
    <phoneticPr fontId="5"/>
  </si>
  <si>
    <t>9/3 (午前)</t>
    <rPh sb="5" eb="7">
      <t>ゴゼン</t>
    </rPh>
    <phoneticPr fontId="5"/>
  </si>
  <si>
    <t>INV No.</t>
    <phoneticPr fontId="5"/>
  </si>
  <si>
    <t>Jan code</t>
    <phoneticPr fontId="5"/>
  </si>
  <si>
    <t>Brand name</t>
    <phoneticPr fontId="5"/>
  </si>
  <si>
    <t>Description of goods</t>
    <phoneticPr fontId="5"/>
  </si>
  <si>
    <t>Case Q'ty</t>
    <phoneticPr fontId="5"/>
  </si>
  <si>
    <t>LOT</t>
    <phoneticPr fontId="5"/>
  </si>
  <si>
    <t>Q'ty</t>
    <phoneticPr fontId="5"/>
  </si>
  <si>
    <r>
      <rPr>
        <sz val="8"/>
        <rFont val="ＭＳ Ｐ明朝"/>
        <family val="1"/>
        <charset val="128"/>
      </rPr>
      <t>仕入値</t>
    </r>
    <rPh sb="0" eb="2">
      <t>シイレ</t>
    </rPh>
    <rPh sb="2" eb="3">
      <t>ネ</t>
    </rPh>
    <phoneticPr fontId="5"/>
  </si>
  <si>
    <r>
      <rPr>
        <sz val="8"/>
        <color theme="1"/>
        <rFont val="ＭＳ Ｐ明朝"/>
        <family val="1"/>
        <charset val="128"/>
      </rPr>
      <t>仕入値合計</t>
    </r>
    <rPh sb="0" eb="2">
      <t>シイレ</t>
    </rPh>
    <rPh sb="2" eb="3">
      <t>ネ</t>
    </rPh>
    <rPh sb="3" eb="5">
      <t>ゴウケイ</t>
    </rPh>
    <phoneticPr fontId="5"/>
  </si>
  <si>
    <r>
      <rPr>
        <sz val="8"/>
        <color theme="1"/>
        <rFont val="ＭＳ Ｐ明朝"/>
        <family val="1"/>
        <charset val="128"/>
      </rPr>
      <t>ケース容積</t>
    </r>
    <rPh sb="3" eb="5">
      <t>ヨウセキ</t>
    </rPh>
    <phoneticPr fontId="5"/>
  </si>
  <si>
    <r>
      <rPr>
        <sz val="8"/>
        <color theme="1"/>
        <rFont val="ＭＳ Ｐ明朝"/>
        <family val="1"/>
        <charset val="128"/>
      </rPr>
      <t>ケース重量</t>
    </r>
    <rPh sb="3" eb="5">
      <t>ジュウリョウ</t>
    </rPh>
    <phoneticPr fontId="5"/>
  </si>
  <si>
    <r>
      <rPr>
        <sz val="8"/>
        <color theme="1"/>
        <rFont val="ＭＳ Ｐ明朝"/>
        <family val="1"/>
        <charset val="128"/>
      </rPr>
      <t>ケース数量</t>
    </r>
    <rPh sb="3" eb="5">
      <t>スウリョウ</t>
    </rPh>
    <phoneticPr fontId="5"/>
  </si>
  <si>
    <r>
      <rPr>
        <sz val="8"/>
        <color theme="1"/>
        <rFont val="ＭＳ Ｐ明朝"/>
        <family val="1"/>
        <charset val="128"/>
      </rPr>
      <t>合計容積</t>
    </r>
    <rPh sb="0" eb="2">
      <t>ゴウケイ</t>
    </rPh>
    <rPh sb="2" eb="4">
      <t>ヨウセキ</t>
    </rPh>
    <phoneticPr fontId="5"/>
  </si>
  <si>
    <r>
      <rPr>
        <sz val="8"/>
        <color theme="1"/>
        <rFont val="ＭＳ Ｐ明朝"/>
        <family val="1"/>
        <charset val="128"/>
      </rPr>
      <t>合計重量</t>
    </r>
    <rPh sb="0" eb="2">
      <t>ゴウケイ</t>
    </rPh>
    <rPh sb="2" eb="4">
      <t>ジュウリョウ</t>
    </rPh>
    <phoneticPr fontId="5"/>
  </si>
  <si>
    <t>Unit N/W(kg)</t>
    <phoneticPr fontId="5"/>
  </si>
  <si>
    <t>Total N/W(kg)</t>
    <phoneticPr fontId="5"/>
  </si>
  <si>
    <r>
      <rPr>
        <sz val="8"/>
        <color theme="1"/>
        <rFont val="Arial Unicode MS"/>
        <family val="3"/>
        <charset val="128"/>
      </rPr>
      <t>成分</t>
    </r>
    <rPh sb="0" eb="2">
      <t>セイブン</t>
    </rPh>
    <phoneticPr fontId="5"/>
  </si>
  <si>
    <t>Beauty Conexion</t>
    <phoneticPr fontId="5"/>
  </si>
  <si>
    <t>TOKYO MATSUGE Mascara</t>
  </si>
  <si>
    <t>Beauty Conexion</t>
  </si>
  <si>
    <t>OSAKA MATSUGE Mascara</t>
  </si>
  <si>
    <t>TOTAL</t>
    <phoneticPr fontId="5"/>
  </si>
  <si>
    <t>SAMPLE/TESTER ORDER</t>
    <phoneticPr fontId="5"/>
  </si>
  <si>
    <r>
      <rPr>
        <sz val="8"/>
        <rFont val="ＭＳ Ｐ明朝"/>
        <family val="1"/>
        <charset val="128"/>
      </rPr>
      <t>仕入値</t>
    </r>
  </si>
  <si>
    <r>
      <rPr>
        <sz val="8"/>
        <color theme="1"/>
        <rFont val="ＭＳ Ｐ明朝"/>
        <family val="1"/>
        <charset val="128"/>
      </rPr>
      <t>仕入値合計</t>
    </r>
  </si>
  <si>
    <t>TOKYO MATSUGE Mascara TESTER</t>
  </si>
  <si>
    <t>OSAKA MATSUGE Mascara TESTER</t>
  </si>
  <si>
    <t>00003</t>
    <phoneticPr fontId="5"/>
  </si>
  <si>
    <t>TESTER STAND</t>
  </si>
  <si>
    <t>SAMPLE/TESTER TOTAL</t>
    <phoneticPr fontId="5"/>
  </si>
  <si>
    <t>合計個数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</si>
</sst>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¥&quot;#,##0;[Red]&quot;¥&quot;\-#,##0"/>
    <numFmt numFmtId="176" formatCode="0.000"/>
    <numFmt numFmtId="177" formatCode="0_);[Red]\(0\)"/>
    <numFmt numFmtId="178" formatCode="0_ "/>
  </numFmts>
  <fonts count="25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6"/>
      <color rgb="FF000000"/>
      <name val="Arial"/>
      <family val="2"/>
      <charset val="204"/>
    </font>
    <font>
      <sz val="16"/>
      <color rgb="FF000000"/>
      <name val="MS UI Gothic"/>
      <family val="2"/>
      <charset val="128"/>
    </font>
    <font>
      <sz val="16"/>
      <color rgb="FF000000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16"/>
      <color theme="1"/>
      <name val="Arial"/>
      <family val="2"/>
    </font>
    <font>
      <sz val="8"/>
      <color rgb="FFFF000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theme="1"/>
      <name val="ＭＳ Ｐゴシック"/>
      <family val="1"/>
      <charset val="128"/>
    </font>
    <font>
      <b/>
      <sz val="10"/>
      <color rgb="FFFF0000"/>
      <name val="HGGothicE"/>
      <family val="2"/>
      <charset val="128"/>
    </font>
    <font>
      <b/>
      <sz val="10"/>
      <color rgb="FFFF0000"/>
      <name val="Arial"/>
      <family val="2"/>
    </font>
    <font>
      <b/>
      <sz val="10"/>
      <color rgb="FFFF0000"/>
      <name val="MS UI Gothic"/>
      <family val="2"/>
      <charset val="128"/>
    </font>
    <font>
      <b/>
      <sz val="11"/>
      <color rgb="FFFF0000"/>
      <name val="Arial"/>
      <family val="2"/>
    </font>
    <font>
      <sz val="8"/>
      <name val="ＭＳ Ｐ明朝"/>
      <family val="1"/>
      <charset val="128"/>
    </font>
    <font>
      <sz val="8"/>
      <color theme="1"/>
      <name val="ＭＳ Ｐ明朝"/>
      <family val="1"/>
      <charset val="128"/>
    </font>
    <font>
      <sz val="8"/>
      <color theme="1"/>
      <name val="Arial Unicode MS"/>
      <family val="3"/>
      <charset val="128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sz val="20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/>
    </xf>
    <xf numFmtId="6" fontId="9" fillId="0" borderId="0" xfId="1" applyFont="1" applyFill="1" applyAlignment="1">
      <alignment horizontal="center" vertical="center"/>
    </xf>
    <xf numFmtId="0" fontId="9" fillId="0" borderId="0" xfId="1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4" fontId="11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6" fontId="8" fillId="0" borderId="0" xfId="1" applyFont="1" applyFill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14" fontId="13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176" fontId="9" fillId="0" borderId="0" xfId="0" applyNumberFormat="1" applyFont="1">
      <alignment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>
      <alignment vertical="center"/>
    </xf>
    <xf numFmtId="0" fontId="8" fillId="0" borderId="2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6" fontId="9" fillId="2" borderId="2" xfId="1" applyFont="1" applyFill="1" applyBorder="1" applyAlignment="1">
      <alignment horizontal="center" vertical="center"/>
    </xf>
    <xf numFmtId="0" fontId="9" fillId="0" borderId="2" xfId="1" applyNumberFormat="1" applyFont="1" applyFill="1" applyBorder="1" applyAlignment="1">
      <alignment horizontal="center" vertical="center"/>
    </xf>
    <xf numFmtId="6" fontId="9" fillId="0" borderId="2" xfId="1" applyFont="1" applyFill="1" applyBorder="1" applyAlignment="1">
      <alignment horizontal="center" vertical="center"/>
    </xf>
    <xf numFmtId="0" fontId="18" fillId="0" borderId="4" xfId="0" applyFont="1" applyBorder="1" applyAlignment="1">
      <alignment horizontal="left" vertical="center"/>
    </xf>
    <xf numFmtId="177" fontId="19" fillId="0" borderId="4" xfId="0" applyNumberFormat="1" applyFont="1" applyBorder="1" applyAlignment="1">
      <alignment horizontal="left" vertical="center"/>
    </xf>
    <xf numFmtId="0" fontId="18" fillId="0" borderId="4" xfId="0" applyFont="1" applyBorder="1">
      <alignment vertical="center"/>
    </xf>
    <xf numFmtId="0" fontId="19" fillId="0" borderId="4" xfId="0" applyFont="1" applyBorder="1">
      <alignment vertical="center"/>
    </xf>
    <xf numFmtId="0" fontId="18" fillId="0" borderId="4" xfId="0" applyFont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center" vertical="center"/>
    </xf>
    <xf numFmtId="6" fontId="18" fillId="2" borderId="4" xfId="1" applyFont="1" applyFill="1" applyBorder="1" applyAlignment="1">
      <alignment horizontal="center" vertical="center"/>
    </xf>
    <xf numFmtId="0" fontId="18" fillId="0" borderId="4" xfId="2" applyNumberFormat="1" applyFont="1" applyFill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8" fillId="0" borderId="0" xfId="0" applyFont="1">
      <alignment vertical="center"/>
    </xf>
    <xf numFmtId="0" fontId="18" fillId="0" borderId="4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6" fontId="22" fillId="2" borderId="4" xfId="0" applyNumberFormat="1" applyFont="1" applyFill="1" applyBorder="1" applyAlignment="1">
      <alignment horizontal="center" vertical="center"/>
    </xf>
    <xf numFmtId="176" fontId="18" fillId="0" borderId="4" xfId="0" applyNumberFormat="1" applyFont="1" applyBorder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6" fontId="18" fillId="0" borderId="0" xfId="1" applyFont="1" applyFill="1" applyAlignment="1">
      <alignment horizontal="center" vertical="center"/>
    </xf>
    <xf numFmtId="0" fontId="18" fillId="0" borderId="0" xfId="1" applyNumberFormat="1" applyFont="1" applyFill="1" applyAlignment="1">
      <alignment horizontal="center" vertical="center"/>
    </xf>
    <xf numFmtId="0" fontId="23" fillId="0" borderId="0" xfId="0" applyFont="1">
      <alignment vertical="center"/>
    </xf>
    <xf numFmtId="0" fontId="18" fillId="0" borderId="2" xfId="0" applyFont="1" applyBorder="1" applyAlignment="1">
      <alignment horizontal="left" vertical="center"/>
    </xf>
    <xf numFmtId="178" fontId="18" fillId="0" borderId="5" xfId="0" applyNumberFormat="1" applyFont="1" applyBorder="1" applyAlignment="1">
      <alignment horizontal="left" vertical="center"/>
    </xf>
    <xf numFmtId="0" fontId="9" fillId="0" borderId="4" xfId="0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6" fontId="9" fillId="2" borderId="4" xfId="1" applyFont="1" applyFill="1" applyBorder="1" applyAlignment="1">
      <alignment horizontal="center" vertical="center"/>
    </xf>
    <xf numFmtId="0" fontId="24" fillId="0" borderId="4" xfId="0" applyFont="1" applyBorder="1" applyAlignment="1">
      <alignment vertical="center" wrapText="1"/>
    </xf>
    <xf numFmtId="0" fontId="20" fillId="2" borderId="4" xfId="0" applyFont="1" applyFill="1" applyBorder="1" applyAlignment="1">
      <alignment horizontal="center" vertical="center"/>
    </xf>
    <xf numFmtId="0" fontId="18" fillId="0" borderId="6" xfId="0" applyFont="1" applyBorder="1" applyAlignment="1">
      <alignment horizontal="left" vertical="center"/>
    </xf>
    <xf numFmtId="0" fontId="21" fillId="3" borderId="4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</cellXfs>
  <cellStyles count="3">
    <cellStyle name="パーセント" xfId="2" builtinId="5"/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81904\Downloads\kristina\&#36039;&#26009;\250829NEW%20ORDER%20SHEET%20%20&#12304;&#20181;&#20837;&#35336;&#31639;&#29992;&#12305;.xlsx" TargetMode="External"/><Relationship Id="rId1" Type="http://schemas.openxmlformats.org/officeDocument/2006/relationships/externalLinkPath" Target="/Users/81904/Downloads/kristina/&#36039;&#26009;/250829NEW%20ORDER%20SHEET%20%20&#12304;&#20181;&#20837;&#35336;&#31639;&#29992;&#1230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RDER SHEET"/>
      <sheetName val="TOTAL"/>
      <sheetName val="SUNTREG"/>
      <sheetName val="Rey Beauty"/>
      <sheetName val="C'BON"/>
      <sheetName val="COCOCHI　発注書"/>
      <sheetName val="SUNSORIT"/>
      <sheetName val="ESTLABO"/>
      <sheetName val="URESHINO"/>
      <sheetName val="McCoy"/>
      <sheetName val="リレント納品情報"/>
      <sheetName val="リレント通常注文"/>
      <sheetName val="リレント無料提供"/>
      <sheetName val="リレント商品マスタ"/>
      <sheetName val="Q'1st-1"/>
      <sheetName val="Q'1st-2"/>
      <sheetName val="Q'1st-3"/>
      <sheetName val="FLOUVEIL"/>
      <sheetName val="CHANSON"/>
      <sheetName val="HIMELABO"/>
      <sheetName val="Beauty Conexion"/>
      <sheetName val="KYOTOMO"/>
      <sheetName val="COREIN"/>
      <sheetName val="ELEGADOLL"/>
      <sheetName val="ATMORE"/>
      <sheetName val="MARY.P"/>
      <sheetName val="ROSY DROP"/>
      <sheetName val="LAPIDEM"/>
      <sheetName val="AISHODO"/>
      <sheetName val="DOSHISHA"/>
      <sheetName val="ISTYLE"/>
      <sheetName val="MEROS"/>
      <sheetName val="RUHAKU"/>
      <sheetName val="OLUPONO"/>
      <sheetName val="D.H.C"/>
      <sheetName val="EMU"/>
      <sheetName val="CHIKUHODO"/>
      <sheetName val="STARLAB"/>
      <sheetName val="MAYURI"/>
      <sheetName val="AFURA"/>
      <sheetName val="COSMEPRO"/>
      <sheetName val="PECLIA"/>
      <sheetName val="HANAKO"/>
      <sheetName val="FAJ"/>
      <sheetName val="LEJEU"/>
      <sheetName val="Dr.Medion"/>
      <sheetName val="Diaas"/>
      <sheetName val="Luxces"/>
      <sheetName val="Evliss"/>
      <sheetName val="Esthe Pro Labo"/>
      <sheetName val="DIAMANTE"/>
      <sheetName val="OSATO"/>
      <sheetName val="Sheet1"/>
    </sheetNames>
    <sheetDataSet>
      <sheetData sheetId="0">
        <row r="628">
          <cell r="O628">
            <v>650</v>
          </cell>
        </row>
        <row r="629">
          <cell r="O629">
            <v>350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BA09A-413D-4E8E-9E0E-64E099862594}">
  <sheetPr>
    <pageSetUpPr fitToPage="1"/>
  </sheetPr>
  <dimension ref="A1:U18"/>
  <sheetViews>
    <sheetView tabSelected="1" view="pageBreakPreview" zoomScale="140" zoomScaleNormal="100" zoomScaleSheetLayoutView="140" workbookViewId="0">
      <selection activeCell="F18" sqref="F18"/>
    </sheetView>
  </sheetViews>
  <sheetFormatPr defaultColWidth="3.875" defaultRowHeight="11.25"/>
  <cols>
    <col min="1" max="1" width="6" style="9" customWidth="1"/>
    <col min="2" max="2" width="12.375" style="8" hidden="1" customWidth="1"/>
    <col min="3" max="3" width="10.875" style="9" customWidth="1"/>
    <col min="4" max="4" width="64.125" style="9" customWidth="1"/>
    <col min="5" max="6" width="8.375" style="9" customWidth="1"/>
    <col min="7" max="8" width="7.875" style="5" customWidth="1"/>
    <col min="9" max="9" width="13.125" style="6" customWidth="1"/>
    <col min="10" max="11" width="10.125" style="7" customWidth="1"/>
    <col min="12" max="13" width="10.125" style="6" customWidth="1"/>
    <col min="14" max="14" width="9.375" style="6" customWidth="1"/>
    <col min="15" max="15" width="13" style="8" customWidth="1"/>
    <col min="16" max="16" width="14" style="8" customWidth="1"/>
    <col min="17" max="17" width="27.125" style="9" customWidth="1"/>
    <col min="18" max="18" width="45.375" style="10" customWidth="1"/>
    <col min="19" max="19" width="6.125" style="9" bestFit="1" customWidth="1"/>
    <col min="20" max="20" width="7.875" style="9" bestFit="1" customWidth="1"/>
    <col min="21" max="21" width="6.125" style="9" bestFit="1" customWidth="1"/>
    <col min="22" max="24" width="3.875" style="9"/>
    <col min="25" max="25" width="5.125" style="9" bestFit="1" customWidth="1"/>
    <col min="26" max="16384" width="3.875" style="9"/>
  </cols>
  <sheetData>
    <row r="1" spans="1:21" ht="21" customHeight="1">
      <c r="A1" s="1" t="s">
        <v>0</v>
      </c>
      <c r="B1" s="2"/>
      <c r="C1" s="2"/>
      <c r="D1" s="2"/>
      <c r="E1" s="3"/>
      <c r="F1" s="3"/>
      <c r="G1" s="4"/>
    </row>
    <row r="2" spans="1:21" ht="12" customHeight="1">
      <c r="A2" s="11" t="s">
        <v>1</v>
      </c>
      <c r="B2" s="11"/>
      <c r="C2" s="12" t="s">
        <v>2</v>
      </c>
      <c r="D2" s="13"/>
      <c r="J2" s="6"/>
      <c r="K2" s="6"/>
    </row>
    <row r="3" spans="1:21" ht="69" customHeight="1">
      <c r="A3" s="11" t="s">
        <v>3</v>
      </c>
      <c r="B3" s="11"/>
      <c r="C3" s="14" t="s">
        <v>4</v>
      </c>
      <c r="D3" s="15"/>
      <c r="G3" s="16"/>
      <c r="J3" s="6"/>
      <c r="K3" s="6"/>
    </row>
    <row r="4" spans="1:21" ht="12" customHeight="1">
      <c r="A4" s="17" t="s">
        <v>5</v>
      </c>
      <c r="B4" s="18"/>
      <c r="C4" s="19" t="s">
        <v>6</v>
      </c>
      <c r="D4" s="20"/>
      <c r="E4" s="21"/>
      <c r="F4" s="21"/>
      <c r="J4" s="6"/>
      <c r="U4" s="22"/>
    </row>
    <row r="5" spans="1:21" s="8" customFormat="1">
      <c r="A5" s="23" t="s">
        <v>7</v>
      </c>
      <c r="B5" s="24" t="s">
        <v>8</v>
      </c>
      <c r="C5" s="25" t="s">
        <v>9</v>
      </c>
      <c r="D5" s="23" t="s">
        <v>10</v>
      </c>
      <c r="E5" s="23" t="s">
        <v>11</v>
      </c>
      <c r="F5" s="23" t="s">
        <v>12</v>
      </c>
      <c r="G5" s="26" t="s">
        <v>13</v>
      </c>
      <c r="H5" s="27" t="s">
        <v>14</v>
      </c>
      <c r="I5" s="28" t="s">
        <v>15</v>
      </c>
      <c r="J5" s="29" t="s">
        <v>16</v>
      </c>
      <c r="K5" s="29" t="s">
        <v>17</v>
      </c>
      <c r="L5" s="30" t="s">
        <v>18</v>
      </c>
      <c r="M5" s="30" t="s">
        <v>19</v>
      </c>
      <c r="N5" s="30" t="s">
        <v>20</v>
      </c>
      <c r="O5" s="23" t="s">
        <v>21</v>
      </c>
      <c r="P5" s="23" t="s">
        <v>22</v>
      </c>
      <c r="Q5" s="23" t="s">
        <v>23</v>
      </c>
      <c r="R5" s="10"/>
    </row>
    <row r="6" spans="1:21" s="41" customFormat="1" ht="20.100000000000001" customHeight="1">
      <c r="A6" s="31"/>
      <c r="B6" s="32"/>
      <c r="C6" s="33" t="s">
        <v>24</v>
      </c>
      <c r="D6" s="34" t="s">
        <v>25</v>
      </c>
      <c r="E6" s="35"/>
      <c r="F6" s="35">
        <v>96</v>
      </c>
      <c r="G6" s="36">
        <f>'[1]ORDER SHEET'!O628</f>
        <v>650</v>
      </c>
      <c r="H6" s="37">
        <v>990</v>
      </c>
      <c r="I6" s="38">
        <f>G6*H6</f>
        <v>643500</v>
      </c>
      <c r="J6" s="39"/>
      <c r="K6" s="39"/>
      <c r="L6" s="39"/>
      <c r="M6" s="39"/>
      <c r="N6" s="39"/>
      <c r="O6" s="40"/>
      <c r="P6" s="35"/>
      <c r="Q6" s="33"/>
    </row>
    <row r="7" spans="1:21" s="41" customFormat="1" ht="20.100000000000001" customHeight="1">
      <c r="A7" s="31"/>
      <c r="B7" s="32"/>
      <c r="C7" s="33" t="s">
        <v>26</v>
      </c>
      <c r="D7" s="34" t="s">
        <v>27</v>
      </c>
      <c r="E7" s="35"/>
      <c r="F7" s="35">
        <v>96</v>
      </c>
      <c r="G7" s="36">
        <f>'[1]ORDER SHEET'!O629</f>
        <v>350</v>
      </c>
      <c r="H7" s="37">
        <v>990</v>
      </c>
      <c r="I7" s="38">
        <f>G7*H7</f>
        <v>346500</v>
      </c>
      <c r="J7" s="39"/>
      <c r="K7" s="39"/>
      <c r="L7" s="39"/>
      <c r="M7" s="39"/>
      <c r="N7" s="39"/>
      <c r="O7" s="40"/>
      <c r="P7" s="35"/>
      <c r="Q7" s="33"/>
    </row>
    <row r="8" spans="1:21" s="41" customFormat="1" ht="20.100000000000001" customHeight="1">
      <c r="A8" s="42" t="s">
        <v>28</v>
      </c>
      <c r="B8" s="42"/>
      <c r="C8" s="42"/>
      <c r="D8" s="42"/>
      <c r="E8" s="42"/>
      <c r="F8" s="42"/>
      <c r="G8" s="43">
        <f>SUM(G6:G7)</f>
        <v>1000</v>
      </c>
      <c r="H8" s="43"/>
      <c r="I8" s="44">
        <f>SUM(I6:I7)</f>
        <v>990000</v>
      </c>
      <c r="J8" s="35"/>
      <c r="K8" s="35"/>
      <c r="L8" s="35"/>
      <c r="M8" s="35"/>
      <c r="N8" s="35"/>
      <c r="O8" s="35"/>
      <c r="P8" s="45"/>
      <c r="Q8" s="33"/>
      <c r="R8" s="46"/>
    </row>
    <row r="9" spans="1:21" s="41" customFormat="1" ht="20.100000000000001" customHeight="1">
      <c r="B9" s="47"/>
      <c r="G9" s="48"/>
      <c r="H9" s="48"/>
      <c r="I9" s="49"/>
      <c r="J9" s="50"/>
      <c r="K9" s="50"/>
      <c r="L9" s="49"/>
      <c r="M9" s="49"/>
      <c r="N9" s="49"/>
      <c r="O9" s="47"/>
      <c r="P9" s="47"/>
      <c r="R9" s="46"/>
    </row>
    <row r="10" spans="1:21" ht="26.25">
      <c r="A10" s="51" t="s">
        <v>29</v>
      </c>
      <c r="B10" s="47"/>
      <c r="C10" s="41"/>
      <c r="D10" s="41"/>
      <c r="E10" s="41"/>
      <c r="F10" s="41"/>
      <c r="G10" s="48"/>
      <c r="H10" s="48"/>
      <c r="I10" s="49"/>
    </row>
    <row r="11" spans="1:21" ht="15">
      <c r="A11" s="52"/>
      <c r="B11" s="53" t="s">
        <v>8</v>
      </c>
      <c r="C11" s="33" t="s">
        <v>9</v>
      </c>
      <c r="D11" s="34" t="s">
        <v>10</v>
      </c>
      <c r="E11" s="54" t="s">
        <v>11</v>
      </c>
      <c r="F11" s="54" t="s">
        <v>12</v>
      </c>
      <c r="G11" s="55" t="s">
        <v>13</v>
      </c>
      <c r="H11" s="56" t="s">
        <v>30</v>
      </c>
      <c r="I11" s="57" t="s">
        <v>31</v>
      </c>
    </row>
    <row r="12" spans="1:21" ht="15">
      <c r="A12" s="52"/>
      <c r="B12" s="53"/>
      <c r="C12" s="33" t="s">
        <v>26</v>
      </c>
      <c r="D12" s="58" t="s">
        <v>32</v>
      </c>
      <c r="E12" s="35"/>
      <c r="F12" s="35"/>
      <c r="G12" s="36">
        <f>'[1]ORDER SHEET'!O1217</f>
        <v>0</v>
      </c>
      <c r="H12" s="59">
        <v>0</v>
      </c>
      <c r="I12" s="38">
        <f>G12*H12</f>
        <v>0</v>
      </c>
    </row>
    <row r="13" spans="1:21" ht="15">
      <c r="A13" s="52"/>
      <c r="B13" s="53"/>
      <c r="C13" s="33" t="s">
        <v>26</v>
      </c>
      <c r="D13" s="58" t="s">
        <v>33</v>
      </c>
      <c r="E13" s="35"/>
      <c r="F13" s="35"/>
      <c r="G13" s="36">
        <f>'[1]ORDER SHEET'!O1218</f>
        <v>0</v>
      </c>
      <c r="H13" s="59">
        <v>0</v>
      </c>
      <c r="I13" s="38">
        <f>G13*H13</f>
        <v>0</v>
      </c>
    </row>
    <row r="14" spans="1:21" ht="15" hidden="1">
      <c r="A14" s="52"/>
      <c r="B14" s="53" t="s">
        <v>34</v>
      </c>
      <c r="C14" s="33" t="s">
        <v>26</v>
      </c>
      <c r="D14" s="58" t="s">
        <v>35</v>
      </c>
      <c r="E14" s="35"/>
      <c r="F14" s="35"/>
      <c r="G14" s="36">
        <f>'[1]ORDER SHEET'!O1219</f>
        <v>0</v>
      </c>
      <c r="H14" s="59">
        <v>0</v>
      </c>
      <c r="I14" s="38">
        <f>G14*H14</f>
        <v>0</v>
      </c>
    </row>
    <row r="15" spans="1:21" ht="21" customHeight="1">
      <c r="A15" s="60" t="s">
        <v>36</v>
      </c>
      <c r="B15" s="53"/>
      <c r="C15" s="33"/>
      <c r="D15" s="34"/>
      <c r="E15" s="35"/>
      <c r="F15" s="35"/>
      <c r="G15" s="61">
        <f>SUM(G12:G14)</f>
        <v>0</v>
      </c>
      <c r="H15" s="59"/>
      <c r="I15" s="38">
        <f>SUM(I12:I14)</f>
        <v>0</v>
      </c>
    </row>
    <row r="17" spans="7:7" ht="24" customHeight="1">
      <c r="G17" s="62" t="s">
        <v>37</v>
      </c>
    </row>
    <row r="18" spans="7:7" ht="24" customHeight="1">
      <c r="G18" s="55">
        <f>G8+G15</f>
        <v>1000</v>
      </c>
    </row>
  </sheetData>
  <autoFilter ref="A5:Q7" xr:uid="{00000000-0009-0000-0000-000021000000}"/>
  <mergeCells count="9">
    <mergeCell ref="E4:F4"/>
    <mergeCell ref="A8:F8"/>
    <mergeCell ref="A1:D1"/>
    <mergeCell ref="A2:B2"/>
    <mergeCell ref="C2:D2"/>
    <mergeCell ref="A3:B3"/>
    <mergeCell ref="C3:D3"/>
    <mergeCell ref="A4:B4"/>
    <mergeCell ref="C4:D4"/>
  </mergeCells>
  <phoneticPr fontId="5"/>
  <pageMargins left="0.7" right="0.7" top="0.75" bottom="0.75" header="0.3" footer="0.3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Beauty Conexion</vt:lpstr>
      <vt:lpstr>'Beauty Conexion'!Print_Area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aoi kuwamura</dc:creator>
  <cp:lastModifiedBy>aoi kuwamura</cp:lastModifiedBy>
  <dcterms:created xsi:type="dcterms:W3CDTF">2025-09-01T14:24:23Z</dcterms:created>
  <dcterms:modified xsi:type="dcterms:W3CDTF">2025-09-01T14:24:48Z</dcterms:modified>
</cp:coreProperties>
</file>