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4A4CB191-3CF1-4E7C-897B-F307165A9C80}" xr6:coauthVersionLast="47" xr6:coauthVersionMax="47" xr10:uidLastSave="{00000000-0000-0000-0000-000000000000}"/>
  <bookViews>
    <workbookView xWindow="-120" yWindow="-120" windowWidth="29040" windowHeight="15720" xr2:uid="{D8E9A4E8-A443-466A-A84C-44B9E64AA07D}"/>
  </bookViews>
  <sheets>
    <sheet name="COSMEPRO" sheetId="1" r:id="rId1"/>
  </sheets>
  <externalReferences>
    <externalReference r:id="rId2"/>
  </externalReferences>
  <definedNames>
    <definedName name="_xlnm._FilterDatabase" localSheetId="0" hidden="1">COSMEPRO!$A$5:$Q$16</definedName>
    <definedName name="_xlnm.Print_Area" localSheetId="0">COSMEPRO!$A$1:$I$29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G29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I16" i="1" l="1"/>
  <c r="I29" i="1"/>
  <c r="G16" i="1"/>
  <c r="G32" i="1" s="1"/>
  <c r="I20" i="1"/>
</calcChain>
</file>

<file path=xl/sharedStrings.xml><?xml version="1.0" encoding="utf-8"?>
<sst xmlns="http://schemas.openxmlformats.org/spreadsheetml/2006/main" count="66" uniqueCount="48">
  <si>
    <r>
      <t>ROYAL COSMETICS 0</t>
    </r>
    <r>
      <rPr>
        <sz val="16"/>
        <color rgb="FF000000"/>
        <rFont val="HGGothicE"/>
        <family val="2"/>
        <charset val="128"/>
      </rPr>
      <t>9</t>
    </r>
    <r>
      <rPr>
        <sz val="16"/>
        <color rgb="FF000000"/>
        <rFont val="Arial"/>
        <family val="2"/>
        <charset val="204"/>
      </rPr>
      <t>.2025</t>
    </r>
    <r>
      <rPr>
        <sz val="16"/>
        <color rgb="FF000000"/>
        <rFont val="ＭＳ ゴシック"/>
        <family val="3"/>
        <charset val="128"/>
      </rPr>
      <t>輸出</t>
    </r>
    <phoneticPr fontId="5"/>
  </si>
  <si>
    <r>
      <rPr>
        <sz val="8"/>
        <color theme="1"/>
        <rFont val="ＭＳ Ｐゴシック"/>
        <family val="1"/>
        <charset val="128"/>
      </rPr>
      <t>納品日</t>
    </r>
    <rPh sb="0" eb="3">
      <t>ノウヒンビ</t>
    </rPh>
    <phoneticPr fontId="5"/>
  </si>
  <si>
    <r>
      <rPr>
        <sz val="8"/>
        <color theme="1"/>
        <rFont val="ＭＳ Ｐゴシック"/>
        <family val="1"/>
        <charset val="128"/>
      </rPr>
      <t>納品先</t>
    </r>
    <rPh sb="0" eb="2">
      <t>ノウヒン</t>
    </rPh>
    <rPh sb="2" eb="3">
      <t>サキ</t>
    </rPh>
    <phoneticPr fontId="5"/>
  </si>
  <si>
    <t>飯野港運株式会社
京都府舞鶴市松陰１８－７
営業課　谷口様
TEL: 0773-75-5371
FAX: 0773-75-5681</t>
  </si>
  <si>
    <r>
      <rPr>
        <sz val="8"/>
        <color theme="1"/>
        <rFont val="ＭＳ Ｐゴシック"/>
        <family val="1"/>
        <charset val="128"/>
      </rPr>
      <t>梱包情報提出期限</t>
    </r>
    <rPh sb="0" eb="2">
      <t>コンポウ</t>
    </rPh>
    <rPh sb="2" eb="4">
      <t>ジョウホウ</t>
    </rPh>
    <rPh sb="4" eb="6">
      <t>テイシュツ</t>
    </rPh>
    <rPh sb="6" eb="8">
      <t>キゲン</t>
    </rPh>
    <phoneticPr fontId="5"/>
  </si>
  <si>
    <t>9/3(午前中)</t>
    <phoneticPr fontId="5"/>
  </si>
  <si>
    <t>INV No.</t>
    <phoneticPr fontId="5"/>
  </si>
  <si>
    <t>Jan code</t>
    <phoneticPr fontId="5"/>
  </si>
  <si>
    <t>Brand name</t>
    <phoneticPr fontId="5"/>
  </si>
  <si>
    <t>Description of goods</t>
    <phoneticPr fontId="5"/>
  </si>
  <si>
    <t>Case Q'ty</t>
    <phoneticPr fontId="5"/>
  </si>
  <si>
    <t>LOT</t>
    <phoneticPr fontId="5"/>
  </si>
  <si>
    <t>Q'ty</t>
    <phoneticPr fontId="5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</si>
  <si>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5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</si>
  <si>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5"/>
  </si>
  <si>
    <r>
      <rPr>
        <sz val="8"/>
        <color theme="1"/>
        <rFont val="ＭＳ Ｐ明朝"/>
        <family val="1"/>
        <charset val="128"/>
      </rPr>
      <t>ケース容積</t>
    </r>
    <rPh sb="3" eb="5">
      <t>ヨウセキ</t>
    </rPh>
    <phoneticPr fontId="5"/>
  </si>
  <si>
    <r>
      <rPr>
        <sz val="8"/>
        <color theme="1"/>
        <rFont val="ＭＳ Ｐ明朝"/>
        <family val="1"/>
        <charset val="128"/>
      </rPr>
      <t>ケース重量</t>
    </r>
    <rPh sb="3" eb="5">
      <t>ジュウリョウ</t>
    </rPh>
    <phoneticPr fontId="5"/>
  </si>
  <si>
    <r>
      <rPr>
        <sz val="8"/>
        <color theme="1"/>
        <rFont val="ＭＳ Ｐ明朝"/>
        <family val="1"/>
        <charset val="128"/>
      </rPr>
      <t>ケース数量</t>
    </r>
    <rPh sb="3" eb="5">
      <t>スウリョウ</t>
    </rPh>
    <phoneticPr fontId="5"/>
  </si>
  <si>
    <r>
      <rPr>
        <sz val="8"/>
        <color theme="1"/>
        <rFont val="ＭＳ Ｐ明朝"/>
        <family val="1"/>
        <charset val="128"/>
      </rPr>
      <t>合計容積</t>
    </r>
    <rPh sb="0" eb="2">
      <t>ゴウケイ</t>
    </rPh>
    <rPh sb="2" eb="4">
      <t>ヨウセキ</t>
    </rPh>
    <phoneticPr fontId="5"/>
  </si>
  <si>
    <r>
      <rPr>
        <sz val="8"/>
        <color theme="1"/>
        <rFont val="ＭＳ Ｐ明朝"/>
        <family val="1"/>
        <charset val="128"/>
      </rPr>
      <t>合計重量</t>
    </r>
    <rPh sb="0" eb="2">
      <t>ゴウケイ</t>
    </rPh>
    <rPh sb="2" eb="4">
      <t>ジュウリョウ</t>
    </rPh>
    <phoneticPr fontId="5"/>
  </si>
  <si>
    <t>Unit N/W(kg)</t>
    <phoneticPr fontId="5"/>
  </si>
  <si>
    <t>Total N/W(kg)</t>
    <phoneticPr fontId="5"/>
  </si>
  <si>
    <r>
      <rPr>
        <sz val="8"/>
        <color theme="1"/>
        <rFont val="Arial Unicode MS"/>
        <family val="3"/>
        <charset val="128"/>
      </rPr>
      <t>成分</t>
    </r>
    <rPh sb="0" eb="2">
      <t>セイブン</t>
    </rPh>
    <phoneticPr fontId="5"/>
  </si>
  <si>
    <t>COSMEPRO</t>
  </si>
  <si>
    <r>
      <rPr>
        <sz val="12"/>
        <color rgb="FF000000"/>
        <rFont val="ＭＳ ゴシック"/>
        <family val="3"/>
        <charset val="128"/>
      </rPr>
      <t>《</t>
    </r>
    <r>
      <rPr>
        <sz val="12"/>
        <color rgb="FF000000"/>
        <rFont val="Arial"/>
        <family val="2"/>
      </rPr>
      <t>COO FORCE CO2 GEL PACK</t>
    </r>
    <r>
      <rPr>
        <sz val="12"/>
        <color rgb="FF000000"/>
        <rFont val="ＭＳ ゴシック"/>
        <family val="3"/>
        <charset val="128"/>
      </rPr>
      <t>》</t>
    </r>
    <r>
      <rPr>
        <sz val="12"/>
        <color rgb="FF000000"/>
        <rFont val="Arial"/>
        <family val="2"/>
      </rPr>
      <t>CONCENTRATE GAS SHIELD BOOSTER</t>
    </r>
    <phoneticPr fontId="5"/>
  </si>
  <si>
    <t>COSMEPRO PRO</t>
    <phoneticPr fontId="5"/>
  </si>
  <si>
    <t>《Cosmepro PRO》COO FORCE CO2 GEL PACK 400g</t>
  </si>
  <si>
    <t xml:space="preserve">《COSMEPRO》Premium Fruit Sorbet Body Massage Salt Aloe. </t>
  </si>
  <si>
    <t>《COSMEPRO》Premium Fruit Sorbet Body Massage Salt Papaya.</t>
  </si>
  <si>
    <t xml:space="preserve">《COSMEPRO》Premium Fruit Sorbet Body Massage Salt Grape ruits.. </t>
  </si>
  <si>
    <t>《COSMEPRO》Premium Fruit Sorbet Body Massage Salt Raspberry.</t>
  </si>
  <si>
    <t xml:space="preserve">《COSMEPRO》Premium Fruit Sorbet Body Massage Blueberry. </t>
  </si>
  <si>
    <t xml:space="preserve">《COSMEPRO》Premium Fruit Sorbet Body Massage Salt Honey. </t>
  </si>
  <si>
    <t>《COSMEPRO》Premium Fruit Sorbet Body Massage Apple＆Jasmine.</t>
  </si>
  <si>
    <t>《COSMEPRO》Premium Fruit Sorbet Body Massage Salt Raspberry＆Honey.</t>
  </si>
  <si>
    <t>TOTAL</t>
    <phoneticPr fontId="5"/>
  </si>
  <si>
    <t>SAMPLE/TESTER ORDER</t>
    <phoneticPr fontId="5"/>
  </si>
  <si>
    <r>
      <rPr>
        <sz val="12"/>
        <color rgb="FF000000"/>
        <rFont val="游ゴシック"/>
        <family val="2"/>
        <charset val="128"/>
      </rPr>
      <t>《</t>
    </r>
    <r>
      <rPr>
        <sz val="12"/>
        <color indexed="8"/>
        <rFont val="Arial"/>
        <family val="2"/>
      </rPr>
      <t>COO FORCE CO2 GEL PACK</t>
    </r>
    <r>
      <rPr>
        <sz val="12"/>
        <color rgb="FF000000"/>
        <rFont val="游ゴシック"/>
        <family val="2"/>
        <charset val="128"/>
      </rPr>
      <t>》</t>
    </r>
    <r>
      <rPr>
        <sz val="12"/>
        <color indexed="8"/>
        <rFont val="Arial"/>
        <family val="2"/>
      </rPr>
      <t>CONCENTRATE GAS SHIELD BOOSTER FOR TESTER (commercial free)</t>
    </r>
    <phoneticPr fontId="5"/>
  </si>
  <si>
    <t>《COSMEPRO》Premium Fruit Sorbet Body Massage Salt Aloe. TESTER  comercial free</t>
  </si>
  <si>
    <t>《COSMEPRO》Premium Fruit Sorbet Body Massage Salt Papaya. TESTER  comercial free</t>
  </si>
  <si>
    <t>《COSMEPRO》Premium Fruit Sorbet Body Massage Salt Grape ruits. TESTER  comercial free</t>
  </si>
  <si>
    <t>《COSMEPRO》Premium Fruit Sorbet Body Massage Salt Raspberry. TESTER  comercial free</t>
  </si>
  <si>
    <t>《COSMEPRO》Premium Fruit Sorbet Body Massage Blueberry. TESTER  comercial free</t>
  </si>
  <si>
    <t>《COSMEPRO》Premium Fruit Sorbet Body Massage Salt Honey. TESTER  comercial free</t>
  </si>
  <si>
    <t>《COSMEPRO》Premium Fruit Sorbet Body Massage Apple＆Jasmine. TESTER  comercial free</t>
  </si>
  <si>
    <t>《COSMEPRO》Premium Fruit Sorbet Body Massage Salt Raspberry＆Honey. TESTER  comercial free</t>
  </si>
  <si>
    <t>TOTAL</t>
  </si>
  <si>
    <t>合計個数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</si>
</sst>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0.000"/>
    <numFmt numFmtId="177" formatCode="0_);[Red]\(0\)"/>
  </numFmts>
  <fonts count="2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000000"/>
      <name val="Arial"/>
      <family val="2"/>
      <charset val="204"/>
    </font>
    <font>
      <sz val="16"/>
      <color rgb="FF000000"/>
      <name val="HGGothicE"/>
      <family val="2"/>
      <charset val="128"/>
    </font>
    <font>
      <sz val="16"/>
      <color rgb="FF00000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ＭＳ Ｐゴシック"/>
      <family val="1"/>
      <charset val="128"/>
    </font>
    <font>
      <b/>
      <sz val="10"/>
      <color rgb="FFFF0000"/>
      <name val="Arial"/>
      <family val="2"/>
    </font>
    <font>
      <b/>
      <sz val="10"/>
      <color rgb="FFFF0000"/>
      <name val="MS UI Gothic"/>
      <family val="2"/>
      <charset val="128"/>
    </font>
    <font>
      <b/>
      <sz val="11"/>
      <color rgb="FFFF0000"/>
      <name val="Arial"/>
      <family val="2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8"/>
      <color theme="1"/>
      <name val="Arial Unicode MS"/>
      <family val="3"/>
      <charset val="128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rgb="FF000000"/>
      <name val="Arial"/>
      <family val="3"/>
      <charset val="128"/>
    </font>
    <font>
      <sz val="12"/>
      <color rgb="FF000000"/>
      <name val="ＭＳ ゴシック"/>
      <family val="3"/>
      <charset val="128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2"/>
      <color indexed="8"/>
      <name val="Arial"/>
      <family val="2"/>
      <charset val="128"/>
    </font>
    <font>
      <sz val="12"/>
      <color rgb="FF000000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6" fontId="9" fillId="0" borderId="0" xfId="1" applyFont="1" applyFill="1" applyAlignment="1">
      <alignment horizontal="center" vertical="center"/>
    </xf>
    <xf numFmtId="0" fontId="9" fillId="0" borderId="0" xfId="1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6" fontId="8" fillId="0" borderId="0" xfId="1" applyFont="1" applyFill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176" fontId="9" fillId="0" borderId="0" xfId="0" applyNumberFormat="1" applyFo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6" fontId="9" fillId="2" borderId="2" xfId="1" applyFont="1" applyFill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6" fontId="9" fillId="0" borderId="2" xfId="1" applyFont="1" applyFill="1" applyBorder="1" applyAlignment="1">
      <alignment horizontal="center" vertical="center"/>
    </xf>
    <xf numFmtId="0" fontId="17" fillId="0" borderId="4" xfId="0" applyFont="1" applyBorder="1" applyAlignment="1">
      <alignment horizontal="left" vertical="center"/>
    </xf>
    <xf numFmtId="177" fontId="18" fillId="0" borderId="4" xfId="0" applyNumberFormat="1" applyFont="1" applyBorder="1" applyAlignment="1">
      <alignment horizontal="left" vertical="center"/>
    </xf>
    <xf numFmtId="0" fontId="17" fillId="0" borderId="4" xfId="0" applyFont="1" applyBorder="1">
      <alignment vertical="center"/>
    </xf>
    <xf numFmtId="0" fontId="19" fillId="0" borderId="4" xfId="0" applyFont="1" applyBorder="1">
      <alignment vertical="center"/>
    </xf>
    <xf numFmtId="0" fontId="17" fillId="0" borderId="4" xfId="0" applyFont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6" fontId="17" fillId="2" borderId="4" xfId="1" applyFont="1" applyFill="1" applyBorder="1" applyAlignment="1">
      <alignment horizontal="center" vertical="center"/>
    </xf>
    <xf numFmtId="0" fontId="17" fillId="0" borderId="4" xfId="2" applyNumberFormat="1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4" xfId="0" applyFont="1" applyBorder="1">
      <alignment vertical="center"/>
    </xf>
    <xf numFmtId="0" fontId="17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6" fontId="24" fillId="2" borderId="4" xfId="0" applyNumberFormat="1" applyFont="1" applyFill="1" applyBorder="1" applyAlignment="1">
      <alignment horizontal="center" vertical="center"/>
    </xf>
    <xf numFmtId="176" fontId="17" fillId="0" borderId="4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6" fontId="17" fillId="0" borderId="0" xfId="1" applyFont="1" applyFill="1" applyAlignment="1">
      <alignment horizontal="center" vertical="center"/>
    </xf>
    <xf numFmtId="0" fontId="17" fillId="0" borderId="0" xfId="1" applyNumberFormat="1" applyFont="1" applyFill="1" applyAlignment="1">
      <alignment horizontal="center" vertical="center"/>
    </xf>
    <xf numFmtId="0" fontId="25" fillId="0" borderId="0" xfId="0" applyFont="1">
      <alignment vertical="center"/>
    </xf>
    <xf numFmtId="0" fontId="26" fillId="0" borderId="4" xfId="0" applyFont="1" applyBorder="1">
      <alignment vertical="center"/>
    </xf>
    <xf numFmtId="0" fontId="22" fillId="2" borderId="2" xfId="0" applyFont="1" applyFill="1" applyBorder="1" applyAlignment="1">
      <alignment horizontal="center" vertical="center"/>
    </xf>
    <xf numFmtId="6" fontId="17" fillId="2" borderId="2" xfId="1" applyFont="1" applyFill="1" applyBorder="1" applyAlignment="1">
      <alignment horizontal="center" vertical="center"/>
    </xf>
    <xf numFmtId="0" fontId="17" fillId="0" borderId="2" xfId="0" applyFont="1" applyBorder="1">
      <alignment vertical="center"/>
    </xf>
    <xf numFmtId="0" fontId="26" fillId="0" borderId="2" xfId="0" applyFont="1" applyBorder="1">
      <alignment vertical="center"/>
    </xf>
    <xf numFmtId="0" fontId="9" fillId="0" borderId="5" xfId="0" applyFont="1" applyBorder="1" applyAlignment="1">
      <alignment horizontal="center" vertical="center"/>
    </xf>
    <xf numFmtId="0" fontId="17" fillId="0" borderId="5" xfId="0" applyFont="1" applyBorder="1">
      <alignment vertical="center"/>
    </xf>
    <xf numFmtId="0" fontId="26" fillId="0" borderId="5" xfId="0" applyFont="1" applyBorder="1">
      <alignment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</cellXfs>
  <cellStyles count="3">
    <cellStyle name="パーセント" xfId="2" builtinId="5"/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>
        <row r="632">
          <cell r="O632">
            <v>72</v>
          </cell>
        </row>
        <row r="633">
          <cell r="O633">
            <v>72</v>
          </cell>
        </row>
        <row r="634">
          <cell r="O634">
            <v>72</v>
          </cell>
        </row>
        <row r="635">
          <cell r="O635">
            <v>48</v>
          </cell>
        </row>
        <row r="636">
          <cell r="O636">
            <v>48</v>
          </cell>
        </row>
        <row r="637">
          <cell r="O637">
            <v>48</v>
          </cell>
        </row>
        <row r="638">
          <cell r="O638">
            <v>48</v>
          </cell>
        </row>
        <row r="639">
          <cell r="O639">
            <v>72</v>
          </cell>
        </row>
        <row r="1221">
          <cell r="O1221">
            <v>2</v>
          </cell>
        </row>
        <row r="1222">
          <cell r="O1222">
            <v>2</v>
          </cell>
        </row>
        <row r="1223">
          <cell r="O1223">
            <v>2</v>
          </cell>
        </row>
        <row r="1224">
          <cell r="O1224">
            <v>2</v>
          </cell>
        </row>
        <row r="1225">
          <cell r="O1225">
            <v>2</v>
          </cell>
        </row>
        <row r="1226">
          <cell r="O1226">
            <v>2</v>
          </cell>
        </row>
        <row r="1227">
          <cell r="O1227">
            <v>2</v>
          </cell>
        </row>
        <row r="1228">
          <cell r="O1228">
            <v>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57EBA-021A-47A6-A531-BC5638EFAB05}">
  <sheetPr filterMode="1"/>
  <dimension ref="A1:U32"/>
  <sheetViews>
    <sheetView tabSelected="1" view="pageBreakPreview" zoomScaleNormal="100" zoomScaleSheetLayoutView="100" workbookViewId="0">
      <selection activeCell="D12" sqref="D12"/>
    </sheetView>
  </sheetViews>
  <sheetFormatPr defaultColWidth="3.875" defaultRowHeight="11.25"/>
  <cols>
    <col min="1" max="1" width="6" style="9" customWidth="1"/>
    <col min="2" max="2" width="12.375" style="8" hidden="1" customWidth="1"/>
    <col min="3" max="3" width="19" style="9" customWidth="1"/>
    <col min="4" max="4" width="64.125" style="9" customWidth="1"/>
    <col min="5" max="6" width="8.375" style="9" customWidth="1"/>
    <col min="7" max="8" width="7.875" style="5" customWidth="1"/>
    <col min="9" max="9" width="13.125" style="6" customWidth="1"/>
    <col min="10" max="11" width="10.125" style="7" customWidth="1"/>
    <col min="12" max="13" width="10.125" style="6" customWidth="1"/>
    <col min="14" max="14" width="9.375" style="6" customWidth="1"/>
    <col min="15" max="15" width="13" style="8" customWidth="1"/>
    <col min="16" max="16" width="14" style="8" customWidth="1"/>
    <col min="17" max="17" width="27.125" style="9" customWidth="1"/>
    <col min="18" max="18" width="45.375" style="10" customWidth="1"/>
    <col min="19" max="19" width="6.125" style="9" bestFit="1" customWidth="1"/>
    <col min="20" max="20" width="7.875" style="9" bestFit="1" customWidth="1"/>
    <col min="21" max="21" width="6.125" style="9" bestFit="1" customWidth="1"/>
    <col min="22" max="24" width="3.875" style="9"/>
    <col min="25" max="25" width="5.125" style="9" bestFit="1" customWidth="1"/>
    <col min="26" max="16384" width="3.875" style="9"/>
  </cols>
  <sheetData>
    <row r="1" spans="1:21" ht="21" customHeight="1">
      <c r="A1" s="1" t="s">
        <v>0</v>
      </c>
      <c r="B1" s="2"/>
      <c r="C1" s="2"/>
      <c r="D1" s="2"/>
      <c r="E1" s="3"/>
      <c r="F1" s="3"/>
      <c r="G1" s="4"/>
    </row>
    <row r="2" spans="1:21" ht="12" customHeight="1">
      <c r="A2" s="11" t="s">
        <v>1</v>
      </c>
      <c r="B2" s="11"/>
      <c r="C2" s="12">
        <v>45905</v>
      </c>
      <c r="D2" s="13"/>
      <c r="J2" s="6"/>
      <c r="K2" s="6"/>
    </row>
    <row r="3" spans="1:21" ht="62.25" customHeight="1">
      <c r="A3" s="11" t="s">
        <v>2</v>
      </c>
      <c r="B3" s="11"/>
      <c r="C3" s="14" t="s">
        <v>3</v>
      </c>
      <c r="D3" s="15"/>
      <c r="G3" s="16"/>
      <c r="J3" s="6"/>
      <c r="K3" s="6"/>
    </row>
    <row r="4" spans="1:21" ht="27" customHeight="1">
      <c r="A4" s="17" t="s">
        <v>4</v>
      </c>
      <c r="B4" s="17"/>
      <c r="C4" s="18" t="s">
        <v>5</v>
      </c>
      <c r="D4" s="19"/>
      <c r="E4" s="20"/>
      <c r="F4" s="20"/>
      <c r="J4" s="6"/>
      <c r="U4" s="21"/>
    </row>
    <row r="5" spans="1:21" s="8" customFormat="1" ht="27" customHeight="1">
      <c r="A5" s="22" t="s">
        <v>6</v>
      </c>
      <c r="B5" s="23" t="s">
        <v>7</v>
      </c>
      <c r="C5" s="24" t="s">
        <v>8</v>
      </c>
      <c r="D5" s="22" t="s">
        <v>9</v>
      </c>
      <c r="E5" s="22" t="s">
        <v>10</v>
      </c>
      <c r="F5" s="22" t="s">
        <v>11</v>
      </c>
      <c r="G5" s="25" t="s">
        <v>12</v>
      </c>
      <c r="H5" s="26" t="s">
        <v>13</v>
      </c>
      <c r="I5" s="27" t="s">
        <v>14</v>
      </c>
      <c r="J5" s="28" t="s">
        <v>15</v>
      </c>
      <c r="K5" s="28" t="s">
        <v>16</v>
      </c>
      <c r="L5" s="29" t="s">
        <v>17</v>
      </c>
      <c r="M5" s="29" t="s">
        <v>18</v>
      </c>
      <c r="N5" s="29" t="s">
        <v>19</v>
      </c>
      <c r="O5" s="22" t="s">
        <v>20</v>
      </c>
      <c r="P5" s="22" t="s">
        <v>21</v>
      </c>
      <c r="Q5" s="22" t="s">
        <v>22</v>
      </c>
      <c r="R5" s="10"/>
    </row>
    <row r="6" spans="1:21" s="40" customFormat="1" ht="20.100000000000001" hidden="1" customHeight="1">
      <c r="A6" s="30"/>
      <c r="B6" s="31"/>
      <c r="C6" s="32" t="s">
        <v>23</v>
      </c>
      <c r="D6" s="33" t="s">
        <v>24</v>
      </c>
      <c r="E6" s="34">
        <v>24</v>
      </c>
      <c r="F6" s="34">
        <v>24</v>
      </c>
      <c r="G6" s="35">
        <f>'[1]ORDER SHEET'!O630</f>
        <v>0</v>
      </c>
      <c r="H6" s="36">
        <v>3600</v>
      </c>
      <c r="I6" s="37">
        <f t="shared" ref="I6:I15" si="0">G6*H6</f>
        <v>0</v>
      </c>
      <c r="J6" s="38"/>
      <c r="K6" s="38"/>
      <c r="L6" s="38"/>
      <c r="M6" s="38"/>
      <c r="N6" s="38"/>
      <c r="O6" s="39"/>
      <c r="P6" s="34"/>
      <c r="Q6" s="32"/>
    </row>
    <row r="7" spans="1:21" s="40" customFormat="1" ht="20.100000000000001" hidden="1" customHeight="1">
      <c r="A7" s="30"/>
      <c r="B7" s="31"/>
      <c r="C7" s="32" t="s">
        <v>25</v>
      </c>
      <c r="D7" s="33" t="s">
        <v>26</v>
      </c>
      <c r="E7" s="34"/>
      <c r="F7" s="34"/>
      <c r="G7" s="35">
        <f>'[1]ORDER SHEET'!O631</f>
        <v>0</v>
      </c>
      <c r="H7" s="36">
        <v>7200</v>
      </c>
      <c r="I7" s="37">
        <f t="shared" si="0"/>
        <v>0</v>
      </c>
      <c r="J7" s="38"/>
      <c r="K7" s="38"/>
      <c r="L7" s="38"/>
      <c r="M7" s="38"/>
      <c r="N7" s="38"/>
      <c r="O7" s="39"/>
      <c r="P7" s="34"/>
      <c r="Q7" s="32"/>
    </row>
    <row r="8" spans="1:21" s="40" customFormat="1" ht="20.100000000000001" customHeight="1">
      <c r="A8" s="30"/>
      <c r="B8" s="31"/>
      <c r="C8" s="32" t="s">
        <v>23</v>
      </c>
      <c r="D8" s="41" t="s">
        <v>27</v>
      </c>
      <c r="E8" s="34">
        <v>24</v>
      </c>
      <c r="F8" s="34">
        <v>24</v>
      </c>
      <c r="G8" s="35">
        <f>'[1]ORDER SHEET'!O632</f>
        <v>72</v>
      </c>
      <c r="H8" s="36">
        <v>600</v>
      </c>
      <c r="I8" s="37">
        <f t="shared" si="0"/>
        <v>43200</v>
      </c>
      <c r="J8" s="38"/>
      <c r="K8" s="38"/>
      <c r="L8" s="38"/>
      <c r="M8" s="38"/>
      <c r="N8" s="38"/>
      <c r="O8" s="39"/>
      <c r="P8" s="34"/>
      <c r="Q8" s="32"/>
    </row>
    <row r="9" spans="1:21" s="40" customFormat="1" ht="20.100000000000001" customHeight="1">
      <c r="A9" s="30"/>
      <c r="B9" s="31"/>
      <c r="C9" s="32" t="s">
        <v>23</v>
      </c>
      <c r="D9" s="41" t="s">
        <v>28</v>
      </c>
      <c r="E9" s="34">
        <v>24</v>
      </c>
      <c r="F9" s="34">
        <v>24</v>
      </c>
      <c r="G9" s="35">
        <f>'[1]ORDER SHEET'!O633</f>
        <v>72</v>
      </c>
      <c r="H9" s="36">
        <v>600</v>
      </c>
      <c r="I9" s="37">
        <f t="shared" si="0"/>
        <v>43200</v>
      </c>
      <c r="J9" s="38"/>
      <c r="K9" s="38"/>
      <c r="L9" s="38"/>
      <c r="M9" s="38"/>
      <c r="N9" s="38"/>
      <c r="O9" s="39"/>
      <c r="P9" s="34"/>
      <c r="Q9" s="32"/>
    </row>
    <row r="10" spans="1:21" s="40" customFormat="1" ht="20.100000000000001" customHeight="1">
      <c r="A10" s="30"/>
      <c r="B10" s="31"/>
      <c r="C10" s="32" t="s">
        <v>23</v>
      </c>
      <c r="D10" s="41" t="s">
        <v>29</v>
      </c>
      <c r="E10" s="34">
        <v>24</v>
      </c>
      <c r="F10" s="34">
        <v>24</v>
      </c>
      <c r="G10" s="35">
        <f>'[1]ORDER SHEET'!O634</f>
        <v>72</v>
      </c>
      <c r="H10" s="36">
        <v>600</v>
      </c>
      <c r="I10" s="37">
        <f t="shared" si="0"/>
        <v>43200</v>
      </c>
      <c r="J10" s="38"/>
      <c r="K10" s="38"/>
      <c r="L10" s="38"/>
      <c r="M10" s="38"/>
      <c r="N10" s="38"/>
      <c r="O10" s="39"/>
      <c r="P10" s="34"/>
      <c r="Q10" s="32"/>
    </row>
    <row r="11" spans="1:21" s="40" customFormat="1" ht="18" customHeight="1">
      <c r="A11" s="30"/>
      <c r="B11" s="31"/>
      <c r="C11" s="32" t="s">
        <v>23</v>
      </c>
      <c r="D11" s="41" t="s">
        <v>30</v>
      </c>
      <c r="E11" s="34">
        <v>24</v>
      </c>
      <c r="F11" s="34">
        <v>24</v>
      </c>
      <c r="G11" s="35">
        <f>'[1]ORDER SHEET'!O635</f>
        <v>48</v>
      </c>
      <c r="H11" s="36">
        <v>600</v>
      </c>
      <c r="I11" s="37">
        <f t="shared" si="0"/>
        <v>28800</v>
      </c>
      <c r="J11" s="38"/>
      <c r="K11" s="38"/>
      <c r="L11" s="38"/>
      <c r="M11" s="38"/>
      <c r="N11" s="38"/>
      <c r="O11" s="39"/>
      <c r="P11" s="34"/>
      <c r="Q11" s="32"/>
    </row>
    <row r="12" spans="1:21" s="40" customFormat="1" ht="20.100000000000001" customHeight="1">
      <c r="A12" s="30"/>
      <c r="B12" s="31"/>
      <c r="C12" s="32" t="s">
        <v>23</v>
      </c>
      <c r="D12" s="41" t="s">
        <v>31</v>
      </c>
      <c r="E12" s="34">
        <v>24</v>
      </c>
      <c r="F12" s="34">
        <v>24</v>
      </c>
      <c r="G12" s="35">
        <f>'[1]ORDER SHEET'!O636</f>
        <v>48</v>
      </c>
      <c r="H12" s="36">
        <v>600</v>
      </c>
      <c r="I12" s="37">
        <f t="shared" si="0"/>
        <v>28800</v>
      </c>
      <c r="J12" s="38"/>
      <c r="K12" s="38"/>
      <c r="L12" s="38"/>
      <c r="M12" s="38"/>
      <c r="N12" s="38"/>
      <c r="O12" s="39"/>
      <c r="P12" s="34"/>
      <c r="Q12" s="32"/>
    </row>
    <row r="13" spans="1:21" s="40" customFormat="1" ht="20.100000000000001" customHeight="1">
      <c r="A13" s="30"/>
      <c r="B13" s="31"/>
      <c r="C13" s="32" t="s">
        <v>23</v>
      </c>
      <c r="D13" s="41" t="s">
        <v>32</v>
      </c>
      <c r="E13" s="34">
        <v>24</v>
      </c>
      <c r="F13" s="34">
        <v>24</v>
      </c>
      <c r="G13" s="35">
        <f>'[1]ORDER SHEET'!O637</f>
        <v>48</v>
      </c>
      <c r="H13" s="36">
        <v>600</v>
      </c>
      <c r="I13" s="37">
        <f t="shared" si="0"/>
        <v>28800</v>
      </c>
      <c r="J13" s="38"/>
      <c r="K13" s="38"/>
      <c r="L13" s="38"/>
      <c r="M13" s="38"/>
      <c r="N13" s="38"/>
      <c r="O13" s="39"/>
      <c r="P13" s="34"/>
      <c r="Q13" s="32"/>
    </row>
    <row r="14" spans="1:21" s="40" customFormat="1" ht="20.100000000000001" customHeight="1">
      <c r="A14" s="30"/>
      <c r="B14" s="31"/>
      <c r="C14" s="32" t="s">
        <v>23</v>
      </c>
      <c r="D14" s="41" t="s">
        <v>33</v>
      </c>
      <c r="E14" s="34">
        <v>24</v>
      </c>
      <c r="F14" s="34">
        <v>24</v>
      </c>
      <c r="G14" s="35">
        <f>'[1]ORDER SHEET'!O638</f>
        <v>48</v>
      </c>
      <c r="H14" s="36">
        <v>600</v>
      </c>
      <c r="I14" s="37">
        <f t="shared" si="0"/>
        <v>28800</v>
      </c>
      <c r="J14" s="38"/>
      <c r="K14" s="38"/>
      <c r="L14" s="38"/>
      <c r="M14" s="38"/>
      <c r="N14" s="38"/>
      <c r="O14" s="39"/>
      <c r="P14" s="34"/>
      <c r="Q14" s="32"/>
    </row>
    <row r="15" spans="1:21" s="40" customFormat="1" ht="20.100000000000001" customHeight="1">
      <c r="A15" s="30"/>
      <c r="B15" s="31"/>
      <c r="C15" s="32" t="s">
        <v>23</v>
      </c>
      <c r="D15" s="41" t="s">
        <v>34</v>
      </c>
      <c r="E15" s="34">
        <v>24</v>
      </c>
      <c r="F15" s="34">
        <v>24</v>
      </c>
      <c r="G15" s="35">
        <f>'[1]ORDER SHEET'!O639</f>
        <v>72</v>
      </c>
      <c r="H15" s="36">
        <v>600</v>
      </c>
      <c r="I15" s="37">
        <f t="shared" si="0"/>
        <v>43200</v>
      </c>
      <c r="J15" s="38"/>
      <c r="K15" s="38"/>
      <c r="L15" s="38"/>
      <c r="M15" s="38"/>
      <c r="N15" s="38"/>
      <c r="O15" s="39"/>
      <c r="P15" s="34"/>
      <c r="Q15" s="32"/>
    </row>
    <row r="16" spans="1:21" s="40" customFormat="1" ht="22.5" customHeight="1">
      <c r="A16" s="42" t="s">
        <v>35</v>
      </c>
      <c r="B16" s="42"/>
      <c r="C16" s="42"/>
      <c r="D16" s="42"/>
      <c r="E16" s="42"/>
      <c r="F16" s="42"/>
      <c r="G16" s="43">
        <f>SUM(G6:G15)</f>
        <v>480</v>
      </c>
      <c r="H16" s="43"/>
      <c r="I16" s="44">
        <f>SUM(I6:I15)</f>
        <v>288000</v>
      </c>
      <c r="J16" s="34"/>
      <c r="K16" s="34"/>
      <c r="L16" s="34"/>
      <c r="M16" s="34"/>
      <c r="N16" s="34"/>
      <c r="O16" s="34"/>
      <c r="P16" s="45"/>
      <c r="Q16" s="32"/>
      <c r="R16" s="46"/>
    </row>
    <row r="17" spans="1:18" s="40" customFormat="1" ht="27" customHeight="1">
      <c r="B17" s="47"/>
      <c r="G17" s="48"/>
      <c r="H17" s="48"/>
      <c r="I17" s="49"/>
      <c r="J17" s="50"/>
      <c r="K17" s="50"/>
      <c r="L17" s="49"/>
      <c r="M17" s="49"/>
      <c r="N17" s="49"/>
      <c r="O17" s="47"/>
      <c r="P17" s="47"/>
      <c r="R17" s="46"/>
    </row>
    <row r="18" spans="1:18" ht="27" customHeight="1">
      <c r="A18" s="51" t="s">
        <v>36</v>
      </c>
    </row>
    <row r="19" spans="1:18">
      <c r="A19" s="22" t="s">
        <v>6</v>
      </c>
      <c r="B19" s="23" t="s">
        <v>7</v>
      </c>
      <c r="C19" s="24" t="s">
        <v>8</v>
      </c>
      <c r="D19" s="22" t="s">
        <v>9</v>
      </c>
      <c r="E19" s="22" t="s">
        <v>10</v>
      </c>
      <c r="F19" s="22" t="s">
        <v>11</v>
      </c>
      <c r="G19" s="25" t="s">
        <v>12</v>
      </c>
      <c r="H19" s="26" t="s">
        <v>13</v>
      </c>
      <c r="I19" s="27" t="s">
        <v>14</v>
      </c>
    </row>
    <row r="20" spans="1:18" ht="19.5">
      <c r="A20" s="22"/>
      <c r="B20" s="23"/>
      <c r="C20" s="32" t="s">
        <v>23</v>
      </c>
      <c r="D20" s="52" t="s">
        <v>37</v>
      </c>
      <c r="E20" s="22"/>
      <c r="F20" s="22"/>
      <c r="G20" s="35">
        <f>'[1]ORDER SHEET'!O1220</f>
        <v>0</v>
      </c>
      <c r="H20" s="53">
        <v>0</v>
      </c>
      <c r="I20" s="54">
        <f>H20*G20</f>
        <v>0</v>
      </c>
    </row>
    <row r="21" spans="1:18" ht="15">
      <c r="A21" s="22"/>
      <c r="B21" s="23"/>
      <c r="C21" s="32"/>
      <c r="D21" s="52" t="s">
        <v>38</v>
      </c>
      <c r="E21" s="22"/>
      <c r="F21" s="22"/>
      <c r="G21" s="35">
        <f>'[1]ORDER SHEET'!O1221</f>
        <v>2</v>
      </c>
      <c r="H21" s="53">
        <v>0</v>
      </c>
      <c r="I21" s="54">
        <f t="shared" ref="I21:I28" si="1">H21*G21</f>
        <v>0</v>
      </c>
    </row>
    <row r="22" spans="1:18" ht="15">
      <c r="A22" s="22"/>
      <c r="B22" s="23"/>
      <c r="C22" s="32"/>
      <c r="D22" s="52" t="s">
        <v>39</v>
      </c>
      <c r="E22" s="22"/>
      <c r="F22" s="22"/>
      <c r="G22" s="35">
        <f>'[1]ORDER SHEET'!O1222</f>
        <v>2</v>
      </c>
      <c r="H22" s="53">
        <v>0</v>
      </c>
      <c r="I22" s="54">
        <f t="shared" si="1"/>
        <v>0</v>
      </c>
    </row>
    <row r="23" spans="1:18" ht="15">
      <c r="A23" s="22"/>
      <c r="B23" s="23"/>
      <c r="C23" s="32"/>
      <c r="D23" s="52" t="s">
        <v>40</v>
      </c>
      <c r="E23" s="22"/>
      <c r="F23" s="22"/>
      <c r="G23" s="35">
        <f>'[1]ORDER SHEET'!O1223</f>
        <v>2</v>
      </c>
      <c r="H23" s="53">
        <v>0</v>
      </c>
      <c r="I23" s="54">
        <f t="shared" si="1"/>
        <v>0</v>
      </c>
    </row>
    <row r="24" spans="1:18" ht="15">
      <c r="A24" s="22"/>
      <c r="B24" s="23"/>
      <c r="C24" s="32"/>
      <c r="D24" s="52" t="s">
        <v>41</v>
      </c>
      <c r="E24" s="22"/>
      <c r="F24" s="22"/>
      <c r="G24" s="35">
        <f>'[1]ORDER SHEET'!O1224</f>
        <v>2</v>
      </c>
      <c r="H24" s="53">
        <v>0</v>
      </c>
      <c r="I24" s="54">
        <f t="shared" si="1"/>
        <v>0</v>
      </c>
    </row>
    <row r="25" spans="1:18" ht="15">
      <c r="A25" s="22"/>
      <c r="B25" s="23"/>
      <c r="C25" s="32"/>
      <c r="D25" s="52" t="s">
        <v>42</v>
      </c>
      <c r="E25" s="22"/>
      <c r="F25" s="22"/>
      <c r="G25" s="35">
        <f>'[1]ORDER SHEET'!O1225</f>
        <v>2</v>
      </c>
      <c r="H25" s="53">
        <v>0</v>
      </c>
      <c r="I25" s="54">
        <f t="shared" si="1"/>
        <v>0</v>
      </c>
    </row>
    <row r="26" spans="1:18" ht="15">
      <c r="A26" s="22"/>
      <c r="B26" s="23"/>
      <c r="C26" s="55"/>
      <c r="D26" s="56" t="s">
        <v>43</v>
      </c>
      <c r="E26" s="22"/>
      <c r="F26" s="22"/>
      <c r="G26" s="35">
        <f>'[1]ORDER SHEET'!O1226</f>
        <v>2</v>
      </c>
      <c r="H26" s="53">
        <v>0</v>
      </c>
      <c r="I26" s="54">
        <f t="shared" si="1"/>
        <v>0</v>
      </c>
    </row>
    <row r="27" spans="1:18" ht="15">
      <c r="A27" s="57"/>
      <c r="B27" s="57"/>
      <c r="C27" s="58"/>
      <c r="D27" s="59" t="s">
        <v>44</v>
      </c>
      <c r="E27" s="57"/>
      <c r="F27" s="57"/>
      <c r="G27" s="60">
        <f>'[1]ORDER SHEET'!O1227</f>
        <v>2</v>
      </c>
      <c r="H27" s="53">
        <v>0</v>
      </c>
      <c r="I27" s="54">
        <f t="shared" si="1"/>
        <v>0</v>
      </c>
    </row>
    <row r="28" spans="1:18" ht="15">
      <c r="A28" s="57"/>
      <c r="B28" s="57"/>
      <c r="C28" s="58"/>
      <c r="D28" s="59" t="s">
        <v>45</v>
      </c>
      <c r="E28" s="57"/>
      <c r="F28" s="57"/>
      <c r="G28" s="61">
        <f>'[1]ORDER SHEET'!O1228</f>
        <v>2</v>
      </c>
      <c r="H28" s="62">
        <v>0</v>
      </c>
      <c r="I28" s="54">
        <f t="shared" si="1"/>
        <v>0</v>
      </c>
    </row>
    <row r="29" spans="1:18" ht="18.75" customHeight="1">
      <c r="A29" s="63" t="s">
        <v>46</v>
      </c>
      <c r="B29" s="63"/>
      <c r="C29" s="63"/>
      <c r="D29" s="63"/>
      <c r="E29" s="63"/>
      <c r="F29" s="63"/>
      <c r="G29" s="64">
        <f>SUM(G20:G28)</f>
        <v>16</v>
      </c>
      <c r="H29" s="65">
        <v>0</v>
      </c>
      <c r="I29" s="37">
        <f>G29*H29</f>
        <v>0</v>
      </c>
    </row>
    <row r="31" spans="1:18" ht="17.25" customHeight="1">
      <c r="G31" s="5" t="s">
        <v>47</v>
      </c>
    </row>
    <row r="32" spans="1:18" ht="23.25" customHeight="1">
      <c r="G32" s="66">
        <f>G29+G16</f>
        <v>496</v>
      </c>
    </row>
  </sheetData>
  <autoFilter ref="A5:Q16" xr:uid="{00000000-0009-0000-0000-000023000000}">
    <filterColumn colId="6">
      <filters>
        <filter val="48"/>
        <filter val="480"/>
        <filter val="72"/>
      </filters>
    </filterColumn>
  </autoFilter>
  <mergeCells count="10">
    <mergeCell ref="E4:F4"/>
    <mergeCell ref="A16:F16"/>
    <mergeCell ref="A29:F29"/>
    <mergeCell ref="A1:D1"/>
    <mergeCell ref="A2:B2"/>
    <mergeCell ref="C2:D2"/>
    <mergeCell ref="A3:B3"/>
    <mergeCell ref="C3:D3"/>
    <mergeCell ref="A4:B4"/>
    <mergeCell ref="C4:D4"/>
  </mergeCells>
  <phoneticPr fontId="5"/>
  <pageMargins left="0.7" right="0.7" top="0.75" bottom="0.75" header="0.3" footer="0.3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COSMEPRO</vt:lpstr>
      <vt:lpstr>COSMEPRO!Print_Area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2025-09-01T14:34:04Z</dcterms:created>
  <dcterms:modified xsi:type="dcterms:W3CDTF">2025-09-01T14:34:18Z</dcterms:modified>
</cp:coreProperties>
</file>