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kristina_project\data\"/>
    </mc:Choice>
  </mc:AlternateContent>
  <xr:revisionPtr revIDLastSave="0" documentId="8_{B889BEC2-34F5-47F8-9AB5-691FC5BAA97C}" xr6:coauthVersionLast="47" xr6:coauthVersionMax="47" xr10:uidLastSave="{00000000-0000-0000-0000-000000000000}"/>
  <bookViews>
    <workbookView xWindow="-120" yWindow="-120" windowWidth="29040" windowHeight="15720" xr2:uid="{89F43620-2011-42FD-BCDE-F9513F5A371B}"/>
  </bookViews>
  <sheets>
    <sheet name="DOSHISHA" sheetId="1" r:id="rId1"/>
  </sheets>
  <externalReferences>
    <externalReference r:id="rId2"/>
  </externalReferences>
  <definedNames>
    <definedName name="_xlnm._FilterDatabase" localSheetId="0" hidden="1">DOSHISHA!$A$5:$I$15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G14" i="1"/>
  <c r="I14" i="1" s="1"/>
  <c r="D14" i="1"/>
  <c r="I13" i="1"/>
  <c r="H13" i="1"/>
  <c r="G13" i="1"/>
  <c r="D13" i="1"/>
  <c r="H12" i="1"/>
  <c r="G12" i="1"/>
  <c r="I12" i="1" s="1"/>
  <c r="D12" i="1"/>
  <c r="I11" i="1"/>
  <c r="G11" i="1"/>
  <c r="G10" i="1"/>
  <c r="I10" i="1" s="1"/>
  <c r="G9" i="1"/>
  <c r="I9" i="1" s="1"/>
  <c r="G8" i="1"/>
  <c r="I8" i="1" s="1"/>
  <c r="I7" i="1"/>
  <c r="G7" i="1"/>
  <c r="G6" i="1"/>
  <c r="I6" i="1" s="1"/>
  <c r="I15" i="1" l="1"/>
  <c r="G15" i="1"/>
</calcChain>
</file>

<file path=xl/sharedStrings.xml><?xml version="1.0" encoding="utf-8"?>
<sst xmlns="http://schemas.openxmlformats.org/spreadsheetml/2006/main" count="35" uniqueCount="27">
  <si>
    <r>
      <rPr>
        <sz val="16"/>
        <color rgb="FF000000"/>
        <rFont val="Arial"/>
        <family val="2"/>
        <charset val="204"/>
      </rPr>
      <t xml:space="preserve">ROYAL COSMETICS </t>
    </r>
    <r>
      <rPr>
        <sz val="16"/>
        <color rgb="FF000000"/>
        <rFont val="Yu Gothic"/>
        <family val="2"/>
        <charset val="128"/>
      </rPr>
      <t>4</t>
    </r>
    <r>
      <rPr>
        <sz val="16"/>
        <color rgb="FF000000"/>
        <rFont val="Arial"/>
        <family val="2"/>
        <charset val="204"/>
      </rPr>
      <t>.</t>
    </r>
    <r>
      <rPr>
        <sz val="16"/>
        <color rgb="FF000000"/>
        <rFont val="Yu Gothic"/>
        <family val="2"/>
        <charset val="128"/>
      </rPr>
      <t>2024</t>
    </r>
    <r>
      <rPr>
        <sz val="16"/>
        <color rgb="FF000000"/>
        <rFont val="ＭＳ Ｐ明朝"/>
        <family val="1"/>
        <charset val="128"/>
      </rPr>
      <t>輸出</t>
    </r>
    <phoneticPr fontId="5"/>
  </si>
  <si>
    <r>
      <rPr>
        <sz val="8"/>
        <color theme="1"/>
        <rFont val="ＭＳ Ｐゴシック"/>
        <family val="1"/>
        <charset val="128"/>
      </rPr>
      <t>納品日</t>
    </r>
    <rPh sb="0" eb="3">
      <t>ノウヒンビ</t>
    </rPh>
    <phoneticPr fontId="5"/>
  </si>
  <si>
    <t>最短</t>
    <rPh sb="0" eb="2">
      <t>サイタン</t>
    </rPh>
    <phoneticPr fontId="5"/>
  </si>
  <si>
    <r>
      <rPr>
        <sz val="8"/>
        <color theme="1"/>
        <rFont val="ＭＳ Ｐゴシック"/>
        <family val="1"/>
        <charset val="128"/>
      </rPr>
      <t>納品先</t>
    </r>
    <rPh sb="0" eb="2">
      <t>ノウヒン</t>
    </rPh>
    <rPh sb="2" eb="3">
      <t>サキ</t>
    </rPh>
    <phoneticPr fontId="5"/>
  </si>
  <si>
    <t>株式会社サムライ貿易
住所：939-8095 富山県富山市大泉中町1-11
TEL.：076-461-7471
FAX：076-461-7472</t>
    <phoneticPr fontId="5"/>
  </si>
  <si>
    <r>
      <rPr>
        <sz val="8"/>
        <color theme="1"/>
        <rFont val="ＭＳ Ｐゴシック"/>
        <family val="1"/>
        <charset val="128"/>
      </rPr>
      <t>梱包情報提出期限</t>
    </r>
    <rPh sb="0" eb="2">
      <t>コンポウ</t>
    </rPh>
    <rPh sb="2" eb="4">
      <t>ジョウホウ</t>
    </rPh>
    <rPh sb="4" eb="6">
      <t>テイシュツ</t>
    </rPh>
    <rPh sb="6" eb="8">
      <t>キゲン</t>
    </rPh>
    <phoneticPr fontId="5"/>
  </si>
  <si>
    <t>INV No.</t>
    <phoneticPr fontId="5"/>
  </si>
  <si>
    <t>Jan code</t>
    <phoneticPr fontId="5"/>
  </si>
  <si>
    <t>Brand name</t>
    <phoneticPr fontId="5"/>
  </si>
  <si>
    <t>Description of goods</t>
    <phoneticPr fontId="5"/>
  </si>
  <si>
    <t>Case Q'ty</t>
    <phoneticPr fontId="5"/>
  </si>
  <si>
    <t>LOT</t>
    <phoneticPr fontId="5"/>
  </si>
  <si>
    <t>Q'ty</t>
    <phoneticPr fontId="5"/>
  </si>
  <si>
    <r>
      <rPr>
        <sz val="8"/>
        <rFont val="ＭＳ Ｐ明朝"/>
        <family val="1"/>
        <charset val="128"/>
      </rPr>
      <t>仕入値</t>
    </r>
    <rPh sb="0" eb="2">
      <t>シイレ</t>
    </rPh>
    <rPh sb="2" eb="3">
      <t>ネ</t>
    </rPh>
    <phoneticPr fontId="5"/>
  </si>
  <si>
    <r>
      <rPr>
        <sz val="8"/>
        <color theme="1"/>
        <rFont val="ＭＳ Ｐ明朝"/>
        <family val="1"/>
        <charset val="128"/>
      </rPr>
      <t>仕入値合計</t>
    </r>
    <rPh sb="0" eb="2">
      <t>シイレ</t>
    </rPh>
    <rPh sb="2" eb="3">
      <t>ネ</t>
    </rPh>
    <rPh sb="3" eb="5">
      <t>ゴウケイ</t>
    </rPh>
    <phoneticPr fontId="5"/>
  </si>
  <si>
    <t>4550084686028</t>
    <phoneticPr fontId="5"/>
  </si>
  <si>
    <t>DOSHISHA</t>
    <phoneticPr fontId="5"/>
  </si>
  <si>
    <r>
      <t>Airytouch UV SPRAY SUN PROTECT «Clear Type»</t>
    </r>
    <r>
      <rPr>
        <sz val="12"/>
        <color theme="1"/>
        <rFont val="ＭＳ Ｐゴシック"/>
        <family val="2"/>
        <charset val="128"/>
      </rPr>
      <t>　100</t>
    </r>
    <r>
      <rPr>
        <sz val="12"/>
        <color theme="1"/>
        <rFont val="Arial"/>
        <family val="2"/>
      </rPr>
      <t>g</t>
    </r>
    <phoneticPr fontId="5"/>
  </si>
  <si>
    <t>4550084686059</t>
    <phoneticPr fontId="5"/>
  </si>
  <si>
    <t>Airytouch UV SPRAY SUN PROTECT «Prism Fleur A» 100g</t>
    <phoneticPr fontId="5"/>
  </si>
  <si>
    <r>
      <t xml:space="preserve">Airytouch UV SPRAY SUN PROTECT «Clean Savon А» </t>
    </r>
    <r>
      <rPr>
        <sz val="12"/>
        <color theme="1"/>
        <rFont val="ＭＳ Ｐゴシック"/>
        <family val="2"/>
        <charset val="128"/>
      </rPr>
      <t>１</t>
    </r>
    <r>
      <rPr>
        <sz val="12"/>
        <color theme="1"/>
        <rFont val="Arial"/>
        <family val="2"/>
      </rPr>
      <t>00g</t>
    </r>
    <phoneticPr fontId="5"/>
  </si>
  <si>
    <r>
      <t>Airytouch UV SPRAY SUN PROTECT «Clear Type»</t>
    </r>
    <r>
      <rPr>
        <sz val="12"/>
        <color theme="1"/>
        <rFont val="ＭＳ ゴシック"/>
        <family val="3"/>
        <charset val="128"/>
      </rPr>
      <t>　2</t>
    </r>
    <r>
      <rPr>
        <sz val="12"/>
        <color theme="1"/>
        <rFont val="Arial"/>
        <family val="2"/>
      </rPr>
      <t>00g</t>
    </r>
    <phoneticPr fontId="5"/>
  </si>
  <si>
    <r>
      <t>4550084129518</t>
    </r>
    <r>
      <rPr>
        <sz val="12"/>
        <color theme="1"/>
        <rFont val="游ゴシック"/>
        <family val="1"/>
        <charset val="128"/>
      </rPr>
      <t>　</t>
    </r>
    <phoneticPr fontId="5"/>
  </si>
  <si>
    <t>Airytouch UV SPRAY SUN PROTECT «Prism Fleur A» 200g</t>
  </si>
  <si>
    <t>4549813039792</t>
    <phoneticPr fontId="5"/>
  </si>
  <si>
    <t>Airytouch UV SPRAY SUN PROTECT «Clean Savon А» 200g</t>
  </si>
  <si>
    <t>TOTAL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</si>
</sst>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0.000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rgb="FF000000"/>
      <name val="Arial"/>
      <family val="2"/>
      <charset val="204"/>
    </font>
    <font>
      <sz val="16"/>
      <color rgb="FF000000"/>
      <name val="Yu Gothic"/>
      <family val="2"/>
      <charset val="128"/>
    </font>
    <font>
      <sz val="16"/>
      <color rgb="FF000000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6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ＭＳ Ｐゴシック"/>
      <family val="1"/>
      <charset val="128"/>
    </font>
    <font>
      <sz val="8"/>
      <color theme="1"/>
      <name val="HGGothicE"/>
      <family val="2"/>
      <charset val="128"/>
    </font>
    <font>
      <b/>
      <sz val="11"/>
      <color rgb="FFFF0000"/>
      <name val="Arial"/>
      <family val="2"/>
    </font>
    <font>
      <sz val="8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2"/>
      <color theme="1"/>
      <name val="Arial"/>
      <family val="2"/>
    </font>
    <font>
      <sz val="12"/>
      <color theme="1"/>
      <name val="ＭＳ Ｐゴシック"/>
      <family val="2"/>
      <charset val="128"/>
    </font>
    <font>
      <sz val="12"/>
      <name val="Arial"/>
      <family val="2"/>
    </font>
    <font>
      <sz val="12"/>
      <color theme="1"/>
      <name val="ＭＳ ゴシック"/>
      <family val="3"/>
      <charset val="128"/>
    </font>
    <font>
      <sz val="12"/>
      <color theme="1"/>
      <name val="游ゴシック"/>
      <family val="1"/>
      <charset val="128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6" fontId="9" fillId="0" borderId="0" xfId="1" applyFont="1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6" fontId="8" fillId="0" borderId="0" xfId="1" applyFont="1" applyFill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9" fillId="0" borderId="0" xfId="0" applyNumberFormat="1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6" fontId="9" fillId="2" borderId="4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49" fontId="15" fillId="0" borderId="4" xfId="0" applyNumberFormat="1" applyFont="1" applyBorder="1" applyAlignment="1">
      <alignment horizontal="left" vertical="center"/>
    </xf>
    <xf numFmtId="0" fontId="15" fillId="0" borderId="4" xfId="0" applyFont="1" applyBorder="1">
      <alignment vertical="center"/>
    </xf>
    <xf numFmtId="0" fontId="15" fillId="0" borderId="4" xfId="0" applyFont="1" applyBorder="1" applyAlignment="1">
      <alignment vertical="center" shrinkToFit="1"/>
    </xf>
    <xf numFmtId="0" fontId="15" fillId="0" borderId="4" xfId="0" applyFont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1" fontId="17" fillId="2" borderId="4" xfId="0" applyNumberFormat="1" applyFont="1" applyFill="1" applyBorder="1" applyAlignment="1">
      <alignment horizontal="center" vertical="center"/>
    </xf>
    <xf numFmtId="6" fontId="15" fillId="2" borderId="4" xfId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49" fontId="15" fillId="0" borderId="7" xfId="0" applyNumberFormat="1" applyFont="1" applyBorder="1" applyAlignment="1">
      <alignment horizontal="left" vertical="center"/>
    </xf>
    <xf numFmtId="0" fontId="15" fillId="0" borderId="7" xfId="0" applyFont="1" applyBorder="1" applyAlignment="1">
      <alignment vertical="center" shrinkToFit="1"/>
    </xf>
    <xf numFmtId="0" fontId="15" fillId="0" borderId="8" xfId="0" applyFont="1" applyBorder="1">
      <alignment vertical="center"/>
    </xf>
    <xf numFmtId="0" fontId="15" fillId="0" borderId="9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6" fontId="21" fillId="2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6" fontId="15" fillId="0" borderId="0" xfId="1" applyFont="1" applyFill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1904\Downloads\kristina\&#36039;&#26009;\250829NEW%20ORDER%20SHEET%20%20&#12304;&#20181;&#20837;&#35336;&#31639;&#29992;&#12305;.xlsx" TargetMode="External"/><Relationship Id="rId1" Type="http://schemas.openxmlformats.org/officeDocument/2006/relationships/externalLinkPath" Target="/Users/81904/Downloads/kristina/&#36039;&#26009;/250829NEW%20ORDER%20SHEET%20%20&#12304;&#20181;&#20837;&#35336;&#31639;&#29992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R SHEET"/>
      <sheetName val="TOTAL"/>
      <sheetName val="SUNTREG"/>
      <sheetName val="Rey Beauty"/>
      <sheetName val="C'BON"/>
      <sheetName val="COCOCHI　発注書"/>
      <sheetName val="SUNSORIT"/>
      <sheetName val="ESTLABO"/>
      <sheetName val="URESHINO"/>
      <sheetName val="McCoy"/>
      <sheetName val="リレント納品情報"/>
      <sheetName val="リレント通常注文"/>
      <sheetName val="リレント無料提供"/>
      <sheetName val="リレント商品マスタ"/>
      <sheetName val="Q'1st-1"/>
      <sheetName val="Q'1st-2"/>
      <sheetName val="Q'1st-3"/>
      <sheetName val="FLOUVEIL"/>
      <sheetName val="CHANSON"/>
      <sheetName val="HIMELABO"/>
      <sheetName val="Beauty Conexion"/>
      <sheetName val="KYOTOMO"/>
      <sheetName val="COREIN"/>
      <sheetName val="ELEGADOLL"/>
      <sheetName val="ATMORE"/>
      <sheetName val="MARY.P"/>
      <sheetName val="ROSY DROP"/>
      <sheetName val="LAPIDEM"/>
      <sheetName val="AISHODO"/>
      <sheetName val="DOSHISHA"/>
      <sheetName val="ISTYLE"/>
      <sheetName val="MEROS"/>
      <sheetName val="RUHAKU"/>
      <sheetName val="OLUPONO"/>
      <sheetName val="D.H.C"/>
      <sheetName val="EMU"/>
      <sheetName val="CHIKUHODO"/>
      <sheetName val="STARLAB"/>
      <sheetName val="MAYURI"/>
      <sheetName val="AFURA"/>
      <sheetName val="COSMEPRO"/>
      <sheetName val="PECLIA"/>
      <sheetName val="HANAKO"/>
      <sheetName val="FAJ"/>
      <sheetName val="LEJEU"/>
      <sheetName val="Dr.Medion"/>
      <sheetName val="Diaas"/>
      <sheetName val="Luxces"/>
      <sheetName val="Evliss"/>
      <sheetName val="Esthe Pro Labo"/>
      <sheetName val="DIAMANTE"/>
      <sheetName val="OSATO"/>
      <sheetName val="Sheet1"/>
    </sheetNames>
    <sheetDataSet>
      <sheetData sheetId="0">
        <row r="607">
          <cell r="H607" t="str">
            <v>UV Spray CICA «Clear Type»　200g</v>
          </cell>
          <cell r="R607">
            <v>685</v>
          </cell>
        </row>
        <row r="608">
          <cell r="H608" t="str">
            <v>VC UV Spray «Clear Type»　200g</v>
          </cell>
          <cell r="R608">
            <v>685</v>
          </cell>
        </row>
        <row r="609">
          <cell r="H609" t="str">
            <v>UV Spray Niacinamide «Clear Type»　200g</v>
          </cell>
          <cell r="R609">
            <v>685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59E9-0AA5-4A52-847E-8D88FF1B7A46}">
  <dimension ref="A1:L16"/>
  <sheetViews>
    <sheetView tabSelected="1" view="pageBreakPreview" zoomScale="89" zoomScaleNormal="100" zoomScaleSheetLayoutView="89" workbookViewId="0">
      <selection activeCell="E31" sqref="E31"/>
    </sheetView>
  </sheetViews>
  <sheetFormatPr defaultColWidth="3.875" defaultRowHeight="11.25"/>
  <cols>
    <col min="1" max="1" width="6" style="7" customWidth="1"/>
    <col min="2" max="2" width="12.375" style="26" hidden="1" customWidth="1"/>
    <col min="3" max="3" width="10.875" style="7" customWidth="1"/>
    <col min="4" max="4" width="36.375" style="7" customWidth="1"/>
    <col min="5" max="6" width="8.375" style="7" customWidth="1"/>
    <col min="7" max="8" width="7.875" style="5" customWidth="1"/>
    <col min="9" max="9" width="13.125" style="6" customWidth="1"/>
    <col min="10" max="10" width="6.125" style="7" bestFit="1" customWidth="1"/>
    <col min="11" max="11" width="7.875" style="7" bestFit="1" customWidth="1"/>
    <col min="12" max="12" width="6.125" style="7" bestFit="1" customWidth="1"/>
    <col min="13" max="15" width="3.875" style="7"/>
    <col min="16" max="16" width="5.125" style="7" bestFit="1" customWidth="1"/>
    <col min="17" max="16384" width="3.875" style="7"/>
  </cols>
  <sheetData>
    <row r="1" spans="1:12" ht="21" customHeight="1">
      <c r="A1" s="1" t="s">
        <v>0</v>
      </c>
      <c r="B1" s="2"/>
      <c r="C1" s="2"/>
      <c r="D1" s="2"/>
      <c r="E1" s="3"/>
      <c r="F1" s="3"/>
      <c r="G1" s="4"/>
    </row>
    <row r="2" spans="1:12" ht="14.25" customHeight="1">
      <c r="A2" s="8" t="s">
        <v>1</v>
      </c>
      <c r="B2" s="8"/>
      <c r="C2" s="9" t="s">
        <v>2</v>
      </c>
      <c r="D2" s="10"/>
    </row>
    <row r="3" spans="1:12" ht="56.25" customHeight="1">
      <c r="A3" s="8" t="s">
        <v>3</v>
      </c>
      <c r="B3" s="8"/>
      <c r="C3" s="11" t="s">
        <v>4</v>
      </c>
      <c r="D3" s="12"/>
      <c r="G3" s="13"/>
    </row>
    <row r="4" spans="1:12" ht="15.75" customHeight="1">
      <c r="A4" s="14" t="s">
        <v>5</v>
      </c>
      <c r="B4" s="14"/>
      <c r="C4" s="15"/>
      <c r="D4" s="16"/>
      <c r="E4" s="17"/>
      <c r="F4" s="17"/>
      <c r="L4" s="18"/>
    </row>
    <row r="5" spans="1:12" s="26" customFormat="1" ht="15.75" customHeight="1">
      <c r="A5" s="19" t="s">
        <v>6</v>
      </c>
      <c r="B5" s="20" t="s">
        <v>7</v>
      </c>
      <c r="C5" s="21" t="s">
        <v>8</v>
      </c>
      <c r="D5" s="22" t="s">
        <v>9</v>
      </c>
      <c r="E5" s="22" t="s">
        <v>10</v>
      </c>
      <c r="F5" s="22" t="s">
        <v>11</v>
      </c>
      <c r="G5" s="23" t="s">
        <v>12</v>
      </c>
      <c r="H5" s="24" t="s">
        <v>13</v>
      </c>
      <c r="I5" s="25" t="s">
        <v>14</v>
      </c>
    </row>
    <row r="6" spans="1:12" s="35" customFormat="1" ht="20.100000000000001" customHeight="1">
      <c r="A6" s="27"/>
      <c r="B6" s="28" t="s">
        <v>15</v>
      </c>
      <c r="C6" s="29" t="s">
        <v>16</v>
      </c>
      <c r="D6" s="30" t="s">
        <v>17</v>
      </c>
      <c r="E6" s="31">
        <v>24</v>
      </c>
      <c r="F6" s="29"/>
      <c r="G6" s="32">
        <f>'[1]ORDER SHEET'!O599</f>
        <v>0</v>
      </c>
      <c r="H6" s="33">
        <v>365</v>
      </c>
      <c r="I6" s="34">
        <f t="shared" ref="I6:I14" si="0">G6*H6</f>
        <v>0</v>
      </c>
    </row>
    <row r="7" spans="1:12" s="35" customFormat="1" ht="20.100000000000001" customHeight="1">
      <c r="A7" s="36"/>
      <c r="B7" s="28" t="s">
        <v>18</v>
      </c>
      <c r="C7" s="29" t="s">
        <v>16</v>
      </c>
      <c r="D7" s="30" t="s">
        <v>19</v>
      </c>
      <c r="E7" s="31">
        <v>24</v>
      </c>
      <c r="F7" s="29"/>
      <c r="G7" s="32">
        <f>'[1]ORDER SHEET'!O600</f>
        <v>0</v>
      </c>
      <c r="H7" s="33">
        <v>365</v>
      </c>
      <c r="I7" s="34">
        <f t="shared" si="0"/>
        <v>0</v>
      </c>
    </row>
    <row r="8" spans="1:12" s="35" customFormat="1" ht="20.100000000000001" customHeight="1">
      <c r="A8" s="36"/>
      <c r="B8" s="28"/>
      <c r="C8" s="29" t="s">
        <v>16</v>
      </c>
      <c r="D8" s="30" t="s">
        <v>20</v>
      </c>
      <c r="E8" s="31">
        <v>24</v>
      </c>
      <c r="F8" s="29"/>
      <c r="G8" s="32">
        <f>'[1]ORDER SHEET'!O601</f>
        <v>0</v>
      </c>
      <c r="H8" s="33">
        <v>366</v>
      </c>
      <c r="I8" s="34">
        <f t="shared" si="0"/>
        <v>0</v>
      </c>
    </row>
    <row r="9" spans="1:12" s="35" customFormat="1" ht="20.100000000000001" customHeight="1">
      <c r="A9" s="36"/>
      <c r="B9" s="28"/>
      <c r="C9" s="29" t="s">
        <v>16</v>
      </c>
      <c r="D9" s="30" t="s">
        <v>21</v>
      </c>
      <c r="E9" s="31">
        <v>12</v>
      </c>
      <c r="F9" s="29"/>
      <c r="G9" s="32">
        <f>'[1]ORDER SHEET'!O602</f>
        <v>0</v>
      </c>
      <c r="H9" s="33">
        <v>620</v>
      </c>
      <c r="I9" s="34">
        <f t="shared" si="0"/>
        <v>0</v>
      </c>
    </row>
    <row r="10" spans="1:12" s="35" customFormat="1" ht="20.100000000000001" customHeight="1">
      <c r="A10" s="36"/>
      <c r="B10" s="28" t="s">
        <v>22</v>
      </c>
      <c r="C10" s="29" t="s">
        <v>16</v>
      </c>
      <c r="D10" s="30" t="s">
        <v>23</v>
      </c>
      <c r="E10" s="31">
        <v>12</v>
      </c>
      <c r="F10" s="29"/>
      <c r="G10" s="32">
        <f>'[1]ORDER SHEET'!O605</f>
        <v>0</v>
      </c>
      <c r="H10" s="33">
        <v>620</v>
      </c>
      <c r="I10" s="34">
        <f t="shared" si="0"/>
        <v>0</v>
      </c>
    </row>
    <row r="11" spans="1:12" s="35" customFormat="1" ht="20.100000000000001" customHeight="1">
      <c r="A11" s="36"/>
      <c r="B11" s="28" t="s">
        <v>24</v>
      </c>
      <c r="C11" s="29" t="s">
        <v>16</v>
      </c>
      <c r="D11" s="30" t="s">
        <v>25</v>
      </c>
      <c r="E11" s="31">
        <v>12</v>
      </c>
      <c r="F11" s="29"/>
      <c r="G11" s="32">
        <f>'[1]ORDER SHEET'!O606</f>
        <v>0</v>
      </c>
      <c r="H11" s="33">
        <v>620</v>
      </c>
      <c r="I11" s="34">
        <f t="shared" si="0"/>
        <v>0</v>
      </c>
    </row>
    <row r="12" spans="1:12" s="35" customFormat="1" ht="20.100000000000001" customHeight="1">
      <c r="A12" s="37"/>
      <c r="B12" s="38"/>
      <c r="C12" s="29" t="s">
        <v>16</v>
      </c>
      <c r="D12" s="39" t="str">
        <f>'[1]ORDER SHEET'!H607</f>
        <v>UV Spray CICA «Clear Type»　200g</v>
      </c>
      <c r="E12" s="31">
        <v>12</v>
      </c>
      <c r="F12" s="40"/>
      <c r="G12" s="32">
        <f>'[1]ORDER SHEET'!O607</f>
        <v>0</v>
      </c>
      <c r="H12" s="33">
        <f>'[1]ORDER SHEET'!R607</f>
        <v>685</v>
      </c>
      <c r="I12" s="34">
        <f t="shared" si="0"/>
        <v>0</v>
      </c>
    </row>
    <row r="13" spans="1:12" s="35" customFormat="1" ht="20.100000000000001" customHeight="1">
      <c r="A13" s="37"/>
      <c r="B13" s="38"/>
      <c r="C13" s="29" t="s">
        <v>16</v>
      </c>
      <c r="D13" s="39" t="str">
        <f>'[1]ORDER SHEET'!H608</f>
        <v>VC UV Spray «Clear Type»　200g</v>
      </c>
      <c r="E13" s="31">
        <v>12</v>
      </c>
      <c r="F13" s="40"/>
      <c r="G13" s="32">
        <f>'[1]ORDER SHEET'!O608</f>
        <v>0</v>
      </c>
      <c r="H13" s="33">
        <f>'[1]ORDER SHEET'!R608</f>
        <v>685</v>
      </c>
      <c r="I13" s="34">
        <f t="shared" si="0"/>
        <v>0</v>
      </c>
    </row>
    <row r="14" spans="1:12" s="35" customFormat="1" ht="20.100000000000001" customHeight="1">
      <c r="A14" s="37"/>
      <c r="B14" s="38"/>
      <c r="C14" s="29" t="s">
        <v>16</v>
      </c>
      <c r="D14" s="39" t="str">
        <f>'[1]ORDER SHEET'!H609</f>
        <v>UV Spray Niacinamide «Clear Type»　200g</v>
      </c>
      <c r="E14" s="31">
        <v>12</v>
      </c>
      <c r="F14" s="40"/>
      <c r="G14" s="32">
        <f>'[1]ORDER SHEET'!O609</f>
        <v>0</v>
      </c>
      <c r="H14" s="33">
        <f>'[1]ORDER SHEET'!R609</f>
        <v>685</v>
      </c>
      <c r="I14" s="34">
        <f t="shared" si="0"/>
        <v>0</v>
      </c>
    </row>
    <row r="15" spans="1:12" s="35" customFormat="1" ht="20.100000000000001" customHeight="1">
      <c r="A15" s="41" t="s">
        <v>26</v>
      </c>
      <c r="B15" s="42"/>
      <c r="C15" s="42"/>
      <c r="D15" s="42"/>
      <c r="E15" s="42"/>
      <c r="F15" s="43"/>
      <c r="G15" s="44">
        <f>SUM(G6:G11)</f>
        <v>0</v>
      </c>
      <c r="H15" s="44"/>
      <c r="I15" s="45">
        <f>SUM(I6:I14)</f>
        <v>0</v>
      </c>
    </row>
    <row r="16" spans="1:12" s="35" customFormat="1" ht="20.100000000000001" customHeight="1">
      <c r="B16" s="46"/>
      <c r="G16" s="47"/>
      <c r="H16" s="47"/>
      <c r="I16" s="48"/>
    </row>
  </sheetData>
  <autoFilter ref="A5:I15" xr:uid="{00000000-0009-0000-0000-000018000000}"/>
  <mergeCells count="9">
    <mergeCell ref="E4:F4"/>
    <mergeCell ref="A15:F15"/>
    <mergeCell ref="A1:D1"/>
    <mergeCell ref="A2:B2"/>
    <mergeCell ref="C2:D2"/>
    <mergeCell ref="A3:B3"/>
    <mergeCell ref="C3:D3"/>
    <mergeCell ref="A4:B4"/>
    <mergeCell ref="C4:D4"/>
  </mergeCells>
  <phoneticPr fontId="5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DOSHISHA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kuwamura</dc:creator>
  <cp:lastModifiedBy>aoi kuwamura</cp:lastModifiedBy>
  <dcterms:created xsi:type="dcterms:W3CDTF">2025-09-01T14:28:30Z</dcterms:created>
  <dcterms:modified xsi:type="dcterms:W3CDTF">2025-09-01T14:28:44Z</dcterms:modified>
</cp:coreProperties>
</file>