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B6895E9A-0CFC-45B1-B6AA-D54F65670A3C}" xr6:coauthVersionLast="47" xr6:coauthVersionMax="47" xr10:uidLastSave="{00000000-0000-0000-0000-000000000000}"/>
  <bookViews>
    <workbookView xWindow="-120" yWindow="-120" windowWidth="29040" windowHeight="15720" xr2:uid="{2C7FE512-D72E-4754-880B-3A6D3D344F2B}"/>
  </bookViews>
  <sheets>
    <sheet name="Diaas" sheetId="1" r:id="rId1"/>
  </sheets>
  <externalReferences>
    <externalReference r:id="rId2"/>
  </externalReferences>
  <definedNames>
    <definedName name="_xlnm._FilterDatabase" localSheetId="0" hidden="1">Diaas!$A$5:$Q$10</definedName>
    <definedName name="_xlnm.Print_Area" localSheetId="0">Diaas!$A$1:$I$17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P16" i="1"/>
  <c r="I16" i="1"/>
  <c r="I15" i="1"/>
  <c r="I17" i="1" s="1"/>
  <c r="G9" i="1"/>
  <c r="I9" i="1" s="1"/>
  <c r="G8" i="1"/>
  <c r="G10" i="1" s="1"/>
  <c r="I7" i="1"/>
  <c r="P6" i="1"/>
  <c r="I6" i="1"/>
  <c r="I10" i="1" l="1"/>
  <c r="I8" i="1"/>
</calcChain>
</file>

<file path=xl/sharedStrings.xml><?xml version="1.0" encoding="utf-8"?>
<sst xmlns="http://schemas.openxmlformats.org/spreadsheetml/2006/main" count="57" uniqueCount="43">
  <si>
    <r>
      <t>ROYAL COSMETICS 09.2025</t>
    </r>
    <r>
      <rPr>
        <sz val="16"/>
        <color rgb="FF000000"/>
        <rFont val="MS Gothic"/>
        <family val="3"/>
        <charset val="128"/>
      </rPr>
      <t>輸出</t>
    </r>
    <phoneticPr fontId="4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</si>
  <si>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4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</si>
  <si>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4"/>
  </si>
  <si>
    <r>
      <rPr>
        <sz val="8"/>
        <color theme="1"/>
        <rFont val="ＭＳ Ｐゴシック"/>
        <family val="1"/>
        <charset val="128"/>
      </rPr>
      <t xml:space="preserve">飯野港運株式会社
京都府舞鶴市松陰１８－７
営業課　谷口様
</t>
    </r>
    <r>
      <rPr>
        <sz val="8"/>
        <color theme="1"/>
        <rFont val="Arial"/>
        <family val="2"/>
        <charset val="204"/>
      </rPr>
      <t>TEL: 0773-75-5371
FAX: 0773-75-5681</t>
    </r>
    <phoneticPr fontId="4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</si>
  <si>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4"/>
  </si>
  <si>
    <r>
      <t>9/3</t>
    </r>
    <r>
      <rPr>
        <sz val="8"/>
        <color theme="1"/>
        <rFont val="HGGothicE"/>
        <family val="2"/>
        <charset val="128"/>
      </rPr>
      <t>（午前）</t>
    </r>
    <rPh sb="4" eb="6">
      <t>ゴゼン</t>
    </rPh>
    <phoneticPr fontId="4"/>
  </si>
  <si>
    <t>INV No.</t>
    <phoneticPr fontId="4"/>
  </si>
  <si>
    <t>Jan code</t>
    <phoneticPr fontId="4"/>
  </si>
  <si>
    <t>Brand name</t>
    <phoneticPr fontId="4"/>
  </si>
  <si>
    <t>Description of goods</t>
    <phoneticPr fontId="4"/>
  </si>
  <si>
    <t>Case Q'ty</t>
    <phoneticPr fontId="4"/>
  </si>
  <si>
    <t>LOT</t>
    <phoneticPr fontId="4"/>
  </si>
  <si>
    <t>Q'ty</t>
    <phoneticPr fontId="4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</si>
  <si>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4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</si>
  <si>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4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</si>
  <si>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4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</si>
  <si>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4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</si>
  <si>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4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</si>
  <si>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4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</si>
  <si>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4"/>
  </si>
  <si>
    <t>Unit N/W(kg)</t>
    <phoneticPr fontId="4"/>
  </si>
  <si>
    <t>Total N/W(kg)</t>
    <phoneticPr fontId="4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</si>
  <si>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4"/>
  </si>
  <si>
    <t>Diaas Japan</t>
    <phoneticPr fontId="4"/>
  </si>
  <si>
    <t xml:space="preserve">
Beauty Smile
</t>
  </si>
  <si>
    <t>Beauty Smile Agio</t>
  </si>
  <si>
    <t>Diaas Japan sample</t>
  </si>
  <si>
    <t xml:space="preserve">Beauty Smile mini sample (100sheets)
</t>
  </si>
  <si>
    <t>Beauty Smile Agio mini sample (100sheets)</t>
  </si>
  <si>
    <t>TOTAL</t>
    <phoneticPr fontId="4"/>
  </si>
  <si>
    <t>SAMPLE/TESTER ORDER</t>
    <phoneticPr fontId="4"/>
  </si>
  <si>
    <r>
      <rPr>
        <sz val="8"/>
        <color theme="1"/>
        <rFont val="HGGothicE"/>
        <family val="3"/>
        <charset val="128"/>
      </rPr>
      <t>納品先</t>
    </r>
    <rPh sb="0" eb="3">
      <t>ノウヒンサキ</t>
    </rPh>
    <phoneticPr fontId="4"/>
  </si>
  <si>
    <r>
      <rPr>
        <sz val="8"/>
        <rFont val="HGGothicE"/>
        <family val="2"/>
        <charset val="128"/>
      </rPr>
      <t>〒</t>
    </r>
    <r>
      <rPr>
        <sz val="8"/>
        <rFont val="Arial"/>
        <family val="2"/>
        <charset val="204"/>
      </rPr>
      <t xml:space="preserve">980-0811 </t>
    </r>
    <r>
      <rPr>
        <sz val="8"/>
        <rFont val="HGGothicE"/>
        <family val="2"/>
        <charset val="128"/>
      </rPr>
      <t>仙台市青葉区一番町</t>
    </r>
    <r>
      <rPr>
        <sz val="8"/>
        <rFont val="Arial"/>
        <family val="2"/>
        <charset val="204"/>
      </rPr>
      <t>2</t>
    </r>
    <r>
      <rPr>
        <sz val="8"/>
        <rFont val="HGGothicE"/>
        <family val="2"/>
        <charset val="128"/>
      </rPr>
      <t>丁目</t>
    </r>
    <r>
      <rPr>
        <sz val="8"/>
        <rFont val="Arial"/>
        <family val="2"/>
        <charset val="204"/>
      </rPr>
      <t>1-2
NMF</t>
    </r>
    <r>
      <rPr>
        <sz val="8"/>
        <rFont val="HGGothicE"/>
        <family val="2"/>
        <charset val="128"/>
      </rPr>
      <t>仙台青葉通りビル</t>
    </r>
    <r>
      <rPr>
        <sz val="8"/>
        <rFont val="Arial"/>
        <family val="2"/>
        <charset val="204"/>
      </rPr>
      <t>8</t>
    </r>
    <r>
      <rPr>
        <sz val="8"/>
        <rFont val="HGGothicE"/>
        <family val="2"/>
        <charset val="128"/>
      </rPr>
      <t>階　センコン物流㈱　アリニナ　クリスティーナ　宛て</t>
    </r>
    <rPh sb="44" eb="46">
      <t>ブツリュウ</t>
    </rPh>
    <rPh sb="61" eb="62">
      <t>ア</t>
    </rPh>
    <phoneticPr fontId="4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</si>
  <si>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</si>
  <si>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</si>
  <si>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8"/>
        <color theme="1"/>
        <rFont val="ＭＳ Ｐ明朝"/>
        <family val="1"/>
        <charset val="128"/>
      </rPr>
      <t>ケース容積</t>
    </r>
  </si>
  <si>
    <r>
      <rPr>
        <sz val="8"/>
        <color theme="1"/>
        <rFont val="ＭＳ Ｐ明朝"/>
        <family val="1"/>
        <charset val="128"/>
      </rPr>
      <t>ケース重量</t>
    </r>
  </si>
  <si>
    <r>
      <rPr>
        <sz val="8"/>
        <color theme="1"/>
        <rFont val="ＭＳ Ｐ明朝"/>
        <family val="1"/>
        <charset val="128"/>
      </rPr>
      <t>ケース数量</t>
    </r>
  </si>
  <si>
    <r>
      <rPr>
        <sz val="8"/>
        <color theme="1"/>
        <rFont val="ＭＳ Ｐ明朝"/>
        <family val="1"/>
        <charset val="128"/>
      </rPr>
      <t>合計容積</t>
    </r>
  </si>
  <si>
    <r>
      <rPr>
        <sz val="8"/>
        <color theme="1"/>
        <rFont val="ＭＳ Ｐ明朝"/>
        <family val="1"/>
        <charset val="128"/>
      </rPr>
      <t>合計重量</t>
    </r>
  </si>
  <si>
    <r>
      <rPr>
        <sz val="8"/>
        <color theme="1"/>
        <rFont val="Arial Unicode MS"/>
        <family val="3"/>
        <charset val="128"/>
      </rPr>
      <t>成分</t>
    </r>
  </si>
  <si>
    <t>Diaas Japan</t>
  </si>
  <si>
    <t>SAMPLE/TESTER TOTAL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</si>
</sst>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ＭＳ Ｐゴシック"/>
      <family val="1"/>
      <charset val="128"/>
    </font>
    <font>
      <sz val="8"/>
      <color theme="1"/>
      <name val="HGGothicE"/>
      <family val="2"/>
      <charset val="128"/>
    </font>
    <font>
      <b/>
      <sz val="11"/>
      <color rgb="FFFF0000"/>
      <name val="Arial"/>
      <family val="2"/>
      <charset val="204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8"/>
      <color theme="1"/>
      <name val="HGGothicE"/>
      <family val="3"/>
      <charset val="128"/>
    </font>
    <font>
      <sz val="8"/>
      <name val="HGGothicE"/>
      <family val="2"/>
      <charset val="128"/>
    </font>
    <font>
      <sz val="10"/>
      <name val="Arial"/>
      <family val="2"/>
      <charset val="204"/>
    </font>
    <font>
      <sz val="12"/>
      <color indexed="8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6" fontId="8" fillId="0" borderId="4" xfId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77" fontId="15" fillId="0" borderId="3" xfId="0" applyNumberFormat="1" applyFont="1" applyBorder="1" applyAlignment="1">
      <alignment horizontal="left" vertical="center"/>
    </xf>
    <xf numFmtId="0" fontId="16" fillId="0" borderId="4" xfId="0" applyFont="1" applyBorder="1">
      <alignment vertical="center"/>
    </xf>
    <xf numFmtId="0" fontId="16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7" fontId="15" fillId="0" borderId="4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6" fontId="19" fillId="2" borderId="4" xfId="0" applyNumberFormat="1" applyFont="1" applyFill="1" applyBorder="1" applyAlignment="1">
      <alignment horizontal="center" vertical="center"/>
    </xf>
    <xf numFmtId="0" fontId="15" fillId="0" borderId="4" xfId="0" applyFont="1" applyBorder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6" fontId="15" fillId="0" borderId="0" xfId="1" applyFont="1" applyFill="1" applyAlignment="1">
      <alignment horizontal="center" vertical="center"/>
    </xf>
    <xf numFmtId="0" fontId="15" fillId="0" borderId="0" xfId="1" applyNumberFormat="1" applyFont="1" applyFill="1" applyAlignment="1">
      <alignment horizontal="center" vertical="center"/>
    </xf>
    <xf numFmtId="0" fontId="20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0" fontId="8" fillId="0" borderId="2" xfId="1" applyNumberFormat="1" applyFont="1" applyFill="1" applyBorder="1" applyAlignment="1">
      <alignment horizontal="center" vertical="center"/>
    </xf>
    <xf numFmtId="6" fontId="8" fillId="0" borderId="2" xfId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23" fillId="3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6" fontId="16" fillId="2" borderId="4" xfId="1" applyFont="1" applyFill="1" applyBorder="1" applyAlignment="1">
      <alignment horizontal="center" vertical="center"/>
    </xf>
    <xf numFmtId="177" fontId="24" fillId="0" borderId="5" xfId="0" applyNumberFormat="1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881">
          <cell r="O881">
            <v>0</v>
          </cell>
        </row>
        <row r="882">
          <cell r="O88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DF19-B36A-4898-8CE0-AE8CB06A3CD8}">
  <sheetPr>
    <pageSetUpPr fitToPage="1"/>
  </sheetPr>
  <dimension ref="A1:U17"/>
  <sheetViews>
    <sheetView tabSelected="1" view="pageBreakPreview" zoomScaleNormal="100" zoomScaleSheetLayoutView="100" workbookViewId="0">
      <selection activeCell="D14" sqref="D14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23.375" style="9" customWidth="1"/>
    <col min="4" max="4" width="36.37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hidden="1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9.75" customHeight="1">
      <c r="A3" s="11" t="s">
        <v>2</v>
      </c>
      <c r="B3" s="11"/>
      <c r="C3" s="14" t="s">
        <v>3</v>
      </c>
      <c r="D3" s="14"/>
      <c r="G3" s="15"/>
      <c r="J3" s="6"/>
      <c r="K3" s="6"/>
    </row>
    <row r="4" spans="1:21" ht="12" customHeight="1">
      <c r="A4" s="16" t="s">
        <v>4</v>
      </c>
      <c r="B4" s="16"/>
      <c r="C4" s="17" t="s">
        <v>5</v>
      </c>
      <c r="D4" s="18"/>
      <c r="E4" s="19"/>
      <c r="F4" s="19"/>
      <c r="J4" s="6"/>
      <c r="U4" s="20"/>
    </row>
    <row r="5" spans="1:21" s="8" customFormat="1">
      <c r="A5" s="21" t="s">
        <v>6</v>
      </c>
      <c r="B5" s="22" t="s">
        <v>7</v>
      </c>
      <c r="C5" s="23" t="s">
        <v>8</v>
      </c>
      <c r="D5" s="24" t="s">
        <v>9</v>
      </c>
      <c r="E5" s="24" t="s">
        <v>10</v>
      </c>
      <c r="F5" s="24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4" t="s">
        <v>20</v>
      </c>
      <c r="P5" s="24" t="s">
        <v>21</v>
      </c>
      <c r="Q5" s="24" t="s">
        <v>22</v>
      </c>
      <c r="R5" s="10"/>
    </row>
    <row r="6" spans="1:21" s="42" customFormat="1" ht="20.100000000000001" customHeight="1">
      <c r="A6" s="30"/>
      <c r="B6" s="31">
        <v>4949775100330</v>
      </c>
      <c r="C6" s="32" t="s">
        <v>23</v>
      </c>
      <c r="D6" s="33" t="s">
        <v>24</v>
      </c>
      <c r="E6" s="34"/>
      <c r="F6" s="34">
        <v>48</v>
      </c>
      <c r="G6" s="35">
        <v>48</v>
      </c>
      <c r="H6" s="36">
        <v>1265</v>
      </c>
      <c r="I6" s="37">
        <f>G6*H6</f>
        <v>60720</v>
      </c>
      <c r="J6" s="38"/>
      <c r="K6" s="38"/>
      <c r="L6" s="39">
        <v>40</v>
      </c>
      <c r="M6" s="38"/>
      <c r="N6" s="38"/>
      <c r="O6" s="40"/>
      <c r="P6" s="40">
        <f>ROUND(G6*O6,3)</f>
        <v>0</v>
      </c>
      <c r="Q6" s="41"/>
    </row>
    <row r="7" spans="1:21" s="42" customFormat="1" ht="20.100000000000001" customHeight="1">
      <c r="A7" s="41"/>
      <c r="B7" s="43"/>
      <c r="C7" s="32" t="s">
        <v>23</v>
      </c>
      <c r="D7" s="33" t="s">
        <v>25</v>
      </c>
      <c r="E7" s="34"/>
      <c r="F7" s="34">
        <v>48</v>
      </c>
      <c r="G7" s="35">
        <v>48</v>
      </c>
      <c r="H7" s="36">
        <v>1771</v>
      </c>
      <c r="I7" s="37">
        <f>G7*H7</f>
        <v>85008</v>
      </c>
      <c r="J7" s="38"/>
      <c r="K7" s="38"/>
      <c r="L7" s="39"/>
      <c r="M7" s="38"/>
      <c r="N7" s="38"/>
      <c r="O7" s="40"/>
      <c r="P7" s="40"/>
      <c r="Q7" s="41"/>
    </row>
    <row r="8" spans="1:21" s="42" customFormat="1" ht="20.100000000000001" hidden="1" customHeight="1">
      <c r="A8" s="41"/>
      <c r="B8" s="43"/>
      <c r="C8" s="32" t="s">
        <v>26</v>
      </c>
      <c r="D8" s="44" t="s">
        <v>27</v>
      </c>
      <c r="E8" s="34"/>
      <c r="F8" s="34"/>
      <c r="G8" s="35">
        <f>'[1]ORDER SHEET'!O881</f>
        <v>0</v>
      </c>
      <c r="H8" s="36">
        <v>14960</v>
      </c>
      <c r="I8" s="37">
        <f t="shared" ref="I8:I9" si="0">G8*H8</f>
        <v>0</v>
      </c>
      <c r="J8" s="38"/>
      <c r="K8" s="38"/>
      <c r="L8" s="39"/>
      <c r="M8" s="38"/>
      <c r="N8" s="38"/>
      <c r="O8" s="40"/>
      <c r="P8" s="40"/>
      <c r="Q8" s="41"/>
    </row>
    <row r="9" spans="1:21" s="42" customFormat="1" ht="20.100000000000001" hidden="1" customHeight="1">
      <c r="A9" s="41"/>
      <c r="B9" s="43"/>
      <c r="C9" s="32" t="s">
        <v>26</v>
      </c>
      <c r="D9" s="33" t="s">
        <v>28</v>
      </c>
      <c r="E9" s="34"/>
      <c r="F9" s="34"/>
      <c r="G9" s="35">
        <f>'[1]ORDER SHEET'!O882</f>
        <v>0</v>
      </c>
      <c r="H9" s="36">
        <v>16456</v>
      </c>
      <c r="I9" s="37">
        <f t="shared" si="0"/>
        <v>0</v>
      </c>
      <c r="J9" s="38"/>
      <c r="K9" s="38"/>
      <c r="L9" s="39"/>
      <c r="M9" s="38"/>
      <c r="N9" s="38"/>
      <c r="O9" s="40"/>
      <c r="P9" s="40"/>
      <c r="Q9" s="41"/>
    </row>
    <row r="10" spans="1:21" s="50" customFormat="1" ht="20.100000000000001" customHeight="1">
      <c r="A10" s="45" t="s">
        <v>29</v>
      </c>
      <c r="B10" s="45"/>
      <c r="C10" s="45"/>
      <c r="D10" s="45"/>
      <c r="E10" s="45"/>
      <c r="F10" s="45"/>
      <c r="G10" s="46">
        <f>SUM(G6:G9)</f>
        <v>96</v>
      </c>
      <c r="H10" s="46"/>
      <c r="I10" s="47">
        <f>SUM(I6:I9)</f>
        <v>145728</v>
      </c>
      <c r="J10" s="34"/>
      <c r="K10" s="34"/>
      <c r="L10" s="34"/>
      <c r="M10" s="34"/>
      <c r="N10" s="34"/>
      <c r="O10" s="34"/>
      <c r="P10" s="40"/>
      <c r="Q10" s="48"/>
      <c r="R10" s="49"/>
    </row>
    <row r="11" spans="1:21" s="50" customFormat="1" ht="20.100000000000001" customHeight="1">
      <c r="B11" s="42"/>
      <c r="G11" s="51"/>
      <c r="H11" s="51"/>
      <c r="I11" s="52"/>
      <c r="J11" s="53"/>
      <c r="K11" s="53"/>
      <c r="L11" s="52"/>
      <c r="M11" s="52"/>
      <c r="N11" s="52"/>
      <c r="O11" s="42"/>
      <c r="P11" s="42"/>
      <c r="R11" s="49"/>
    </row>
    <row r="12" spans="1:21" s="50" customFormat="1" ht="20.100000000000001" customHeight="1">
      <c r="A12" s="54" t="s">
        <v>30</v>
      </c>
      <c r="B12" s="42"/>
      <c r="G12" s="51"/>
      <c r="H12" s="51"/>
      <c r="I12" s="52"/>
      <c r="J12" s="53"/>
      <c r="K12" s="53"/>
      <c r="L12" s="52"/>
      <c r="M12" s="52"/>
      <c r="N12" s="52"/>
      <c r="O12" s="42"/>
      <c r="P12" s="42"/>
      <c r="R12" s="49"/>
    </row>
    <row r="13" spans="1:21" s="50" customFormat="1" ht="34.5" customHeight="1">
      <c r="A13" s="9" t="s">
        <v>31</v>
      </c>
      <c r="B13" s="42"/>
      <c r="C13" s="55" t="s">
        <v>32</v>
      </c>
      <c r="D13" s="55"/>
      <c r="G13" s="51"/>
      <c r="H13" s="51"/>
      <c r="I13" s="52"/>
      <c r="J13" s="53"/>
      <c r="K13" s="53"/>
      <c r="L13" s="52"/>
      <c r="M13" s="52"/>
      <c r="N13" s="52"/>
      <c r="O13" s="42"/>
      <c r="P13" s="42"/>
      <c r="R13" s="49"/>
    </row>
    <row r="14" spans="1:21" s="8" customFormat="1" ht="20.100000000000001" customHeight="1">
      <c r="A14" s="21" t="s">
        <v>6</v>
      </c>
      <c r="B14" s="22" t="s">
        <v>7</v>
      </c>
      <c r="C14" s="23" t="s">
        <v>8</v>
      </c>
      <c r="D14" s="24" t="s">
        <v>9</v>
      </c>
      <c r="E14" s="24" t="s">
        <v>10</v>
      </c>
      <c r="F14" s="24" t="s">
        <v>11</v>
      </c>
      <c r="G14" s="25" t="s">
        <v>12</v>
      </c>
      <c r="H14" s="26" t="s">
        <v>33</v>
      </c>
      <c r="I14" s="27" t="s">
        <v>34</v>
      </c>
      <c r="J14" s="56" t="s">
        <v>35</v>
      </c>
      <c r="K14" s="56" t="s">
        <v>36</v>
      </c>
      <c r="L14" s="57" t="s">
        <v>37</v>
      </c>
      <c r="M14" s="57" t="s">
        <v>38</v>
      </c>
      <c r="N14" s="57" t="s">
        <v>39</v>
      </c>
      <c r="O14" s="21" t="s">
        <v>20</v>
      </c>
      <c r="P14" s="21" t="s">
        <v>21</v>
      </c>
      <c r="Q14" s="24" t="s">
        <v>40</v>
      </c>
      <c r="R14" s="10"/>
    </row>
    <row r="15" spans="1:21" s="8" customFormat="1" ht="20.100000000000001" customHeight="1">
      <c r="A15" s="21"/>
      <c r="B15" s="22"/>
      <c r="C15" s="23" t="s">
        <v>41</v>
      </c>
      <c r="D15" s="58" t="s">
        <v>24</v>
      </c>
      <c r="E15" s="24"/>
      <c r="F15" s="24"/>
      <c r="G15" s="59">
        <v>2</v>
      </c>
      <c r="H15" s="60">
        <v>1265</v>
      </c>
      <c r="I15" s="61">
        <f>G15*H15</f>
        <v>2530</v>
      </c>
      <c r="J15" s="56"/>
      <c r="K15" s="56"/>
      <c r="L15" s="57"/>
      <c r="M15" s="57"/>
      <c r="N15" s="57"/>
      <c r="O15" s="21"/>
      <c r="P15" s="21"/>
      <c r="R15" s="10"/>
    </row>
    <row r="16" spans="1:21" s="50" customFormat="1" ht="20.100000000000001" customHeight="1">
      <c r="A16" s="30"/>
      <c r="B16" s="62">
        <v>4949775100033</v>
      </c>
      <c r="C16" s="23" t="s">
        <v>41</v>
      </c>
      <c r="D16" s="63" t="s">
        <v>25</v>
      </c>
      <c r="E16" s="48"/>
      <c r="F16" s="48"/>
      <c r="G16" s="35">
        <v>2</v>
      </c>
      <c r="H16" s="64">
        <v>1771</v>
      </c>
      <c r="I16" s="37">
        <f>G16*H16</f>
        <v>3542</v>
      </c>
      <c r="J16" s="38"/>
      <c r="K16" s="38"/>
      <c r="L16" s="38"/>
      <c r="M16" s="38"/>
      <c r="N16" s="38"/>
      <c r="O16" s="40"/>
      <c r="P16" s="40">
        <f>G16*O16</f>
        <v>0</v>
      </c>
      <c r="Q16" s="65"/>
      <c r="R16" s="66"/>
    </row>
    <row r="17" spans="1:21" s="10" customFormat="1" ht="26.25" customHeight="1">
      <c r="A17" s="67" t="s">
        <v>42</v>
      </c>
      <c r="B17" s="68"/>
      <c r="C17" s="68"/>
      <c r="D17" s="68"/>
      <c r="E17" s="68"/>
      <c r="F17" s="69"/>
      <c r="G17" s="70">
        <f>SUM(G15:G16)</f>
        <v>4</v>
      </c>
      <c r="H17" s="25"/>
      <c r="I17" s="71">
        <f>SUM(I15:I16)</f>
        <v>6072</v>
      </c>
      <c r="J17" s="28"/>
      <c r="K17" s="28"/>
      <c r="L17" s="29"/>
      <c r="M17" s="29"/>
      <c r="N17" s="29"/>
      <c r="O17" s="24"/>
      <c r="P17" s="24"/>
      <c r="Q17" s="72"/>
      <c r="S17" s="9"/>
      <c r="T17" s="9"/>
      <c r="U17" s="9"/>
    </row>
  </sheetData>
  <autoFilter ref="A5:Q10" xr:uid="{00000000-0009-0000-0000-000004000000}"/>
  <mergeCells count="10">
    <mergeCell ref="E4:F4"/>
    <mergeCell ref="A10:F10"/>
    <mergeCell ref="C13:D13"/>
    <mergeCell ref="A17:F17"/>
    <mergeCell ref="A2:B2"/>
    <mergeCell ref="C2:D2"/>
    <mergeCell ref="A3:B3"/>
    <mergeCell ref="C3:D3"/>
    <mergeCell ref="A4:B4"/>
    <mergeCell ref="C4:D4"/>
  </mergeCells>
  <phoneticPr fontId="4"/>
  <pageMargins left="0.7" right="0.7" top="0.75" bottom="0.75" header="0.3" footer="0.3"/>
  <pageSetup paperSize="9"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Diaas</vt:lpstr>
      <vt:lpstr>Diaas!Print_Area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2025-09-01T14:36:57Z</dcterms:created>
  <dcterms:modified xsi:type="dcterms:W3CDTF">2025-09-01T14:37:21Z</dcterms:modified>
</cp:coreProperties>
</file>