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9B0E4D98-8E4A-4790-9DD0-D64B574A5ED1}" xr6:coauthVersionLast="47" xr6:coauthVersionMax="47" xr10:uidLastSave="{00000000-0000-0000-0000-000000000000}"/>
  <bookViews>
    <workbookView xWindow="-120" yWindow="-120" windowWidth="29040" windowHeight="15720" xr2:uid="{E8B8E189-4696-4572-8F92-8DB978853F08}"/>
  </bookViews>
  <sheets>
    <sheet name="Dr.Medion" sheetId="1" r:id="rId1"/>
  </sheets>
  <externalReferences>
    <externalReference r:id="rId2"/>
  </externalReferences>
  <definedNames>
    <definedName name="_xlnm._FilterDatabase" localSheetId="0" hidden="1">Dr.Medion!$A$5:$Q$8</definedName>
    <definedName name="_xlnm.Print_Area" localSheetId="0">Dr.Medion!$A$1:$I$31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55" i="1" s="1"/>
  <c r="G30" i="1"/>
  <c r="I30" i="1" s="1"/>
  <c r="G29" i="1"/>
  <c r="I29" i="1" s="1"/>
  <c r="G28" i="1"/>
  <c r="I28" i="1" s="1"/>
  <c r="I27" i="1"/>
  <c r="G27" i="1"/>
  <c r="G26" i="1"/>
  <c r="I26" i="1" s="1"/>
  <c r="G25" i="1"/>
  <c r="I25" i="1" s="1"/>
  <c r="G24" i="1"/>
  <c r="I24" i="1" s="1"/>
  <c r="I23" i="1"/>
  <c r="G23" i="1"/>
  <c r="G22" i="1"/>
  <c r="I22" i="1" s="1"/>
  <c r="G21" i="1"/>
  <c r="I21" i="1" s="1"/>
  <c r="G20" i="1"/>
  <c r="I20" i="1" s="1"/>
  <c r="I19" i="1"/>
  <c r="G19" i="1"/>
  <c r="G18" i="1"/>
  <c r="I18" i="1" s="1"/>
  <c r="G17" i="1"/>
  <c r="I17" i="1" s="1"/>
  <c r="G16" i="1"/>
  <c r="I16" i="1" s="1"/>
  <c r="I15" i="1"/>
  <c r="G15" i="1"/>
  <c r="G14" i="1"/>
  <c r="I14" i="1" s="1"/>
  <c r="G13" i="1"/>
  <c r="I13" i="1" s="1"/>
  <c r="G12" i="1"/>
  <c r="I12" i="1" s="1"/>
  <c r="I11" i="1"/>
  <c r="G11" i="1"/>
  <c r="G10" i="1"/>
  <c r="I10" i="1" s="1"/>
  <c r="G9" i="1"/>
  <c r="I9" i="1" s="1"/>
  <c r="G8" i="1"/>
  <c r="I8" i="1" s="1"/>
  <c r="I7" i="1"/>
  <c r="G7" i="1"/>
  <c r="G6" i="1"/>
  <c r="G31" i="1" s="1"/>
  <c r="G59" i="1" l="1"/>
  <c r="I6" i="1"/>
  <c r="I31" i="1" s="1"/>
</calcChain>
</file>

<file path=xl/sharedStrings.xml><?xml version="1.0" encoding="utf-8"?>
<sst xmlns="http://schemas.openxmlformats.org/spreadsheetml/2006/main" count="126" uniqueCount="76">
  <si>
    <r>
      <t xml:space="preserve">ROYAL COSMETICS </t>
    </r>
    <r>
      <rPr>
        <sz val="16"/>
        <color rgb="FF000000"/>
        <rFont val="Yu Gothic"/>
        <family val="2"/>
        <charset val="128"/>
      </rPr>
      <t>09</t>
    </r>
    <r>
      <rPr>
        <sz val="16"/>
        <color rgb="FF000000"/>
        <rFont val="Arial"/>
        <family val="2"/>
      </rPr>
      <t>.</t>
    </r>
    <r>
      <rPr>
        <sz val="16"/>
        <color rgb="FF000000"/>
        <rFont val="MS UI Gothic"/>
        <family val="2"/>
        <charset val="128"/>
      </rPr>
      <t>2025</t>
    </r>
    <r>
      <rPr>
        <sz val="16"/>
        <color rgb="FF000000"/>
        <rFont val="MS Gothic"/>
        <family val="3"/>
        <charset val="128"/>
      </rPr>
      <t>輸出</t>
    </r>
    <phoneticPr fontId="6"/>
  </si>
  <si>
    <t>納品日</t>
  </si>
  <si>
    <t>納品先</t>
  </si>
  <si>
    <t>飯野港運株式会社
京都府舞鶴市松陰１８－７
営業課　谷口様
TEL: 0773-75-5371
FAX: 0773-75-5681</t>
  </si>
  <si>
    <t>梱包情報提出期限</t>
  </si>
  <si>
    <r>
      <rPr>
        <b/>
        <sz val="9"/>
        <color rgb="FFFF0000"/>
        <rFont val="MS UI Gothic"/>
        <family val="2"/>
        <charset val="128"/>
      </rPr>
      <t>2025</t>
    </r>
    <r>
      <rPr>
        <b/>
        <sz val="9"/>
        <color rgb="FFFF0000"/>
        <rFont val="Arial"/>
        <family val="2"/>
      </rPr>
      <t>/</t>
    </r>
    <r>
      <rPr>
        <b/>
        <sz val="9"/>
        <color rgb="FFFF0000"/>
        <rFont val="MS UI Gothic"/>
        <family val="2"/>
        <charset val="128"/>
      </rPr>
      <t>9</t>
    </r>
    <r>
      <rPr>
        <b/>
        <sz val="9"/>
        <color rgb="FFFF0000"/>
        <rFont val="Arial"/>
        <family val="2"/>
      </rPr>
      <t>/</t>
    </r>
    <r>
      <rPr>
        <b/>
        <sz val="9"/>
        <color rgb="FFFF0000"/>
        <rFont val="MS UI Gothic"/>
        <family val="2"/>
        <charset val="128"/>
      </rPr>
      <t>3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MS Gothic"/>
        <family val="3"/>
        <charset val="128"/>
      </rPr>
      <t>（午前中）</t>
    </r>
    <phoneticPr fontId="6"/>
  </si>
  <si>
    <t>INV No.</t>
    <phoneticPr fontId="6"/>
  </si>
  <si>
    <t>Jan code</t>
    <phoneticPr fontId="6"/>
  </si>
  <si>
    <t>Brand name</t>
    <phoneticPr fontId="6"/>
  </si>
  <si>
    <t>Description of goods</t>
    <phoneticPr fontId="6"/>
  </si>
  <si>
    <t>Case Q'ty</t>
    <phoneticPr fontId="6"/>
  </si>
  <si>
    <t>LOT</t>
    <phoneticPr fontId="6"/>
  </si>
  <si>
    <t>Q'ty</t>
    <phoneticPr fontId="6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</si>
  <si>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6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</si>
  <si>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6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</si>
  <si>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6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</si>
  <si>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6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</si>
  <si>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6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</si>
  <si>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6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</si>
  <si>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6"/>
  </si>
  <si>
    <t>Unit N/W(kg)</t>
    <phoneticPr fontId="6"/>
  </si>
  <si>
    <t>Total N/W(kg)</t>
    <phoneticPr fontId="6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</si>
  <si>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6"/>
  </si>
  <si>
    <t>MEDION</t>
    <phoneticPr fontId="6"/>
  </si>
  <si>
    <t>《Dr.Medion》HEAD SPA SCALP PACK 150ml</t>
  </si>
  <si>
    <t>《Dr.Medion》HEAD SPA SHAMPOO 200ml</t>
  </si>
  <si>
    <t>《Dr.Medion》HEAD SPA TREATMENT 230g</t>
  </si>
  <si>
    <t>MEDION PRO</t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</si>
  <si>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Calibri"/>
        <family val="2"/>
      </rPr>
      <t>MEDION</t>
    </r>
    <r>
      <rPr>
        <sz val="12"/>
        <color rgb="FF000000"/>
        <rFont val="MS UI Gothic"/>
        <family val="2"/>
        <charset val="128"/>
      </rPr>
      <t>　</t>
    </r>
    <r>
      <rPr>
        <sz val="12"/>
        <color rgb="FF000000"/>
        <rFont val="Calibri"/>
        <family val="2"/>
      </rPr>
      <t>PRO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Mediplorer Moist Clear Gel (500g)</t>
    </r>
    <phoneticPr fontId="6"/>
  </si>
  <si>
    <t>《Dr.Medion》Mediplorer CO2 gel mask (6 times)</t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</si>
  <si>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 xml:space="preserve">MEDION </t>
    </r>
    <r>
      <rPr>
        <sz val="12"/>
        <color rgb="FF000000"/>
        <rFont val="Calibri"/>
        <family val="2"/>
      </rPr>
      <t>PRO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Mediplorer CO2 GEL MASK FOR PROFESSIONAL (30 times)</t>
    </r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</si>
  <si>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MEDION</t>
    </r>
    <r>
      <rPr>
        <sz val="12"/>
        <color rgb="FF000000"/>
        <rFont val="MS Gothic"/>
        <family val="3"/>
        <charset val="128"/>
      </rPr>
      <t>　</t>
    </r>
    <r>
      <rPr>
        <sz val="12"/>
        <color rgb="FF000000"/>
        <rFont val="Arial"/>
        <family val="2"/>
        <charset val="204"/>
      </rPr>
      <t>PRO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Mediplorer CO2 GEL MASK PREMIUM PRO (30 times)</t>
    </r>
    <phoneticPr fontId="6"/>
  </si>
  <si>
    <t>Mediplorer CO2 gel mask
premium (6 times)</t>
    <phoneticPr fontId="6"/>
  </si>
  <si>
    <t>《Dr.Medion》Mediplorer CO2 sheet mask
 (5 sheets)</t>
  </si>
  <si>
    <t>《Dr.Medion》Mediplorer Radiance Lift lotion
(120mL)</t>
  </si>
  <si>
    <t>《Dr.Medion》Mediplorer Radiance Lift serum (30mL)</t>
  </si>
  <si>
    <t>《Dr.Medion》Mediplorer Radiance Lift cream
(50g)</t>
  </si>
  <si>
    <t>《Dr.Medion》Mediplorer Cleansing balm
(90g)</t>
  </si>
  <si>
    <t>《Dr.Medion》Mediplorer series: 4 items
(mediplorer gel mask 6 time,
Radiance Lift lotion/serum/cream)</t>
  </si>
  <si>
    <t>《Dr.Medion》Mediplorer series: 4 items
(mediplorer gel mask 30 time,
Radiance Lift lotion/serum/cream)</t>
  </si>
  <si>
    <t>《Dr.Medion》Mediplorer trial sets
(2 sets of CO2 gel mask, cup, spatula, Radiance Lift mini
samples, cleansing balm mini jar and original pouch)</t>
  </si>
  <si>
    <t>MEDION sample</t>
  </si>
  <si>
    <t>Mediplorer CO2 gel mask pauch set (gel:26g  powder:1.6g)</t>
  </si>
  <si>
    <t>Mediplorer CO2 gel mask premium
pauch set (gel:28.6g  powder:1.9g)</t>
  </si>
  <si>
    <t>Mediplorer CO2 sheet mask (1sheet)</t>
  </si>
  <si>
    <t>Mediplorer Radinance Lift Lotion 1.5ml sample</t>
  </si>
  <si>
    <t>Mediplorer Radiance Lift Serum 1ml sample</t>
  </si>
  <si>
    <t>Mediplorer Radiance Lift Cream 1g sample</t>
  </si>
  <si>
    <t>Mediplorer Cleansing balm mini 4g sample</t>
  </si>
  <si>
    <t>Gauze 200papers
(for CO2 gel mask professional,12.5cm x 12.5cm)</t>
  </si>
  <si>
    <t>cup and spatula sets (6 pairs)</t>
  </si>
  <si>
    <t>TOTAL</t>
    <phoneticPr fontId="6"/>
  </si>
  <si>
    <t>SAMPLE/TESTER ORDER</t>
    <phoneticPr fontId="6"/>
  </si>
  <si>
    <t>Dr.Medion</t>
  </si>
  <si>
    <t>Dr.Medion HEAD SPA SCALP PACK 150ml  TESTER (commercial free)</t>
  </si>
  <si>
    <t>Dr.Medion HEAD SPA SHAMPOO 200ml TESTER (commercial free)</t>
  </si>
  <si>
    <t>Dr.Medion HEAD SPA TREATMENT 230g  TESTER (commercial free)</t>
  </si>
  <si>
    <t>Dr.Medion HEAD SPA SET  TESTER (commercial free)</t>
  </si>
  <si>
    <t>Dr.Medion Mediplorer CO2 GEL MASK FOR PROFESSIONAL (30 times) TESTER (commercial free)</t>
  </si>
  <si>
    <t>Dr.Medion Mediplorer CO2 GEL MASK PREMIUM PRO (30 times) TESTER (commercial free)</t>
  </si>
  <si>
    <t>Mediplorer CO2 gel mask (6 times) TESTER (commercial free)</t>
  </si>
  <si>
    <t>Mediplorer CO2 gel mask for professional mini TESTER (commercial free)</t>
  </si>
  <si>
    <t>Mediplorer CO2 gel mask premium mini TESTER (commercial free)</t>
  </si>
  <si>
    <t>Mediplorer CO2 gel mask pauch set (commercial free)</t>
  </si>
  <si>
    <t>Mediplorer CO2 sheet mask TESTER (commercial free)</t>
  </si>
  <si>
    <t>Mediplorer Radiance Lift lotion
(120mL) TESTER (commercial free)</t>
  </si>
  <si>
    <t>Mediplorer Radiance Lift serum (30mL) TESTER (commercial free)</t>
  </si>
  <si>
    <t>Mediplorer Radiance Lift cream
(50g) TESTER (commercial free)</t>
  </si>
  <si>
    <t>Mediplorer Cleansing balm
(90g) TESTER (commercial free)</t>
  </si>
  <si>
    <t>Mediplorer trial sets (2 sets of CO2 gel mask, cup, spatula, Radiance Lift mini
samples, cleansing balm mini jar and original pouch) TESTER (commercial free)</t>
  </si>
  <si>
    <t>Mediplorer Radiance Lift lotion mini pauch (commercial free)</t>
  </si>
  <si>
    <t>Mediplorer Radiance Lift serum mini pauch (commercial free)</t>
  </si>
  <si>
    <t>Mediplorer Radiance Lift cream mini pauch (commercial free)</t>
  </si>
  <si>
    <t>Mediplorer Cleansing balm mini sample (commercial free)</t>
  </si>
  <si>
    <t>TOTAL</t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</si>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</sst>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3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Yu Gothic"/>
      <family val="2"/>
      <charset val="128"/>
    </font>
    <font>
      <sz val="16"/>
      <color rgb="FF000000"/>
      <name val="MS UI Gothic"/>
      <family val="2"/>
      <charset val="128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Arial"/>
      <family val="2"/>
      <charset val="128"/>
    </font>
    <font>
      <b/>
      <sz val="9"/>
      <color rgb="FFFF0000"/>
      <name val="MS UI Gothic"/>
      <family val="2"/>
      <charset val="128"/>
    </font>
    <font>
      <b/>
      <sz val="9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MS UI Gothic"/>
      <family val="2"/>
      <charset val="128"/>
    </font>
    <font>
      <sz val="12"/>
      <color rgb="FF000000"/>
      <name val="Arial"/>
      <family val="3"/>
      <charset val="128"/>
    </font>
    <font>
      <sz val="12"/>
      <name val="Arial"/>
      <family val="2"/>
    </font>
    <font>
      <sz val="12"/>
      <color rgb="FF000000"/>
      <name val="MS Gothic"/>
      <family val="3"/>
      <charset val="128"/>
    </font>
    <font>
      <sz val="12"/>
      <color rgb="FF000000"/>
      <name val="Calibri"/>
      <family val="2"/>
    </font>
    <font>
      <sz val="12"/>
      <color rgb="FF000000"/>
      <name val="MS UI Gothic"/>
      <family val="2"/>
      <charset val="128"/>
    </font>
    <font>
      <sz val="12"/>
      <color rgb="FF000000"/>
      <name val="Arial"/>
      <family val="2"/>
      <charset val="204"/>
    </font>
    <font>
      <b/>
      <sz val="12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6" fontId="10" fillId="0" borderId="0" xfId="1" applyFont="1" applyFill="1" applyAlignment="1">
      <alignment horizontal="center" vertical="center"/>
    </xf>
    <xf numFmtId="0" fontId="10" fillId="0" borderId="0" xfId="1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6" fontId="9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4" fontId="12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76" fontId="10" fillId="0" borderId="0" xfId="0" applyNumberFormat="1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6" fontId="10" fillId="2" borderId="2" xfId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6" fontId="10" fillId="0" borderId="2" xfId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177" fontId="20" fillId="0" borderId="4" xfId="0" applyNumberFormat="1" applyFont="1" applyBorder="1" applyAlignment="1">
      <alignment horizontal="left" vertical="center"/>
    </xf>
    <xf numFmtId="0" fontId="21" fillId="0" borderId="4" xfId="0" applyFont="1" applyBorder="1">
      <alignment vertical="center"/>
    </xf>
    <xf numFmtId="0" fontId="22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6" fontId="19" fillId="2" borderId="4" xfId="1" applyFont="1" applyFill="1" applyBorder="1" applyAlignment="1">
      <alignment horizontal="center" vertical="center"/>
    </xf>
    <xf numFmtId="0" fontId="19" fillId="0" borderId="4" xfId="2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>
      <alignment vertical="center"/>
    </xf>
    <xf numFmtId="0" fontId="19" fillId="0" borderId="0" xfId="0" applyFont="1">
      <alignment vertical="center"/>
    </xf>
    <xf numFmtId="0" fontId="20" fillId="0" borderId="4" xfId="0" applyFont="1" applyBorder="1">
      <alignment vertical="center"/>
    </xf>
    <xf numFmtId="0" fontId="27" fillId="0" borderId="4" xfId="0" applyFont="1" applyBorder="1" applyAlignment="1">
      <alignment vertical="center" wrapText="1"/>
    </xf>
    <xf numFmtId="1" fontId="20" fillId="2" borderId="4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6" fontId="29" fillId="2" borderId="4" xfId="0" applyNumberFormat="1" applyFont="1" applyFill="1" applyBorder="1" applyAlignment="1">
      <alignment horizontal="center" vertical="center"/>
    </xf>
    <xf numFmtId="176" fontId="19" fillId="0" borderId="4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6" fontId="19" fillId="0" borderId="0" xfId="1" applyFont="1" applyFill="1" applyAlignment="1">
      <alignment horizontal="center" vertical="center"/>
    </xf>
    <xf numFmtId="0" fontId="19" fillId="0" borderId="0" xfId="1" applyNumberFormat="1" applyFont="1" applyFill="1" applyAlignment="1">
      <alignment horizontal="center" vertical="center"/>
    </xf>
    <xf numFmtId="0" fontId="30" fillId="0" borderId="0" xfId="0" applyFont="1">
      <alignment vertical="center"/>
    </xf>
    <xf numFmtId="0" fontId="31" fillId="0" borderId="4" xfId="0" applyFont="1" applyBorder="1">
      <alignment vertical="center"/>
    </xf>
    <xf numFmtId="0" fontId="20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708">
          <cell r="O708">
            <v>24</v>
          </cell>
        </row>
        <row r="710">
          <cell r="O710">
            <v>24</v>
          </cell>
        </row>
        <row r="713">
          <cell r="O713">
            <v>24</v>
          </cell>
        </row>
        <row r="725">
          <cell r="O725">
            <v>100</v>
          </cell>
        </row>
        <row r="726">
          <cell r="O726">
            <v>12</v>
          </cell>
        </row>
        <row r="727">
          <cell r="O727">
            <v>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28B1-7478-4352-9479-A9B8CAF3A881}">
  <sheetPr>
    <pageSetUpPr fitToPage="1"/>
  </sheetPr>
  <dimension ref="A1:U59"/>
  <sheetViews>
    <sheetView tabSelected="1" view="pageBreakPreview" zoomScale="110" zoomScaleNormal="100" zoomScaleSheetLayoutView="110" workbookViewId="0">
      <selection activeCell="D13" sqref="D13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45905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4"/>
      <c r="G3" s="15"/>
      <c r="J3" s="6"/>
      <c r="K3" s="6"/>
    </row>
    <row r="4" spans="1:21" ht="12" customHeight="1">
      <c r="A4" s="16" t="s">
        <v>4</v>
      </c>
      <c r="B4" s="16"/>
      <c r="C4" s="17" t="s">
        <v>5</v>
      </c>
      <c r="D4" s="13"/>
      <c r="E4" s="18"/>
      <c r="F4" s="18"/>
      <c r="J4" s="6"/>
      <c r="U4" s="19"/>
    </row>
    <row r="5" spans="1:21" s="8" customFormat="1">
      <c r="A5" s="20" t="s">
        <v>6</v>
      </c>
      <c r="B5" s="21" t="s">
        <v>7</v>
      </c>
      <c r="C5" s="22" t="s">
        <v>8</v>
      </c>
      <c r="D5" s="20" t="s">
        <v>9</v>
      </c>
      <c r="E5" s="20" t="s">
        <v>10</v>
      </c>
      <c r="F5" s="20" t="s">
        <v>11</v>
      </c>
      <c r="G5" s="23" t="s">
        <v>12</v>
      </c>
      <c r="H5" s="24" t="s">
        <v>13</v>
      </c>
      <c r="I5" s="25" t="s">
        <v>14</v>
      </c>
      <c r="J5" s="26" t="s">
        <v>15</v>
      </c>
      <c r="K5" s="26" t="s">
        <v>16</v>
      </c>
      <c r="L5" s="27" t="s">
        <v>17</v>
      </c>
      <c r="M5" s="27" t="s">
        <v>18</v>
      </c>
      <c r="N5" s="27" t="s">
        <v>19</v>
      </c>
      <c r="O5" s="20" t="s">
        <v>20</v>
      </c>
      <c r="P5" s="20" t="s">
        <v>21</v>
      </c>
      <c r="Q5" s="20" t="s">
        <v>22</v>
      </c>
      <c r="R5" s="10"/>
    </row>
    <row r="6" spans="1:21" s="39" customFormat="1" ht="18.75" hidden="1" customHeight="1">
      <c r="A6" s="28"/>
      <c r="B6" s="29"/>
      <c r="C6" s="30" t="s">
        <v>23</v>
      </c>
      <c r="D6" s="31" t="s">
        <v>24</v>
      </c>
      <c r="E6" s="32">
        <v>24</v>
      </c>
      <c r="F6" s="32">
        <v>24</v>
      </c>
      <c r="G6" s="33">
        <f>'[1]ORDER SHEET'!O701</f>
        <v>0</v>
      </c>
      <c r="H6" s="34">
        <v>1575</v>
      </c>
      <c r="I6" s="35">
        <f t="shared" ref="I6:I30" si="0">G6*H6</f>
        <v>0</v>
      </c>
      <c r="J6" s="36"/>
      <c r="K6" s="36"/>
      <c r="L6" s="36"/>
      <c r="M6" s="36"/>
      <c r="N6" s="36"/>
      <c r="O6" s="37"/>
      <c r="P6" s="32"/>
      <c r="Q6" s="38"/>
    </row>
    <row r="7" spans="1:21" s="39" customFormat="1" ht="20.100000000000001" hidden="1" customHeight="1">
      <c r="A7" s="28"/>
      <c r="B7" s="29"/>
      <c r="C7" s="30" t="s">
        <v>23</v>
      </c>
      <c r="D7" s="40" t="s">
        <v>25</v>
      </c>
      <c r="E7" s="32">
        <v>24</v>
      </c>
      <c r="F7" s="32">
        <v>24</v>
      </c>
      <c r="G7" s="33">
        <f>'[1]ORDER SHEET'!O702</f>
        <v>0</v>
      </c>
      <c r="H7" s="34">
        <v>1710</v>
      </c>
      <c r="I7" s="35">
        <f t="shared" si="0"/>
        <v>0</v>
      </c>
      <c r="J7" s="36"/>
      <c r="K7" s="36"/>
      <c r="L7" s="36"/>
      <c r="M7" s="36"/>
      <c r="N7" s="36"/>
      <c r="O7" s="37"/>
      <c r="P7" s="32"/>
      <c r="Q7" s="38"/>
    </row>
    <row r="8" spans="1:21" s="39" customFormat="1" ht="20.100000000000001" hidden="1" customHeight="1">
      <c r="A8" s="28"/>
      <c r="B8" s="29"/>
      <c r="C8" s="30" t="s">
        <v>23</v>
      </c>
      <c r="D8" s="40" t="s">
        <v>26</v>
      </c>
      <c r="E8" s="32">
        <v>24</v>
      </c>
      <c r="F8" s="32">
        <v>24</v>
      </c>
      <c r="G8" s="33">
        <f>'[1]ORDER SHEET'!O703</f>
        <v>0</v>
      </c>
      <c r="H8" s="34">
        <v>1710</v>
      </c>
      <c r="I8" s="35">
        <f t="shared" si="0"/>
        <v>0</v>
      </c>
      <c r="J8" s="36"/>
      <c r="K8" s="36"/>
      <c r="L8" s="36"/>
      <c r="M8" s="36"/>
      <c r="N8" s="36"/>
      <c r="O8" s="37"/>
      <c r="P8" s="32"/>
      <c r="Q8" s="38"/>
    </row>
    <row r="9" spans="1:21" s="39" customFormat="1" ht="33.75" hidden="1" customHeight="1">
      <c r="A9" s="28"/>
      <c r="B9" s="29"/>
      <c r="C9" s="30" t="s">
        <v>27</v>
      </c>
      <c r="D9" s="31" t="s">
        <v>28</v>
      </c>
      <c r="E9" s="32">
        <v>8</v>
      </c>
      <c r="F9" s="32">
        <v>8</v>
      </c>
      <c r="G9" s="33">
        <f>'[1]ORDER SHEET'!O704</f>
        <v>0</v>
      </c>
      <c r="H9" s="34">
        <v>2800</v>
      </c>
      <c r="I9" s="35">
        <f t="shared" si="0"/>
        <v>0</v>
      </c>
      <c r="J9" s="36"/>
      <c r="K9" s="36"/>
      <c r="L9" s="36"/>
      <c r="M9" s="36"/>
      <c r="N9" s="36"/>
      <c r="O9" s="37"/>
      <c r="P9" s="32"/>
      <c r="Q9" s="38"/>
    </row>
    <row r="10" spans="1:21" s="39" customFormat="1" ht="20.100000000000001" hidden="1" customHeight="1">
      <c r="A10" s="28"/>
      <c r="B10" s="29"/>
      <c r="C10" s="30" t="s">
        <v>23</v>
      </c>
      <c r="D10" s="40" t="s">
        <v>29</v>
      </c>
      <c r="E10" s="32">
        <v>24</v>
      </c>
      <c r="F10" s="32">
        <v>24</v>
      </c>
      <c r="G10" s="33">
        <f>'[1]ORDER SHEET'!O705</f>
        <v>0</v>
      </c>
      <c r="H10" s="34">
        <v>4150</v>
      </c>
      <c r="I10" s="35">
        <f t="shared" si="0"/>
        <v>0</v>
      </c>
      <c r="J10" s="36"/>
      <c r="K10" s="36"/>
      <c r="L10" s="36"/>
      <c r="M10" s="36"/>
      <c r="N10" s="36"/>
      <c r="O10" s="37"/>
      <c r="P10" s="32"/>
      <c r="Q10" s="38"/>
    </row>
    <row r="11" spans="1:21" s="39" customFormat="1" ht="20.100000000000001" hidden="1" customHeight="1">
      <c r="A11" s="28"/>
      <c r="B11" s="29"/>
      <c r="C11" s="30" t="s">
        <v>27</v>
      </c>
      <c r="D11" s="31" t="s">
        <v>30</v>
      </c>
      <c r="E11" s="32">
        <v>6</v>
      </c>
      <c r="F11" s="32">
        <v>6</v>
      </c>
      <c r="G11" s="33">
        <f>'[1]ORDER SHEET'!O706</f>
        <v>0</v>
      </c>
      <c r="H11" s="34">
        <v>11200</v>
      </c>
      <c r="I11" s="35">
        <f t="shared" si="0"/>
        <v>0</v>
      </c>
      <c r="J11" s="36"/>
      <c r="K11" s="36"/>
      <c r="L11" s="36"/>
      <c r="M11" s="36"/>
      <c r="N11" s="36"/>
      <c r="O11" s="37"/>
      <c r="P11" s="32"/>
      <c r="Q11" s="38"/>
    </row>
    <row r="12" spans="1:21" s="39" customFormat="1" ht="20.100000000000001" hidden="1" customHeight="1">
      <c r="A12" s="28"/>
      <c r="B12" s="29"/>
      <c r="C12" s="30" t="s">
        <v>27</v>
      </c>
      <c r="D12" s="31" t="s">
        <v>31</v>
      </c>
      <c r="E12" s="32">
        <v>12</v>
      </c>
      <c r="F12" s="32">
        <v>6</v>
      </c>
      <c r="G12" s="33">
        <f>'[1]ORDER SHEET'!O707</f>
        <v>0</v>
      </c>
      <c r="H12" s="34">
        <v>12600</v>
      </c>
      <c r="I12" s="35">
        <f t="shared" si="0"/>
        <v>0</v>
      </c>
      <c r="J12" s="36"/>
      <c r="K12" s="36"/>
      <c r="L12" s="36"/>
      <c r="M12" s="36"/>
      <c r="N12" s="36"/>
      <c r="O12" s="37"/>
      <c r="P12" s="32"/>
      <c r="Q12" s="38"/>
    </row>
    <row r="13" spans="1:21" s="39" customFormat="1" ht="38.25" customHeight="1">
      <c r="A13" s="28"/>
      <c r="B13" s="29"/>
      <c r="C13" s="30" t="s">
        <v>23</v>
      </c>
      <c r="D13" s="41" t="s">
        <v>32</v>
      </c>
      <c r="E13" s="32">
        <v>24</v>
      </c>
      <c r="F13" s="32">
        <v>24</v>
      </c>
      <c r="G13" s="33">
        <f>'[1]ORDER SHEET'!O708</f>
        <v>24</v>
      </c>
      <c r="H13" s="34">
        <v>5000</v>
      </c>
      <c r="I13" s="35">
        <f t="shared" si="0"/>
        <v>120000</v>
      </c>
      <c r="J13" s="36"/>
      <c r="K13" s="36"/>
      <c r="L13" s="36"/>
      <c r="M13" s="36"/>
      <c r="N13" s="36"/>
      <c r="O13" s="37"/>
      <c r="P13" s="32"/>
      <c r="Q13" s="38"/>
    </row>
    <row r="14" spans="1:21" s="39" customFormat="1" ht="20.100000000000001" hidden="1" customHeight="1">
      <c r="A14" s="28"/>
      <c r="B14" s="29"/>
      <c r="C14" s="30" t="s">
        <v>23</v>
      </c>
      <c r="D14" s="40" t="s">
        <v>33</v>
      </c>
      <c r="E14" s="32">
        <v>48</v>
      </c>
      <c r="F14" s="32">
        <v>48</v>
      </c>
      <c r="G14" s="33">
        <f>'[1]ORDER SHEET'!O709</f>
        <v>0</v>
      </c>
      <c r="H14" s="34">
        <v>2080</v>
      </c>
      <c r="I14" s="35">
        <f t="shared" si="0"/>
        <v>0</v>
      </c>
      <c r="J14" s="36"/>
      <c r="K14" s="36"/>
      <c r="L14" s="36"/>
      <c r="M14" s="36"/>
      <c r="N14" s="36"/>
      <c r="O14" s="37"/>
      <c r="P14" s="32"/>
      <c r="Q14" s="38"/>
    </row>
    <row r="15" spans="1:21" s="39" customFormat="1" ht="20.100000000000001" customHeight="1">
      <c r="A15" s="28"/>
      <c r="B15" s="29"/>
      <c r="C15" s="30" t="s">
        <v>23</v>
      </c>
      <c r="D15" s="40" t="s">
        <v>34</v>
      </c>
      <c r="E15" s="32">
        <v>24</v>
      </c>
      <c r="F15" s="32">
        <v>24</v>
      </c>
      <c r="G15" s="33">
        <f>'[1]ORDER SHEET'!O710</f>
        <v>24</v>
      </c>
      <c r="H15" s="34">
        <v>4500</v>
      </c>
      <c r="I15" s="35">
        <f t="shared" si="0"/>
        <v>108000</v>
      </c>
      <c r="J15" s="36"/>
      <c r="K15" s="36"/>
      <c r="L15" s="36"/>
      <c r="M15" s="36"/>
      <c r="N15" s="36"/>
      <c r="O15" s="37"/>
      <c r="P15" s="32"/>
      <c r="Q15" s="38"/>
    </row>
    <row r="16" spans="1:21" s="39" customFormat="1" ht="20.100000000000001" hidden="1" customHeight="1">
      <c r="A16" s="28"/>
      <c r="B16" s="29"/>
      <c r="C16" s="30" t="s">
        <v>23</v>
      </c>
      <c r="D16" s="40" t="s">
        <v>35</v>
      </c>
      <c r="E16" s="32">
        <v>48</v>
      </c>
      <c r="F16" s="32">
        <v>48</v>
      </c>
      <c r="G16" s="33">
        <f>'[1]ORDER SHEET'!O711</f>
        <v>0</v>
      </c>
      <c r="H16" s="34">
        <v>5400</v>
      </c>
      <c r="I16" s="35">
        <f t="shared" si="0"/>
        <v>0</v>
      </c>
      <c r="J16" s="36"/>
      <c r="K16" s="36"/>
      <c r="L16" s="36"/>
      <c r="M16" s="36"/>
      <c r="N16" s="36"/>
      <c r="O16" s="37"/>
      <c r="P16" s="32"/>
      <c r="Q16" s="38"/>
    </row>
    <row r="17" spans="1:18" s="39" customFormat="1" ht="20.100000000000001" hidden="1" customHeight="1">
      <c r="A17" s="28"/>
      <c r="B17" s="29"/>
      <c r="C17" s="30" t="s">
        <v>23</v>
      </c>
      <c r="D17" s="40" t="s">
        <v>36</v>
      </c>
      <c r="E17" s="32">
        <v>48</v>
      </c>
      <c r="F17" s="32">
        <v>48</v>
      </c>
      <c r="G17" s="33">
        <f>'[1]ORDER SHEET'!O712</f>
        <v>0</v>
      </c>
      <c r="H17" s="34">
        <v>6300</v>
      </c>
      <c r="I17" s="35">
        <f t="shared" si="0"/>
        <v>0</v>
      </c>
      <c r="J17" s="36"/>
      <c r="K17" s="36"/>
      <c r="L17" s="36"/>
      <c r="M17" s="36"/>
      <c r="N17" s="36"/>
      <c r="O17" s="37"/>
      <c r="P17" s="32"/>
      <c r="Q17" s="38"/>
    </row>
    <row r="18" spans="1:18" s="39" customFormat="1" ht="20.100000000000001" customHeight="1">
      <c r="A18" s="28"/>
      <c r="B18" s="29"/>
      <c r="C18" s="30" t="s">
        <v>23</v>
      </c>
      <c r="D18" s="40" t="s">
        <v>37</v>
      </c>
      <c r="E18" s="32">
        <v>24</v>
      </c>
      <c r="F18" s="32">
        <v>24</v>
      </c>
      <c r="G18" s="33">
        <f>'[1]ORDER SHEET'!O713</f>
        <v>24</v>
      </c>
      <c r="H18" s="34">
        <v>2310</v>
      </c>
      <c r="I18" s="35">
        <f t="shared" si="0"/>
        <v>55440</v>
      </c>
      <c r="J18" s="36"/>
      <c r="K18" s="36"/>
      <c r="L18" s="36"/>
      <c r="M18" s="36"/>
      <c r="N18" s="36"/>
      <c r="O18" s="37"/>
      <c r="P18" s="32"/>
      <c r="Q18" s="38"/>
    </row>
    <row r="19" spans="1:18" s="39" customFormat="1" ht="20.100000000000001" hidden="1" customHeight="1">
      <c r="A19" s="28"/>
      <c r="B19" s="29"/>
      <c r="C19" s="30" t="s">
        <v>23</v>
      </c>
      <c r="D19" s="40" t="s">
        <v>38</v>
      </c>
      <c r="E19" s="32">
        <v>48</v>
      </c>
      <c r="F19" s="32">
        <v>48</v>
      </c>
      <c r="G19" s="33">
        <f>'[1]ORDER SHEET'!O714</f>
        <v>0</v>
      </c>
      <c r="H19" s="34">
        <v>18080</v>
      </c>
      <c r="I19" s="35">
        <f t="shared" si="0"/>
        <v>0</v>
      </c>
      <c r="J19" s="36"/>
      <c r="K19" s="36"/>
      <c r="L19" s="36"/>
      <c r="M19" s="36"/>
      <c r="N19" s="36"/>
      <c r="O19" s="37"/>
      <c r="P19" s="32"/>
      <c r="Q19" s="38"/>
    </row>
    <row r="20" spans="1:18" s="39" customFormat="1" ht="22.5" hidden="1" customHeight="1">
      <c r="A20" s="28"/>
      <c r="B20" s="29"/>
      <c r="C20" s="30" t="s">
        <v>23</v>
      </c>
      <c r="D20" s="40" t="s">
        <v>39</v>
      </c>
      <c r="E20" s="32">
        <v>48</v>
      </c>
      <c r="F20" s="32">
        <v>48</v>
      </c>
      <c r="G20" s="33">
        <f>'[1]ORDER SHEET'!O715</f>
        <v>0</v>
      </c>
      <c r="H20" s="34">
        <v>27000</v>
      </c>
      <c r="I20" s="35">
        <f t="shared" si="0"/>
        <v>0</v>
      </c>
      <c r="J20" s="36"/>
      <c r="K20" s="36"/>
      <c r="L20" s="36"/>
      <c r="M20" s="36"/>
      <c r="N20" s="36"/>
      <c r="O20" s="37"/>
      <c r="P20" s="32"/>
      <c r="Q20" s="38"/>
    </row>
    <row r="21" spans="1:18" s="39" customFormat="1" ht="20.25" hidden="1" customHeight="1">
      <c r="A21" s="28"/>
      <c r="B21" s="29"/>
      <c r="C21" s="30" t="s">
        <v>23</v>
      </c>
      <c r="D21" s="40" t="s">
        <v>40</v>
      </c>
      <c r="E21" s="32">
        <v>6</v>
      </c>
      <c r="F21" s="32">
        <v>6</v>
      </c>
      <c r="G21" s="33">
        <f>'[1]ORDER SHEET'!O718</f>
        <v>0</v>
      </c>
      <c r="H21" s="34">
        <v>3825</v>
      </c>
      <c r="I21" s="35">
        <f t="shared" si="0"/>
        <v>0</v>
      </c>
      <c r="J21" s="36"/>
      <c r="K21" s="36"/>
      <c r="L21" s="36"/>
      <c r="M21" s="36"/>
      <c r="N21" s="36"/>
      <c r="O21" s="37"/>
      <c r="P21" s="32"/>
      <c r="Q21" s="38"/>
    </row>
    <row r="22" spans="1:18" s="39" customFormat="1" ht="20.25" hidden="1" customHeight="1">
      <c r="A22" s="28"/>
      <c r="B22" s="29"/>
      <c r="C22" s="30" t="s">
        <v>41</v>
      </c>
      <c r="D22" s="40" t="s">
        <v>42</v>
      </c>
      <c r="E22" s="32">
        <v>5</v>
      </c>
      <c r="F22" s="32">
        <v>5</v>
      </c>
      <c r="G22" s="33">
        <f>'[1]ORDER SHEET'!O719</f>
        <v>0</v>
      </c>
      <c r="H22" s="42">
        <v>150</v>
      </c>
      <c r="I22" s="35">
        <f t="shared" si="0"/>
        <v>0</v>
      </c>
      <c r="J22" s="36"/>
      <c r="K22" s="36"/>
      <c r="L22" s="36"/>
      <c r="M22" s="36"/>
      <c r="N22" s="36"/>
      <c r="O22" s="37"/>
      <c r="P22" s="32"/>
      <c r="Q22" s="38"/>
    </row>
    <row r="23" spans="1:18" s="39" customFormat="1" ht="20.25" hidden="1" customHeight="1">
      <c r="A23" s="28"/>
      <c r="B23" s="29"/>
      <c r="C23" s="30" t="s">
        <v>41</v>
      </c>
      <c r="D23" s="40" t="s">
        <v>43</v>
      </c>
      <c r="E23" s="32">
        <v>5</v>
      </c>
      <c r="F23" s="32">
        <v>5</v>
      </c>
      <c r="G23" s="33">
        <f>'[1]ORDER SHEET'!O720</f>
        <v>0</v>
      </c>
      <c r="H23" s="42">
        <v>400</v>
      </c>
      <c r="I23" s="35">
        <f t="shared" si="0"/>
        <v>0</v>
      </c>
      <c r="J23" s="36"/>
      <c r="K23" s="36"/>
      <c r="L23" s="36"/>
      <c r="M23" s="36"/>
      <c r="N23" s="36"/>
      <c r="O23" s="37"/>
      <c r="P23" s="32"/>
      <c r="Q23" s="38"/>
    </row>
    <row r="24" spans="1:18" s="39" customFormat="1" ht="20.25" hidden="1" customHeight="1">
      <c r="A24" s="28"/>
      <c r="B24" s="29"/>
      <c r="C24" s="30" t="s">
        <v>41</v>
      </c>
      <c r="D24" s="40" t="s">
        <v>44</v>
      </c>
      <c r="E24" s="32">
        <v>5</v>
      </c>
      <c r="F24" s="32">
        <v>5</v>
      </c>
      <c r="G24" s="33">
        <f>'[1]ORDER SHEET'!O721</f>
        <v>0</v>
      </c>
      <c r="H24" s="42">
        <v>500</v>
      </c>
      <c r="I24" s="35">
        <f t="shared" si="0"/>
        <v>0</v>
      </c>
      <c r="J24" s="36"/>
      <c r="K24" s="36"/>
      <c r="L24" s="36"/>
      <c r="M24" s="36"/>
      <c r="N24" s="36"/>
      <c r="O24" s="37"/>
      <c r="P24" s="32"/>
      <c r="Q24" s="38"/>
    </row>
    <row r="25" spans="1:18" s="39" customFormat="1" ht="20.25" hidden="1" customHeight="1">
      <c r="A25" s="28"/>
      <c r="B25" s="29"/>
      <c r="C25" s="30" t="s">
        <v>41</v>
      </c>
      <c r="D25" s="40" t="s">
        <v>45</v>
      </c>
      <c r="E25" s="32">
        <v>5</v>
      </c>
      <c r="F25" s="32">
        <v>5</v>
      </c>
      <c r="G25" s="33">
        <f>'[1]ORDER SHEET'!O722</f>
        <v>0</v>
      </c>
      <c r="H25" s="42">
        <v>300</v>
      </c>
      <c r="I25" s="35">
        <f t="shared" si="0"/>
        <v>0</v>
      </c>
      <c r="J25" s="36"/>
      <c r="K25" s="36"/>
      <c r="L25" s="36"/>
      <c r="M25" s="36"/>
      <c r="N25" s="36"/>
      <c r="O25" s="37"/>
      <c r="P25" s="32"/>
      <c r="Q25" s="38"/>
    </row>
    <row r="26" spans="1:18" s="39" customFormat="1" ht="20.25" hidden="1" customHeight="1">
      <c r="A26" s="28"/>
      <c r="B26" s="29"/>
      <c r="C26" s="30" t="s">
        <v>41</v>
      </c>
      <c r="D26" s="40" t="s">
        <v>46</v>
      </c>
      <c r="E26" s="32">
        <v>5</v>
      </c>
      <c r="F26" s="32">
        <v>5</v>
      </c>
      <c r="G26" s="33">
        <f>'[1]ORDER SHEET'!O723</f>
        <v>0</v>
      </c>
      <c r="H26" s="42">
        <v>50</v>
      </c>
      <c r="I26" s="35">
        <f t="shared" si="0"/>
        <v>0</v>
      </c>
      <c r="J26" s="36"/>
      <c r="K26" s="36"/>
      <c r="L26" s="36"/>
      <c r="M26" s="36"/>
      <c r="N26" s="36"/>
      <c r="O26" s="37"/>
      <c r="P26" s="32"/>
      <c r="Q26" s="38"/>
    </row>
    <row r="27" spans="1:18" s="39" customFormat="1" ht="20.25" hidden="1" customHeight="1">
      <c r="A27" s="28"/>
      <c r="B27" s="29"/>
      <c r="C27" s="30" t="s">
        <v>41</v>
      </c>
      <c r="D27" s="40" t="s">
        <v>47</v>
      </c>
      <c r="E27" s="32">
        <v>5</v>
      </c>
      <c r="F27" s="32">
        <v>5</v>
      </c>
      <c r="G27" s="33">
        <f>'[1]ORDER SHEET'!O724</f>
        <v>0</v>
      </c>
      <c r="H27" s="42">
        <v>50</v>
      </c>
      <c r="I27" s="35">
        <f t="shared" si="0"/>
        <v>0</v>
      </c>
      <c r="J27" s="36"/>
      <c r="K27" s="36"/>
      <c r="L27" s="36"/>
      <c r="M27" s="36"/>
      <c r="N27" s="36"/>
      <c r="O27" s="37"/>
      <c r="P27" s="32"/>
      <c r="Q27" s="38"/>
    </row>
    <row r="28" spans="1:18" s="39" customFormat="1" ht="20.25" customHeight="1">
      <c r="A28" s="28"/>
      <c r="B28" s="29"/>
      <c r="C28" s="30" t="s">
        <v>41</v>
      </c>
      <c r="D28" s="40" t="s">
        <v>48</v>
      </c>
      <c r="E28" s="32">
        <v>5</v>
      </c>
      <c r="F28" s="32">
        <v>5</v>
      </c>
      <c r="G28" s="33">
        <f>'[1]ORDER SHEET'!O725</f>
        <v>100</v>
      </c>
      <c r="H28" s="42">
        <v>120</v>
      </c>
      <c r="I28" s="35">
        <f t="shared" si="0"/>
        <v>12000</v>
      </c>
      <c r="J28" s="36"/>
      <c r="K28" s="36"/>
      <c r="L28" s="36"/>
      <c r="M28" s="36"/>
      <c r="N28" s="36"/>
      <c r="O28" s="37"/>
      <c r="P28" s="32"/>
      <c r="Q28" s="38"/>
    </row>
    <row r="29" spans="1:18" s="39" customFormat="1" ht="20.25" customHeight="1">
      <c r="A29" s="28"/>
      <c r="B29" s="29"/>
      <c r="C29" s="30" t="s">
        <v>41</v>
      </c>
      <c r="D29" s="40" t="s">
        <v>49</v>
      </c>
      <c r="E29" s="32">
        <v>4</v>
      </c>
      <c r="F29" s="32">
        <v>4</v>
      </c>
      <c r="G29" s="33">
        <f>'[1]ORDER SHEET'!O726</f>
        <v>12</v>
      </c>
      <c r="H29" s="42">
        <v>800</v>
      </c>
      <c r="I29" s="35">
        <f t="shared" si="0"/>
        <v>9600</v>
      </c>
      <c r="J29" s="36"/>
      <c r="K29" s="36"/>
      <c r="L29" s="36"/>
      <c r="M29" s="36"/>
      <c r="N29" s="36"/>
      <c r="O29" s="37"/>
      <c r="P29" s="32"/>
      <c r="Q29" s="38"/>
    </row>
    <row r="30" spans="1:18" s="39" customFormat="1" ht="20.25" customHeight="1">
      <c r="A30" s="28"/>
      <c r="B30" s="29"/>
      <c r="C30" s="30" t="s">
        <v>41</v>
      </c>
      <c r="D30" s="40" t="s">
        <v>50</v>
      </c>
      <c r="E30" s="32">
        <v>6</v>
      </c>
      <c r="F30" s="32">
        <v>6</v>
      </c>
      <c r="G30" s="33">
        <f>'[1]ORDER SHEET'!O727</f>
        <v>12</v>
      </c>
      <c r="H30" s="42">
        <v>200</v>
      </c>
      <c r="I30" s="35">
        <f t="shared" si="0"/>
        <v>2400</v>
      </c>
      <c r="J30" s="36"/>
      <c r="K30" s="36"/>
      <c r="L30" s="36"/>
      <c r="M30" s="36"/>
      <c r="N30" s="36"/>
      <c r="O30" s="37"/>
      <c r="P30" s="32"/>
      <c r="Q30" s="38"/>
    </row>
    <row r="31" spans="1:18" s="39" customFormat="1" ht="20.100000000000001" customHeight="1">
      <c r="A31" s="43" t="s">
        <v>51</v>
      </c>
      <c r="B31" s="43"/>
      <c r="C31" s="43"/>
      <c r="D31" s="43"/>
      <c r="E31" s="43"/>
      <c r="F31" s="43"/>
      <c r="G31" s="44">
        <f>SUM(G6:G30)</f>
        <v>196</v>
      </c>
      <c r="H31" s="44"/>
      <c r="I31" s="45">
        <f>SUM(I6:I30)</f>
        <v>307440</v>
      </c>
      <c r="J31" s="32"/>
      <c r="K31" s="32"/>
      <c r="L31" s="32"/>
      <c r="M31" s="32"/>
      <c r="N31" s="32"/>
      <c r="O31" s="32"/>
      <c r="P31" s="46"/>
      <c r="Q31" s="38"/>
      <c r="R31" s="47"/>
    </row>
    <row r="32" spans="1:18" s="39" customFormat="1" ht="20.100000000000001" customHeight="1">
      <c r="B32" s="48"/>
      <c r="G32" s="49"/>
      <c r="H32" s="49"/>
      <c r="I32" s="50"/>
      <c r="J32" s="51"/>
      <c r="K32" s="51"/>
      <c r="L32" s="50"/>
      <c r="M32" s="50"/>
      <c r="N32" s="50"/>
      <c r="O32" s="48"/>
      <c r="P32" s="48"/>
      <c r="R32" s="47"/>
    </row>
    <row r="33" spans="1:17" ht="28.5" customHeight="1">
      <c r="A33" s="52" t="s">
        <v>52</v>
      </c>
    </row>
    <row r="34" spans="1:17">
      <c r="A34" s="20" t="s">
        <v>6</v>
      </c>
      <c r="B34" s="21" t="s">
        <v>7</v>
      </c>
      <c r="C34" s="22" t="s">
        <v>8</v>
      </c>
      <c r="D34" s="20" t="s">
        <v>9</v>
      </c>
      <c r="E34" s="20" t="s">
        <v>10</v>
      </c>
      <c r="F34" s="20" t="s">
        <v>11</v>
      </c>
      <c r="G34" s="23" t="s">
        <v>12</v>
      </c>
      <c r="H34" s="24" t="s">
        <v>13</v>
      </c>
      <c r="I34" s="25" t="s">
        <v>14</v>
      </c>
    </row>
    <row r="35" spans="1:17" s="39" customFormat="1" ht="19.5" customHeight="1">
      <c r="A35" s="28"/>
      <c r="B35" s="29"/>
      <c r="C35" s="38" t="s">
        <v>53</v>
      </c>
      <c r="D35" s="40" t="s">
        <v>54</v>
      </c>
      <c r="E35" s="32"/>
      <c r="F35" s="32"/>
      <c r="G35" s="33">
        <f>'[1]ORDER SHEET'!O1283</f>
        <v>0</v>
      </c>
      <c r="H35" s="34">
        <v>0</v>
      </c>
      <c r="I35" s="35">
        <v>0</v>
      </c>
      <c r="J35" s="36"/>
      <c r="K35" s="36"/>
      <c r="L35" s="36"/>
      <c r="M35" s="36"/>
      <c r="N35" s="36"/>
      <c r="O35" s="37"/>
      <c r="P35" s="32"/>
      <c r="Q35" s="38"/>
    </row>
    <row r="36" spans="1:17" s="39" customFormat="1" ht="19.5" customHeight="1">
      <c r="A36" s="28"/>
      <c r="B36" s="29"/>
      <c r="C36" s="38" t="s">
        <v>53</v>
      </c>
      <c r="D36" s="40" t="s">
        <v>55</v>
      </c>
      <c r="E36" s="32"/>
      <c r="F36" s="32"/>
      <c r="G36" s="33">
        <f>'[1]ORDER SHEET'!O1284</f>
        <v>0</v>
      </c>
      <c r="H36" s="34">
        <v>0</v>
      </c>
      <c r="I36" s="35">
        <v>0</v>
      </c>
      <c r="J36" s="36"/>
      <c r="K36" s="36"/>
      <c r="L36" s="36"/>
      <c r="M36" s="36"/>
      <c r="N36" s="36"/>
      <c r="O36" s="37"/>
      <c r="P36" s="32"/>
      <c r="Q36" s="38"/>
    </row>
    <row r="37" spans="1:17" s="39" customFormat="1" ht="19.5" customHeight="1">
      <c r="A37" s="28"/>
      <c r="B37" s="29"/>
      <c r="C37" s="38" t="s">
        <v>53</v>
      </c>
      <c r="D37" s="40" t="s">
        <v>56</v>
      </c>
      <c r="E37" s="32"/>
      <c r="F37" s="32"/>
      <c r="G37" s="33">
        <f>'[1]ORDER SHEET'!O1285</f>
        <v>0</v>
      </c>
      <c r="H37" s="34">
        <v>0</v>
      </c>
      <c r="I37" s="35">
        <v>0</v>
      </c>
      <c r="J37" s="36"/>
      <c r="K37" s="36"/>
      <c r="L37" s="36"/>
      <c r="M37" s="36"/>
      <c r="N37" s="36"/>
      <c r="O37" s="37"/>
      <c r="P37" s="32"/>
      <c r="Q37" s="38"/>
    </row>
    <row r="38" spans="1:17" s="39" customFormat="1" ht="19.5" customHeight="1">
      <c r="A38" s="28"/>
      <c r="B38" s="29"/>
      <c r="C38" s="38" t="s">
        <v>53</v>
      </c>
      <c r="D38" s="40" t="s">
        <v>57</v>
      </c>
      <c r="E38" s="32"/>
      <c r="F38" s="32"/>
      <c r="G38" s="33">
        <f>'[1]ORDER SHEET'!O1286</f>
        <v>0</v>
      </c>
      <c r="H38" s="34">
        <v>0</v>
      </c>
      <c r="I38" s="35">
        <v>0</v>
      </c>
      <c r="J38" s="36"/>
      <c r="K38" s="36"/>
      <c r="L38" s="36"/>
      <c r="M38" s="36"/>
      <c r="N38" s="36"/>
      <c r="O38" s="37"/>
      <c r="P38" s="32"/>
      <c r="Q38" s="38"/>
    </row>
    <row r="39" spans="1:17" s="39" customFormat="1" ht="19.5" customHeight="1">
      <c r="A39" s="28"/>
      <c r="B39" s="29"/>
      <c r="C39" s="38" t="s">
        <v>53</v>
      </c>
      <c r="D39" s="53" t="s">
        <v>58</v>
      </c>
      <c r="E39" s="32"/>
      <c r="F39" s="32"/>
      <c r="G39" s="33">
        <f>'[1]ORDER SHEET'!O1287</f>
        <v>0</v>
      </c>
      <c r="H39" s="34">
        <v>0</v>
      </c>
      <c r="I39" s="35">
        <v>0</v>
      </c>
      <c r="J39" s="36"/>
      <c r="K39" s="36"/>
      <c r="L39" s="36"/>
      <c r="M39" s="36"/>
      <c r="N39" s="36"/>
      <c r="O39" s="37"/>
      <c r="P39" s="32"/>
      <c r="Q39" s="38"/>
    </row>
    <row r="40" spans="1:17" s="39" customFormat="1" ht="19.5" customHeight="1">
      <c r="A40" s="28"/>
      <c r="B40" s="29"/>
      <c r="C40" s="38" t="s">
        <v>53</v>
      </c>
      <c r="D40" s="53" t="s">
        <v>59</v>
      </c>
      <c r="E40" s="32"/>
      <c r="F40" s="32"/>
      <c r="G40" s="33">
        <f>'[1]ORDER SHEET'!O1288</f>
        <v>0</v>
      </c>
      <c r="H40" s="34">
        <v>0</v>
      </c>
      <c r="I40" s="35">
        <v>0</v>
      </c>
      <c r="J40" s="36"/>
      <c r="K40" s="36"/>
      <c r="L40" s="36"/>
      <c r="M40" s="36"/>
      <c r="N40" s="36"/>
      <c r="O40" s="37"/>
      <c r="P40" s="32"/>
      <c r="Q40" s="38"/>
    </row>
    <row r="41" spans="1:17" s="39" customFormat="1" ht="19.5" customHeight="1">
      <c r="A41" s="28"/>
      <c r="B41" s="29"/>
      <c r="C41" s="38" t="s">
        <v>53</v>
      </c>
      <c r="D41" s="40" t="s">
        <v>60</v>
      </c>
      <c r="E41" s="32"/>
      <c r="F41" s="32"/>
      <c r="G41" s="33">
        <f>'[1]ORDER SHEET'!O1289</f>
        <v>0</v>
      </c>
      <c r="H41" s="34">
        <v>0</v>
      </c>
      <c r="I41" s="35">
        <v>0</v>
      </c>
      <c r="J41" s="36"/>
      <c r="K41" s="36"/>
      <c r="L41" s="36"/>
      <c r="M41" s="36"/>
      <c r="N41" s="36"/>
      <c r="O41" s="37"/>
      <c r="P41" s="32"/>
      <c r="Q41" s="38"/>
    </row>
    <row r="42" spans="1:17" s="39" customFormat="1" ht="19.5" customHeight="1">
      <c r="A42" s="28"/>
      <c r="B42" s="29"/>
      <c r="C42" s="38" t="s">
        <v>53</v>
      </c>
      <c r="D42" s="40" t="s">
        <v>61</v>
      </c>
      <c r="E42" s="32"/>
      <c r="F42" s="32"/>
      <c r="G42" s="33">
        <f>'[1]ORDER SHEET'!O1290</f>
        <v>0</v>
      </c>
      <c r="H42" s="34">
        <v>0</v>
      </c>
      <c r="I42" s="35">
        <v>0</v>
      </c>
      <c r="J42" s="36"/>
      <c r="K42" s="36"/>
      <c r="L42" s="36"/>
      <c r="M42" s="36"/>
      <c r="N42" s="36"/>
      <c r="O42" s="37"/>
      <c r="P42" s="32"/>
      <c r="Q42" s="38"/>
    </row>
    <row r="43" spans="1:17" s="39" customFormat="1" ht="19.5" customHeight="1">
      <c r="A43" s="28"/>
      <c r="B43" s="29"/>
      <c r="C43" s="38" t="s">
        <v>53</v>
      </c>
      <c r="D43" s="54" t="s">
        <v>62</v>
      </c>
      <c r="E43" s="32"/>
      <c r="F43" s="32"/>
      <c r="G43" s="33">
        <f>'[1]ORDER SHEET'!O1291</f>
        <v>0</v>
      </c>
      <c r="H43" s="34">
        <v>0</v>
      </c>
      <c r="I43" s="35">
        <v>0</v>
      </c>
      <c r="J43" s="36"/>
      <c r="K43" s="36"/>
      <c r="L43" s="36"/>
      <c r="M43" s="36"/>
      <c r="N43" s="36"/>
      <c r="O43" s="37"/>
      <c r="P43" s="32"/>
      <c r="Q43" s="38"/>
    </row>
    <row r="44" spans="1:17" s="39" customFormat="1" ht="19.5" customHeight="1">
      <c r="A44" s="28"/>
      <c r="B44" s="29"/>
      <c r="C44" s="38" t="s">
        <v>53</v>
      </c>
      <c r="D44" s="40" t="s">
        <v>63</v>
      </c>
      <c r="E44" s="32"/>
      <c r="F44" s="32"/>
      <c r="G44" s="33">
        <f>'[1]ORDER SHEET'!O1292</f>
        <v>0</v>
      </c>
      <c r="H44" s="34">
        <v>0</v>
      </c>
      <c r="I44" s="35">
        <v>0</v>
      </c>
      <c r="J44" s="36"/>
      <c r="K44" s="36"/>
      <c r="L44" s="36"/>
      <c r="M44" s="36"/>
      <c r="N44" s="36"/>
      <c r="O44" s="37"/>
      <c r="P44" s="32"/>
      <c r="Q44" s="38"/>
    </row>
    <row r="45" spans="1:17" s="39" customFormat="1" ht="19.5" customHeight="1">
      <c r="A45" s="28"/>
      <c r="B45" s="29"/>
      <c r="C45" s="38" t="s">
        <v>53</v>
      </c>
      <c r="D45" s="40" t="s">
        <v>64</v>
      </c>
      <c r="E45" s="32"/>
      <c r="F45" s="32"/>
      <c r="G45" s="33">
        <f>'[1]ORDER SHEET'!O1294</f>
        <v>0</v>
      </c>
      <c r="H45" s="34">
        <v>0</v>
      </c>
      <c r="I45" s="35">
        <v>0</v>
      </c>
      <c r="J45" s="36"/>
      <c r="K45" s="36"/>
      <c r="L45" s="36"/>
      <c r="M45" s="36"/>
      <c r="N45" s="36"/>
      <c r="O45" s="37"/>
      <c r="P45" s="32"/>
      <c r="Q45" s="38"/>
    </row>
    <row r="46" spans="1:17" s="39" customFormat="1" ht="19.5" customHeight="1">
      <c r="A46" s="28"/>
      <c r="B46" s="29"/>
      <c r="C46" s="38" t="s">
        <v>53</v>
      </c>
      <c r="D46" s="40" t="s">
        <v>65</v>
      </c>
      <c r="E46" s="32"/>
      <c r="F46" s="32"/>
      <c r="G46" s="33">
        <f>'[1]ORDER SHEET'!O1295</f>
        <v>0</v>
      </c>
      <c r="H46" s="34">
        <v>0</v>
      </c>
      <c r="I46" s="35">
        <v>0</v>
      </c>
      <c r="J46" s="36"/>
      <c r="K46" s="36"/>
      <c r="L46" s="36"/>
      <c r="M46" s="36"/>
      <c r="N46" s="36"/>
      <c r="O46" s="37"/>
      <c r="P46" s="32"/>
      <c r="Q46" s="38"/>
    </row>
    <row r="47" spans="1:17" s="39" customFormat="1" ht="19.5" customHeight="1">
      <c r="A47" s="28"/>
      <c r="B47" s="29"/>
      <c r="C47" s="38" t="s">
        <v>53</v>
      </c>
      <c r="D47" s="40" t="s">
        <v>66</v>
      </c>
      <c r="E47" s="32"/>
      <c r="F47" s="32"/>
      <c r="G47" s="33">
        <f>'[1]ORDER SHEET'!O1296</f>
        <v>0</v>
      </c>
      <c r="H47" s="34">
        <v>0</v>
      </c>
      <c r="I47" s="35">
        <v>0</v>
      </c>
      <c r="J47" s="36"/>
      <c r="K47" s="36"/>
      <c r="L47" s="36"/>
      <c r="M47" s="36"/>
      <c r="N47" s="36"/>
      <c r="O47" s="37"/>
      <c r="P47" s="32"/>
      <c r="Q47" s="38"/>
    </row>
    <row r="48" spans="1:17" s="39" customFormat="1" ht="19.5" customHeight="1">
      <c r="A48" s="28"/>
      <c r="B48" s="29"/>
      <c r="C48" s="38" t="s">
        <v>53</v>
      </c>
      <c r="D48" s="40" t="s">
        <v>67</v>
      </c>
      <c r="E48" s="32"/>
      <c r="F48" s="32"/>
      <c r="G48" s="33">
        <f>'[1]ORDER SHEET'!O1297</f>
        <v>0</v>
      </c>
      <c r="H48" s="34">
        <v>0</v>
      </c>
      <c r="I48" s="35">
        <v>0</v>
      </c>
      <c r="J48" s="36"/>
      <c r="K48" s="36"/>
      <c r="L48" s="36"/>
      <c r="M48" s="36"/>
      <c r="N48" s="36"/>
      <c r="O48" s="37"/>
      <c r="P48" s="32"/>
      <c r="Q48" s="38"/>
    </row>
    <row r="49" spans="1:18" s="39" customFormat="1" ht="19.5" customHeight="1">
      <c r="A49" s="28"/>
      <c r="B49" s="29"/>
      <c r="C49" s="38" t="s">
        <v>53</v>
      </c>
      <c r="D49" s="40" t="s">
        <v>68</v>
      </c>
      <c r="E49" s="32"/>
      <c r="F49" s="32"/>
      <c r="G49" s="33">
        <f>'[1]ORDER SHEET'!O1298</f>
        <v>0</v>
      </c>
      <c r="H49" s="34">
        <v>0</v>
      </c>
      <c r="I49" s="35">
        <v>0</v>
      </c>
      <c r="J49" s="36"/>
      <c r="K49" s="36"/>
      <c r="L49" s="36"/>
      <c r="M49" s="36"/>
      <c r="N49" s="36"/>
      <c r="O49" s="37"/>
      <c r="P49" s="32"/>
      <c r="Q49" s="38"/>
    </row>
    <row r="50" spans="1:18" s="39" customFormat="1" ht="19.5" customHeight="1">
      <c r="A50" s="28"/>
      <c r="B50" s="29"/>
      <c r="C50" s="38" t="s">
        <v>53</v>
      </c>
      <c r="D50" s="40" t="s">
        <v>69</v>
      </c>
      <c r="E50" s="32"/>
      <c r="F50" s="32"/>
      <c r="G50" s="33">
        <f>'[1]ORDER SHEET'!O1299</f>
        <v>0</v>
      </c>
      <c r="H50" s="34">
        <v>0</v>
      </c>
      <c r="I50" s="35">
        <v>0</v>
      </c>
      <c r="J50" s="36"/>
      <c r="K50" s="36"/>
      <c r="L50" s="36"/>
      <c r="M50" s="36"/>
      <c r="N50" s="36"/>
      <c r="O50" s="37"/>
      <c r="P50" s="32"/>
      <c r="Q50" s="38"/>
    </row>
    <row r="51" spans="1:18" s="39" customFormat="1" ht="19.5" customHeight="1">
      <c r="A51" s="28"/>
      <c r="B51" s="29"/>
      <c r="C51" s="38" t="s">
        <v>53</v>
      </c>
      <c r="D51" s="40" t="s">
        <v>70</v>
      </c>
      <c r="E51" s="32"/>
      <c r="F51" s="32"/>
      <c r="G51" s="33">
        <f>'[1]ORDER SHEET'!O1300</f>
        <v>0</v>
      </c>
      <c r="H51" s="34">
        <v>0</v>
      </c>
      <c r="I51" s="35">
        <v>0</v>
      </c>
      <c r="J51" s="36"/>
      <c r="K51" s="36"/>
      <c r="L51" s="36"/>
      <c r="M51" s="36"/>
      <c r="N51" s="36"/>
      <c r="O51" s="37"/>
      <c r="P51" s="32"/>
      <c r="Q51" s="38"/>
    </row>
    <row r="52" spans="1:18" s="39" customFormat="1" ht="19.5" customHeight="1">
      <c r="A52" s="28"/>
      <c r="B52" s="29"/>
      <c r="C52" s="38" t="s">
        <v>53</v>
      </c>
      <c r="D52" s="40" t="s">
        <v>71</v>
      </c>
      <c r="E52" s="32"/>
      <c r="F52" s="32"/>
      <c r="G52" s="33">
        <f>'[1]ORDER SHEET'!O1301</f>
        <v>0</v>
      </c>
      <c r="H52" s="34">
        <v>0</v>
      </c>
      <c r="I52" s="35">
        <v>0</v>
      </c>
      <c r="J52" s="36"/>
      <c r="K52" s="36"/>
      <c r="L52" s="36"/>
      <c r="M52" s="36"/>
      <c r="N52" s="36"/>
      <c r="O52" s="37"/>
      <c r="P52" s="32"/>
      <c r="Q52" s="38"/>
    </row>
    <row r="53" spans="1:18" s="39" customFormat="1" ht="19.5" customHeight="1">
      <c r="A53" s="28"/>
      <c r="B53" s="29"/>
      <c r="C53" s="38" t="s">
        <v>53</v>
      </c>
      <c r="D53" s="40" t="s">
        <v>72</v>
      </c>
      <c r="E53" s="32"/>
      <c r="F53" s="32"/>
      <c r="G53" s="33">
        <f>'[1]ORDER SHEET'!O1302</f>
        <v>0</v>
      </c>
      <c r="H53" s="34">
        <v>0</v>
      </c>
      <c r="I53" s="35">
        <v>0</v>
      </c>
      <c r="J53" s="36"/>
      <c r="K53" s="36"/>
      <c r="L53" s="36"/>
      <c r="M53" s="36"/>
      <c r="N53" s="36"/>
      <c r="O53" s="37"/>
      <c r="P53" s="32"/>
      <c r="Q53" s="38"/>
    </row>
    <row r="54" spans="1:18" s="39" customFormat="1" ht="19.5" customHeight="1">
      <c r="A54" s="28"/>
      <c r="B54" s="29"/>
      <c r="C54" s="38" t="s">
        <v>53</v>
      </c>
      <c r="D54" s="40" t="s">
        <v>73</v>
      </c>
      <c r="E54" s="32"/>
      <c r="F54" s="32"/>
      <c r="G54" s="33">
        <f>'[1]ORDER SHEET'!O1306</f>
        <v>0</v>
      </c>
      <c r="H54" s="34">
        <v>0</v>
      </c>
      <c r="I54" s="35">
        <v>0</v>
      </c>
      <c r="J54" s="36"/>
      <c r="K54" s="36"/>
      <c r="L54" s="36"/>
      <c r="M54" s="36"/>
      <c r="N54" s="36"/>
      <c r="O54" s="37"/>
      <c r="P54" s="32"/>
      <c r="Q54" s="38"/>
    </row>
    <row r="55" spans="1:18" s="39" customFormat="1" ht="20.100000000000001" customHeight="1">
      <c r="A55" s="43" t="s">
        <v>74</v>
      </c>
      <c r="B55" s="43"/>
      <c r="C55" s="43"/>
      <c r="D55" s="43"/>
      <c r="E55" s="43"/>
      <c r="F55" s="43"/>
      <c r="G55" s="44">
        <f>SUM(G35:G54)</f>
        <v>0</v>
      </c>
      <c r="H55" s="44"/>
      <c r="I55" s="45">
        <v>0</v>
      </c>
      <c r="J55" s="32"/>
      <c r="K55" s="32"/>
      <c r="L55" s="32"/>
      <c r="M55" s="32"/>
      <c r="N55" s="32"/>
      <c r="O55" s="32"/>
      <c r="P55" s="46"/>
      <c r="Q55" s="38"/>
      <c r="R55" s="47"/>
    </row>
    <row r="58" spans="1:18" ht="15.75" customHeight="1">
      <c r="G58" s="55" t="s">
        <v>75</v>
      </c>
    </row>
    <row r="59" spans="1:18" ht="18" customHeight="1">
      <c r="G59" s="56">
        <f>G31+G55</f>
        <v>196</v>
      </c>
    </row>
  </sheetData>
  <autoFilter ref="A5:Q8" xr:uid="{00000000-0009-0000-0000-00002B000000}"/>
  <mergeCells count="10">
    <mergeCell ref="E4:F4"/>
    <mergeCell ref="A31:F31"/>
    <mergeCell ref="A55:F55"/>
    <mergeCell ref="A1:D1"/>
    <mergeCell ref="A2:B2"/>
    <mergeCell ref="C2:D2"/>
    <mergeCell ref="A3:B3"/>
    <mergeCell ref="C3:D3"/>
    <mergeCell ref="A4:B4"/>
    <mergeCell ref="C4:D4"/>
  </mergeCells>
  <phoneticPr fontId="6"/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Dr.Medion</vt:lpstr>
      <vt:lpstr>Dr.Medion!Print_Area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2025-09-01T14:36:27Z</dcterms:created>
  <dcterms:modified xsi:type="dcterms:W3CDTF">2025-09-01T14:36:44Z</dcterms:modified>
</cp:coreProperties>
</file>