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4\Downloads\kristina\kristina_project\kristina_project\data\"/>
    </mc:Choice>
  </mc:AlternateContent>
  <xr:revisionPtr revIDLastSave="0" documentId="8_{BFEB9648-9565-4CDC-BFD4-2F772A2A738B}" xr6:coauthVersionLast="47" xr6:coauthVersionMax="47" xr10:uidLastSave="{00000000-0000-0000-0000-000000000000}"/>
  <bookViews>
    <workbookView xWindow="-120" yWindow="-120" windowWidth="29040" windowHeight="15720" xr2:uid="{60CA2F1C-F2DA-4364-8FB7-4D2CCCC89AC2}"/>
  </bookViews>
  <sheets>
    <sheet name="LAPIDEM" sheetId="1" r:id="rId1"/>
  </sheets>
  <externalReferences>
    <externalReference r:id="rId2"/>
  </externalReferences>
  <definedNames>
    <definedName name="_xlnm._FilterDatabase" localSheetId="0" hidden="1">LAPIDEM!$A$5:$J$94</definedName>
    <definedName name="_xlnm.Print_Area" localSheetId="0">LAPIDEM!$A$1:$J$55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1" i="1" l="1"/>
  <c r="J91" i="1" s="1"/>
  <c r="H90" i="1"/>
  <c r="J90" i="1" s="1"/>
  <c r="H89" i="1"/>
  <c r="J89" i="1" s="1"/>
  <c r="H88" i="1"/>
  <c r="J88" i="1" s="1"/>
  <c r="H87" i="1"/>
  <c r="J87" i="1" s="1"/>
  <c r="H86" i="1"/>
  <c r="J86" i="1" s="1"/>
  <c r="H85" i="1"/>
  <c r="J85" i="1" s="1"/>
  <c r="H84" i="1"/>
  <c r="J84" i="1" s="1"/>
  <c r="H83" i="1"/>
  <c r="J83" i="1" s="1"/>
  <c r="H82" i="1"/>
  <c r="J82" i="1" s="1"/>
  <c r="H81" i="1"/>
  <c r="J81" i="1" s="1"/>
  <c r="H80" i="1"/>
  <c r="J80" i="1" s="1"/>
  <c r="H79" i="1"/>
  <c r="J79" i="1" s="1"/>
  <c r="H78" i="1"/>
  <c r="J78" i="1" s="1"/>
  <c r="H77" i="1"/>
  <c r="J77" i="1" s="1"/>
  <c r="H76" i="1"/>
  <c r="J76" i="1" s="1"/>
  <c r="H75" i="1"/>
  <c r="J75" i="1" s="1"/>
  <c r="H74" i="1"/>
  <c r="J74" i="1" s="1"/>
  <c r="H73" i="1"/>
  <c r="J73" i="1" s="1"/>
  <c r="D73" i="1"/>
  <c r="J72" i="1"/>
  <c r="H72" i="1"/>
  <c r="D72" i="1"/>
  <c r="H71" i="1"/>
  <c r="J71" i="1" s="1"/>
  <c r="D71" i="1"/>
  <c r="J70" i="1"/>
  <c r="H70" i="1"/>
  <c r="D70" i="1"/>
  <c r="H69" i="1"/>
  <c r="J69" i="1" s="1"/>
  <c r="E69" i="1"/>
  <c r="D69" i="1"/>
  <c r="H68" i="1"/>
  <c r="J67" i="1"/>
  <c r="H67" i="1"/>
  <c r="J66" i="1"/>
  <c r="H66" i="1"/>
  <c r="H65" i="1"/>
  <c r="J65" i="1" s="1"/>
  <c r="H64" i="1"/>
  <c r="J64" i="1" s="1"/>
  <c r="J63" i="1"/>
  <c r="H63" i="1"/>
  <c r="J62" i="1"/>
  <c r="H62" i="1"/>
  <c r="B62" i="1"/>
  <c r="H61" i="1"/>
  <c r="H92" i="1" s="1"/>
  <c r="H54" i="1"/>
  <c r="J54" i="1" s="1"/>
  <c r="H53" i="1"/>
  <c r="J53" i="1" s="1"/>
  <c r="H52" i="1"/>
  <c r="J52" i="1" s="1"/>
  <c r="H51" i="1"/>
  <c r="J51" i="1" s="1"/>
  <c r="H50" i="1"/>
  <c r="J50" i="1" s="1"/>
  <c r="H49" i="1"/>
  <c r="J49" i="1" s="1"/>
  <c r="E49" i="1"/>
  <c r="D49" i="1"/>
  <c r="H48" i="1"/>
  <c r="J48" i="1" s="1"/>
  <c r="E48" i="1"/>
  <c r="D48" i="1"/>
  <c r="H47" i="1"/>
  <c r="J47" i="1" s="1"/>
  <c r="E47" i="1"/>
  <c r="D47" i="1"/>
  <c r="H46" i="1"/>
  <c r="J46" i="1" s="1"/>
  <c r="E46" i="1"/>
  <c r="D46" i="1"/>
  <c r="H45" i="1"/>
  <c r="J45" i="1" s="1"/>
  <c r="H44" i="1"/>
  <c r="J44" i="1" s="1"/>
  <c r="H43" i="1"/>
  <c r="J43" i="1" s="1"/>
  <c r="J42" i="1"/>
  <c r="H42" i="1"/>
  <c r="H41" i="1"/>
  <c r="J41" i="1" s="1"/>
  <c r="H40" i="1"/>
  <c r="J40" i="1" s="1"/>
  <c r="H39" i="1"/>
  <c r="J39" i="1" s="1"/>
  <c r="J38" i="1"/>
  <c r="H38" i="1"/>
  <c r="H37" i="1"/>
  <c r="J37" i="1" s="1"/>
  <c r="H36" i="1"/>
  <c r="J36" i="1" s="1"/>
  <c r="H35" i="1"/>
  <c r="J35" i="1" s="1"/>
  <c r="J34" i="1"/>
  <c r="H34" i="1"/>
  <c r="H33" i="1"/>
  <c r="J33" i="1" s="1"/>
  <c r="H32" i="1"/>
  <c r="J32" i="1" s="1"/>
  <c r="H31" i="1"/>
  <c r="J31" i="1" s="1"/>
  <c r="J30" i="1"/>
  <c r="H30" i="1"/>
  <c r="H29" i="1"/>
  <c r="J29" i="1" s="1"/>
  <c r="H28" i="1"/>
  <c r="J28" i="1" s="1"/>
  <c r="H27" i="1"/>
  <c r="J27" i="1" s="1"/>
  <c r="J26" i="1"/>
  <c r="H26" i="1"/>
  <c r="H25" i="1"/>
  <c r="J25" i="1" s="1"/>
  <c r="H24" i="1"/>
  <c r="J24" i="1" s="1"/>
  <c r="H23" i="1"/>
  <c r="J23" i="1" s="1"/>
  <c r="J22" i="1"/>
  <c r="H22" i="1"/>
  <c r="H21" i="1"/>
  <c r="J21" i="1" s="1"/>
  <c r="H20" i="1"/>
  <c r="J20" i="1" s="1"/>
  <c r="H19" i="1"/>
  <c r="J19" i="1" s="1"/>
  <c r="J18" i="1"/>
  <c r="H18" i="1"/>
  <c r="H17" i="1"/>
  <c r="J17" i="1" s="1"/>
  <c r="H16" i="1"/>
  <c r="J16" i="1" s="1"/>
  <c r="H15" i="1"/>
  <c r="J15" i="1" s="1"/>
  <c r="J14" i="1"/>
  <c r="H14" i="1"/>
  <c r="I13" i="1"/>
  <c r="H13" i="1"/>
  <c r="J13" i="1" s="1"/>
  <c r="E13" i="1"/>
  <c r="D13" i="1"/>
  <c r="J12" i="1"/>
  <c r="I12" i="1"/>
  <c r="H12" i="1"/>
  <c r="E12" i="1"/>
  <c r="D12" i="1"/>
  <c r="I11" i="1"/>
  <c r="H11" i="1"/>
  <c r="J11" i="1" s="1"/>
  <c r="E11" i="1"/>
  <c r="D11" i="1"/>
  <c r="I10" i="1"/>
  <c r="J10" i="1" s="1"/>
  <c r="H10" i="1"/>
  <c r="E10" i="1"/>
  <c r="D10" i="1"/>
  <c r="I9" i="1"/>
  <c r="J9" i="1" s="1"/>
  <c r="H9" i="1"/>
  <c r="I8" i="1"/>
  <c r="H8" i="1"/>
  <c r="J8" i="1" s="1"/>
  <c r="D8" i="1"/>
  <c r="H7" i="1"/>
  <c r="J7" i="1" s="1"/>
  <c r="J6" i="1"/>
  <c r="J55" i="1" s="1"/>
  <c r="H6" i="1"/>
  <c r="J61" i="1" l="1"/>
  <c r="H55" i="1"/>
  <c r="H94" i="1" s="1"/>
</calcChain>
</file>

<file path=xl/sharedStrings.xml><?xml version="1.0" encoding="utf-8"?>
<sst xmlns="http://schemas.openxmlformats.org/spreadsheetml/2006/main" count="198" uniqueCount="111">
  <si>
    <r>
      <t xml:space="preserve">ROYAL COSMETICS </t>
    </r>
    <r>
      <rPr>
        <sz val="16"/>
        <color rgb="FF000000"/>
        <rFont val="Yu Gothic"/>
        <family val="2"/>
        <charset val="128"/>
      </rPr>
      <t>09.2025</t>
    </r>
    <r>
      <rPr>
        <sz val="16"/>
        <color rgb="FF000000"/>
        <rFont val="ＭＳ ゴシック"/>
        <family val="3"/>
        <charset val="128"/>
      </rPr>
      <t>輸出</t>
    </r>
    <r>
      <rPr>
        <sz val="16"/>
        <color rgb="FF000000"/>
        <rFont val="HGGothicE"/>
        <family val="2"/>
        <charset val="128"/>
      </rPr>
      <t>（ロシア向け）</t>
    </r>
    <phoneticPr fontId="6"/>
  </si>
  <si>
    <r>
      <rPr>
        <sz val="8"/>
        <color theme="1"/>
        <rFont val="ＭＳ Ｐゴシック"/>
        <family val="1"/>
        <charset val="128"/>
      </rPr>
      <t>納品日</t>
    </r>
    <rPh sb="0" eb="3">
      <t>ノウヒンビ</t>
    </rPh>
    <phoneticPr fontId="6"/>
  </si>
  <si>
    <r>
      <rPr>
        <sz val="8"/>
        <color theme="1"/>
        <rFont val="ＭＳ Ｐゴシック"/>
        <family val="1"/>
        <charset val="128"/>
      </rPr>
      <t>納品先</t>
    </r>
    <rPh sb="0" eb="2">
      <t>ノウヒン</t>
    </rPh>
    <rPh sb="2" eb="3">
      <t>サキ</t>
    </rPh>
    <phoneticPr fontId="6"/>
  </si>
  <si>
    <r>
      <rPr>
        <sz val="8"/>
        <color theme="1"/>
        <rFont val="ＭＳ Ｐゴシック"/>
        <family val="1"/>
        <charset val="128"/>
      </rPr>
      <t xml:space="preserve">飯野港運株式会社
京都府舞鶴市松陰１８－７
営業課　谷口様
</t>
    </r>
    <r>
      <rPr>
        <sz val="8"/>
        <color theme="1"/>
        <rFont val="Arial"/>
        <family val="2"/>
        <charset val="204"/>
      </rPr>
      <t>TEL: 0773-75-5371
FAX: 0773-75-5681</t>
    </r>
  </si>
  <si>
    <r>
      <rPr>
        <sz val="8"/>
        <color theme="1"/>
        <rFont val="ＭＳ Ｐゴシック"/>
        <family val="1"/>
        <charset val="128"/>
      </rPr>
      <t>梱包情報提出期限</t>
    </r>
    <rPh sb="0" eb="2">
      <t>コンポウ</t>
    </rPh>
    <rPh sb="2" eb="4">
      <t>ジョウホウ</t>
    </rPh>
    <rPh sb="4" eb="6">
      <t>テイシュツ</t>
    </rPh>
    <rPh sb="6" eb="8">
      <t>キゲン</t>
    </rPh>
    <phoneticPr fontId="6"/>
  </si>
  <si>
    <r>
      <t>2024/</t>
    </r>
    <r>
      <rPr>
        <b/>
        <sz val="10"/>
        <color rgb="FFFF0000"/>
        <rFont val="MS UI Gothic"/>
        <family val="2"/>
        <charset val="128"/>
      </rPr>
      <t>9</t>
    </r>
    <r>
      <rPr>
        <b/>
        <sz val="10"/>
        <color rgb="FFFF0000"/>
        <rFont val="Arial"/>
        <family val="2"/>
        <charset val="204"/>
      </rPr>
      <t>/</t>
    </r>
    <r>
      <rPr>
        <b/>
        <sz val="10"/>
        <color rgb="FFFF0000"/>
        <rFont val="MS UI Gothic"/>
        <family val="2"/>
        <charset val="128"/>
      </rPr>
      <t>3</t>
    </r>
    <r>
      <rPr>
        <b/>
        <sz val="10"/>
        <color rgb="FFFF0000"/>
        <rFont val="Arial"/>
        <family val="2"/>
        <charset val="204"/>
      </rPr>
      <t>(</t>
    </r>
    <r>
      <rPr>
        <b/>
        <sz val="10"/>
        <color rgb="FFFF0000"/>
        <rFont val="BIZ UDMincho Medium"/>
        <family val="2"/>
        <charset val="128"/>
      </rPr>
      <t>午前</t>
    </r>
    <r>
      <rPr>
        <b/>
        <sz val="10"/>
        <color rgb="FFFF0000"/>
        <rFont val="Arial"/>
        <family val="2"/>
        <charset val="204"/>
      </rPr>
      <t>)</t>
    </r>
    <phoneticPr fontId="6"/>
  </si>
  <si>
    <t>INV No.</t>
    <phoneticPr fontId="6"/>
  </si>
  <si>
    <t>Jan code</t>
    <phoneticPr fontId="6"/>
  </si>
  <si>
    <t>Brand name</t>
    <phoneticPr fontId="6"/>
  </si>
  <si>
    <t>JAN</t>
    <phoneticPr fontId="6"/>
  </si>
  <si>
    <t>Description of goods</t>
    <phoneticPr fontId="6"/>
  </si>
  <si>
    <t>Case Q'ty</t>
    <phoneticPr fontId="6"/>
  </si>
  <si>
    <t>LOT</t>
    <phoneticPr fontId="6"/>
  </si>
  <si>
    <t>Q'ty</t>
    <phoneticPr fontId="6"/>
  </si>
  <si>
    <r>
      <rPr>
        <sz val="8"/>
        <rFont val="ＭＳ Ｐ明朝"/>
        <family val="1"/>
        <charset val="128"/>
      </rPr>
      <t>仕入値</t>
    </r>
    <rPh sb="0" eb="2">
      <t>シイレ</t>
    </rPh>
    <rPh sb="2" eb="3">
      <t>ネ</t>
    </rPh>
    <phoneticPr fontId="6"/>
  </si>
  <si>
    <r>
      <rPr>
        <sz val="8"/>
        <color theme="1"/>
        <rFont val="ＭＳ Ｐ明朝"/>
        <family val="1"/>
        <charset val="128"/>
      </rPr>
      <t>仕入値合計</t>
    </r>
    <rPh sb="0" eb="2">
      <t>シイレ</t>
    </rPh>
    <rPh sb="2" eb="3">
      <t>ネ</t>
    </rPh>
    <rPh sb="3" eb="5">
      <t>ゴウケイ</t>
    </rPh>
    <phoneticPr fontId="6"/>
  </si>
  <si>
    <t>LAPIDEM</t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</si>
  <si>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 xml:space="preserve">PU FACE&amp;BODY WASH 300ml 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</si>
  <si>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 xml:space="preserve">AG MOISTURE CLEANSER 300ml </t>
    </r>
    <r>
      <rPr>
        <sz val="8"/>
        <color rgb="FF000000"/>
        <rFont val="HGGothicE"/>
        <family val="3"/>
        <charset val="128"/>
      </rPr>
      <t>（在庫なくなり次第終売）</t>
    </r>
    <rPh sb="37" eb="39">
      <t>ザイコ</t>
    </rPh>
    <rPh sb="43" eb="45">
      <t>シダイ</t>
    </rPh>
    <rPh sb="45" eb="47">
      <t>シュウバイ</t>
    </rPh>
    <phoneticPr fontId="6"/>
  </si>
  <si>
    <t xml:space="preserve">LAPIDEM CLEAR WATERY CLEANSING GEL 300ml </t>
    <phoneticPr fontId="6"/>
  </si>
  <si>
    <r>
      <t>LAPIDEM RITUAL Dewy Jelly Scrub</t>
    </r>
    <r>
      <rPr>
        <sz val="12"/>
        <color rgb="FF000000"/>
        <rFont val="HGGothicE"/>
        <family val="3"/>
        <charset val="128"/>
      </rPr>
      <t xml:space="preserve"> 80ml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</si>
  <si>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>RITUAL Moisturizing G Mist 120ml</t>
    </r>
    <phoneticPr fontId="6"/>
  </si>
  <si>
    <r>
      <rPr>
        <sz val="12"/>
        <color indexed="8"/>
        <rFont val="Arial"/>
        <family val="2"/>
      </rPr>
      <t>《</t>
    </r>
    <r>
      <rPr>
        <sz val="12"/>
        <color indexed="8"/>
        <rFont val="Arial"/>
        <family val="2"/>
        <charset val="204"/>
      </rPr>
      <t>Lapidem</t>
    </r>
    <r>
      <rPr>
        <sz val="12"/>
        <color indexed="8"/>
        <rFont val="Arial"/>
        <family val="2"/>
      </rPr>
      <t>》</t>
    </r>
    <r>
      <rPr>
        <sz val="12"/>
        <color indexed="8"/>
        <rFont val="Arial"/>
        <family val="2"/>
        <charset val="204"/>
      </rPr>
      <t>RITUAL TNTarget Serum 25ml</t>
    </r>
  </si>
  <si>
    <r>
      <rPr>
        <sz val="12"/>
        <color indexed="8"/>
        <rFont val="Arial"/>
        <family val="2"/>
      </rPr>
      <t>《</t>
    </r>
    <r>
      <rPr>
        <sz val="12"/>
        <color indexed="8"/>
        <rFont val="Arial"/>
        <family val="2"/>
        <charset val="204"/>
      </rPr>
      <t>Lapidem</t>
    </r>
    <r>
      <rPr>
        <sz val="12"/>
        <color indexed="8"/>
        <rFont val="Arial"/>
        <family val="2"/>
      </rPr>
      <t>》</t>
    </r>
    <r>
      <rPr>
        <sz val="12"/>
        <color indexed="8"/>
        <rFont val="Arial"/>
        <family val="2"/>
        <charset val="204"/>
      </rPr>
      <t>RITUAL Sleeping Bloom Mask 100g</t>
    </r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</si>
  <si>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 xml:space="preserve">BATH &amp; MASSAGE OIL01 (RELEASE) 120ml 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</si>
  <si>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 xml:space="preserve">BATH &amp; MASSAGE OIL02 (CALM) 120ml 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</si>
  <si>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 xml:space="preserve">BATH &amp; MASSAGE OIL03 (BALANCE) 120ml  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</si>
  <si>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 xml:space="preserve">BATH &amp; MASSAGE OIL04 (BREATHE) 120ml 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</si>
  <si>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>BATH &amp; MASSAGE OIL05 (CHARGE) 120ml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</si>
  <si>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 PRO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>AG SPICULE POWDER</t>
    </r>
    <r>
      <rPr>
        <sz val="12"/>
        <color rgb="FF000000"/>
        <rFont val="HGGothicE"/>
        <family val="3"/>
        <charset val="128"/>
      </rPr>
      <t>　</t>
    </r>
    <r>
      <rPr>
        <sz val="8"/>
        <color rgb="FF000000"/>
        <rFont val="HGGothicE"/>
        <family val="3"/>
        <charset val="128"/>
      </rPr>
      <t>（在庫なくなり次第終売）</t>
    </r>
    <phoneticPr fontId="6"/>
  </si>
  <si>
    <t>《Lapidem PRO》S&amp;A SHAMPOO s (refill) 1000mL</t>
  </si>
  <si>
    <t>《Lapidem PRO》S&amp;A TREATMENT s refill 1000mL</t>
  </si>
  <si>
    <r>
      <rPr>
        <sz val="12"/>
        <color rgb="FF000000"/>
        <rFont val="Arial"/>
        <family val="2"/>
      </rPr>
      <t>《</t>
    </r>
    <r>
      <rPr>
        <sz val="12"/>
        <color rgb="FF000000"/>
        <rFont val="Arial"/>
        <family val="2"/>
        <charset val="204"/>
      </rPr>
      <t>Lapidem</t>
    </r>
    <r>
      <rPr>
        <sz val="12"/>
        <color rgb="FF000000"/>
        <rFont val="Arial"/>
        <family val="2"/>
      </rPr>
      <t>》</t>
    </r>
    <r>
      <rPr>
        <sz val="12"/>
        <color rgb="FF000000"/>
        <rFont val="Arial"/>
        <family val="2"/>
        <charset val="204"/>
      </rPr>
      <t>NUTRITION MOIST SHAMPOO 300 ml</t>
    </r>
  </si>
  <si>
    <r>
      <rPr>
        <sz val="12"/>
        <color rgb="FF000000"/>
        <rFont val="Arial"/>
        <family val="2"/>
      </rPr>
      <t>《</t>
    </r>
    <r>
      <rPr>
        <sz val="12"/>
        <color rgb="FF000000"/>
        <rFont val="Arial"/>
        <family val="2"/>
        <charset val="204"/>
      </rPr>
      <t>Lapidem</t>
    </r>
    <r>
      <rPr>
        <sz val="12"/>
        <color rgb="FF000000"/>
        <rFont val="Arial"/>
        <family val="2"/>
      </rPr>
      <t>》</t>
    </r>
    <r>
      <rPr>
        <sz val="12"/>
        <color rgb="FF000000"/>
        <rFont val="Arial"/>
        <family val="2"/>
        <charset val="204"/>
      </rPr>
      <t>NUTRITION MOIST TREATMENT 300 ml</t>
    </r>
  </si>
  <si>
    <r>
      <rPr>
        <sz val="12"/>
        <color rgb="FF000000"/>
        <rFont val="Arial"/>
        <family val="2"/>
      </rPr>
      <t>《</t>
    </r>
    <r>
      <rPr>
        <sz val="12"/>
        <color rgb="FF000000"/>
        <rFont val="Arial"/>
        <family val="2"/>
        <charset val="204"/>
      </rPr>
      <t>Lapidem</t>
    </r>
    <r>
      <rPr>
        <sz val="12"/>
        <color rgb="FF000000"/>
        <rFont val="Arial"/>
        <family val="2"/>
      </rPr>
      <t>》</t>
    </r>
    <r>
      <rPr>
        <sz val="12"/>
        <color rgb="FF000000"/>
        <rFont val="Arial"/>
        <family val="2"/>
        <charset val="204"/>
      </rPr>
      <t>NUTRITION MOIST BODY CREAM 300 ml</t>
    </r>
  </si>
  <si>
    <r>
      <rPr>
        <sz val="12"/>
        <color rgb="FF000000"/>
        <rFont val="Arial"/>
        <family val="2"/>
      </rPr>
      <t>《</t>
    </r>
    <r>
      <rPr>
        <sz val="12"/>
        <color rgb="FF000000"/>
        <rFont val="Arial"/>
        <family val="2"/>
        <charset val="204"/>
      </rPr>
      <t>Lapidem PRO</t>
    </r>
    <r>
      <rPr>
        <sz val="12"/>
        <color rgb="FF000000"/>
        <rFont val="Arial"/>
        <family val="2"/>
      </rPr>
      <t>》</t>
    </r>
    <r>
      <rPr>
        <sz val="12"/>
        <color rgb="FF000000"/>
        <rFont val="Arial"/>
        <family val="2"/>
        <charset val="204"/>
      </rPr>
      <t xml:space="preserve">PU FACE </t>
    </r>
    <r>
      <rPr>
        <sz val="12"/>
        <color rgb="FF000000"/>
        <rFont val="Arial"/>
        <family val="2"/>
      </rPr>
      <t>＆</t>
    </r>
    <r>
      <rPr>
        <sz val="12"/>
        <color rgb="FF000000"/>
        <rFont val="Arial"/>
        <family val="2"/>
        <charset val="204"/>
      </rPr>
      <t>BODY WASH (refill) 1000 ml</t>
    </r>
  </si>
  <si>
    <r>
      <rPr>
        <sz val="12"/>
        <color rgb="FF000000"/>
        <rFont val="Arial"/>
        <family val="2"/>
      </rPr>
      <t>《</t>
    </r>
    <r>
      <rPr>
        <sz val="12"/>
        <color rgb="FF000000"/>
        <rFont val="Arial"/>
        <family val="2"/>
        <charset val="204"/>
      </rPr>
      <t>Lapidem PRO</t>
    </r>
    <r>
      <rPr>
        <sz val="12"/>
        <color rgb="FF000000"/>
        <rFont val="Arial"/>
        <family val="2"/>
      </rPr>
      <t>》</t>
    </r>
    <r>
      <rPr>
        <sz val="12"/>
        <color rgb="FF000000"/>
        <rFont val="Arial"/>
        <family val="2"/>
        <charset val="204"/>
      </rPr>
      <t>NUTRITION MOIST SHAMPOO 1000 ml</t>
    </r>
  </si>
  <si>
    <r>
      <rPr>
        <sz val="12"/>
        <color rgb="FF000000"/>
        <rFont val="Arial"/>
        <family val="2"/>
      </rPr>
      <t>《</t>
    </r>
    <r>
      <rPr>
        <sz val="12"/>
        <color rgb="FF000000"/>
        <rFont val="Arial"/>
        <family val="2"/>
        <charset val="204"/>
      </rPr>
      <t>Lapidem PRO</t>
    </r>
    <r>
      <rPr>
        <sz val="12"/>
        <color rgb="FF000000"/>
        <rFont val="Arial"/>
        <family val="2"/>
      </rPr>
      <t>》</t>
    </r>
    <r>
      <rPr>
        <sz val="12"/>
        <color rgb="FF000000"/>
        <rFont val="Arial"/>
        <family val="2"/>
        <charset val="204"/>
      </rPr>
      <t>NUTRITION MOIST TREATMENT 1000 ml</t>
    </r>
  </si>
  <si>
    <t>《Lapidem PRO》NUTRITION MOIST BODY CREAM (refill) 1000ml</t>
  </si>
  <si>
    <t>LPD-0069</t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</si>
  <si>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 PRO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>AG MOISTURE CLEANSER 500ml</t>
    </r>
    <r>
      <rPr>
        <sz val="12"/>
        <color rgb="FF000000"/>
        <rFont val="HGGothicE"/>
        <family val="2"/>
        <charset val="128"/>
      </rPr>
      <t xml:space="preserve"> </t>
    </r>
    <r>
      <rPr>
        <sz val="8"/>
        <color rgb="FF000000"/>
        <rFont val="HGGothicE"/>
        <family val="3"/>
        <charset val="128"/>
      </rPr>
      <t>（在庫なくなり次第終売）</t>
    </r>
    <phoneticPr fontId="6"/>
  </si>
  <si>
    <t>LPD-0077</t>
  </si>
  <si>
    <t>《Lapidem PRO》BATH &amp; MASSAGE OIL01 (RELEASE) 500ml</t>
  </si>
  <si>
    <t>LPD-0078</t>
  </si>
  <si>
    <t>《Lapidem PRO》BATH &amp; MASSAGE OIL02 (CALM) 500ml</t>
  </si>
  <si>
    <t>LPD-0079</t>
  </si>
  <si>
    <t>《Lapidem PRO》BATH &amp; MASSAGE OIL03 (BALANCE) 500ml</t>
  </si>
  <si>
    <t>LPD-0080</t>
  </si>
  <si>
    <t>《Lapidem PRO》BATH &amp; MASSAGE OIL04 (BREATHE) 500ml</t>
  </si>
  <si>
    <t>LPD-0081</t>
  </si>
  <si>
    <t>《Lapidem PRO》BATH &amp; MASSAGE OIL05 (CHARGE) 500ml</t>
  </si>
  <si>
    <t>LPD-0082</t>
  </si>
  <si>
    <t>《Lapidem PRO》PURE FACE &amp; BODY WASH GARON 4000ml</t>
  </si>
  <si>
    <t>LPD-0028</t>
    <phoneticPr fontId="6"/>
  </si>
  <si>
    <t>LPD-0028</t>
  </si>
  <si>
    <t>《Lapidem PRO》S&amp;A SHAMPOO GARON 4000mL</t>
  </si>
  <si>
    <t>LPD-0029</t>
  </si>
  <si>
    <t>《Lapidem PRO》S&amp;A TREATMENT GARON4000mL</t>
  </si>
  <si>
    <t>LPD-0030</t>
  </si>
  <si>
    <t>《Lapidem PRO》D&amp;R TREATMENT GARON4000mL</t>
  </si>
  <si>
    <t>LPD-0093</t>
    <phoneticPr fontId="6"/>
  </si>
  <si>
    <t>LPD-0093</t>
  </si>
  <si>
    <t>《Lapidem PRO》MASSAGE STONE</t>
  </si>
  <si>
    <t>LP19-25P</t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</si>
  <si>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 PRO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>Revival Sheet</t>
    </r>
    <r>
      <rPr>
        <sz val="12"/>
        <color rgb="FF000000"/>
        <rFont val="HGGothicE"/>
        <family val="2"/>
        <charset val="128"/>
      </rPr>
      <t>　</t>
    </r>
    <r>
      <rPr>
        <sz val="12"/>
        <color rgb="FFFF0000"/>
        <rFont val="HGGothicE"/>
        <family val="3"/>
        <charset val="128"/>
      </rPr>
      <t>※箱25枚入り</t>
    </r>
    <r>
      <rPr>
        <sz val="12"/>
        <color rgb="FF000000"/>
        <rFont val="HGGothicE"/>
        <family val="3"/>
        <charset val="128"/>
      </rPr>
      <t>　2024.12月中旬～</t>
    </r>
    <rPh sb="28" eb="29">
      <t>ハコ</t>
    </rPh>
    <rPh sb="31" eb="32">
      <t>マイ</t>
    </rPh>
    <rPh sb="32" eb="33">
      <t>イ</t>
    </rPh>
    <rPh sb="42" eb="43">
      <t>ガツ</t>
    </rPh>
    <rPh sb="43" eb="45">
      <t>チュウジュン</t>
    </rPh>
    <phoneticPr fontId="6"/>
  </si>
  <si>
    <t>LAPIDEM PRO</t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</si>
  <si>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 PRO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>CLEAR WATERY CLEANSING GEL 500ml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</si>
  <si>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 PRO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 xml:space="preserve"> RITUAL Dewy Jelly Scrub</t>
    </r>
    <r>
      <rPr>
        <sz val="12"/>
        <color rgb="FF000000"/>
        <rFont val="HGGothicE"/>
        <family val="3"/>
        <charset val="128"/>
      </rPr>
      <t xml:space="preserve"> 200ml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</si>
  <si>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 PRO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>RITUAL Moisturizing G Mist</t>
    </r>
    <r>
      <rPr>
        <sz val="12"/>
        <color rgb="FF000000"/>
        <rFont val="HGGothicE"/>
        <family val="3"/>
        <charset val="128"/>
      </rPr>
      <t xml:space="preserve"> 300ml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</si>
  <si>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 PRO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>RITUAL TN Target Serum</t>
    </r>
    <r>
      <rPr>
        <sz val="12"/>
        <color rgb="FF000000"/>
        <rFont val="HGGothicE"/>
        <family val="2"/>
        <charset val="128"/>
      </rPr>
      <t xml:space="preserve"> 100ml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</si>
  <si>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 PRO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>RITUAL Sleeping Bloom Mask</t>
    </r>
    <r>
      <rPr>
        <sz val="12"/>
        <color rgb="FF000000"/>
        <rFont val="HGGothicE"/>
        <family val="2"/>
        <charset val="128"/>
      </rPr>
      <t xml:space="preserve"> 250g</t>
    </r>
    <phoneticPr fontId="6"/>
  </si>
  <si>
    <t xml:space="preserve">Japanese tenugui red </t>
  </si>
  <si>
    <t xml:space="preserve">Japanese tenugui blue </t>
  </si>
  <si>
    <t>TOTAL</t>
    <phoneticPr fontId="6"/>
  </si>
  <si>
    <t>SAMPLE/TESTER ORDER</t>
    <phoneticPr fontId="6"/>
  </si>
  <si>
    <t xml:space="preserve">SAMPLE/TESTER </t>
    <phoneticPr fontId="6"/>
  </si>
  <si>
    <r>
      <rPr>
        <sz val="8"/>
        <rFont val="ＭＳ Ｐ明朝"/>
        <family val="1"/>
        <charset val="128"/>
      </rPr>
      <t>仕入値</t>
    </r>
  </si>
  <si>
    <r>
      <rPr>
        <sz val="8"/>
        <color theme="1"/>
        <rFont val="ＭＳ Ｐ明朝"/>
        <family val="1"/>
        <charset val="128"/>
      </rPr>
      <t>仕入値合計</t>
    </r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</si>
  <si>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>PU FACE &amp; BODY WASH 300ml (FOR TESTER) comercial free</t>
    </r>
    <phoneticPr fontId="6"/>
  </si>
  <si>
    <r>
      <rPr>
        <sz val="12"/>
        <color indexed="8"/>
        <rFont val="Arial"/>
        <family val="2"/>
      </rPr>
      <t>《</t>
    </r>
    <r>
      <rPr>
        <sz val="12"/>
        <color indexed="8"/>
        <rFont val="Arial"/>
        <family val="2"/>
        <charset val="204"/>
      </rPr>
      <t xml:space="preserve">LAPIDEM </t>
    </r>
    <r>
      <rPr>
        <sz val="12"/>
        <color indexed="8"/>
        <rFont val="Arial"/>
        <family val="2"/>
      </rPr>
      <t>》</t>
    </r>
    <r>
      <rPr>
        <sz val="12"/>
        <color indexed="8"/>
        <rFont val="Arial"/>
        <family val="2"/>
        <charset val="204"/>
      </rPr>
      <t>AG MOISTURE CLEANSER (FOR TESTER) comercial free</t>
    </r>
  </si>
  <si>
    <r>
      <rPr>
        <sz val="12"/>
        <color rgb="FF000000"/>
        <rFont val="MS Gothic"/>
        <family val="3"/>
        <charset val="128"/>
      </rPr>
      <t>《</t>
    </r>
    <r>
      <rPr>
        <sz val="12"/>
        <color indexed="8"/>
        <rFont val="Arial"/>
        <family val="2"/>
        <charset val="204"/>
      </rPr>
      <t>Lapidem</t>
    </r>
    <r>
      <rPr>
        <sz val="12"/>
        <color rgb="FF000000"/>
        <rFont val="MS Gothic"/>
        <family val="3"/>
        <charset val="128"/>
      </rPr>
      <t>》</t>
    </r>
    <r>
      <rPr>
        <sz val="12"/>
        <color indexed="8"/>
        <rFont val="Arial"/>
        <family val="2"/>
        <charset val="204"/>
      </rPr>
      <t xml:space="preserve">BATH &amp; MASSAGE OIL01 (RELEASE) </t>
    </r>
    <r>
      <rPr>
        <sz val="12"/>
        <color rgb="FF000000"/>
        <rFont val="Calibri"/>
        <family val="2"/>
      </rPr>
      <t>120ml</t>
    </r>
    <r>
      <rPr>
        <sz val="12"/>
        <color indexed="8"/>
        <rFont val="Arial"/>
        <family val="2"/>
        <charset val="204"/>
      </rPr>
      <t xml:space="preserve"> (FOR TESTER) comercial free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</si>
  <si>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indexed="8"/>
        <rFont val="Arial"/>
        <family val="2"/>
        <charset val="204"/>
      </rPr>
      <t>Lapidem</t>
    </r>
    <r>
      <rPr>
        <sz val="12"/>
        <color rgb="FF000000"/>
        <rFont val="MS Gothic"/>
        <family val="3"/>
        <charset val="128"/>
      </rPr>
      <t>》</t>
    </r>
    <r>
      <rPr>
        <sz val="12"/>
        <color indexed="8"/>
        <rFont val="Arial"/>
        <family val="2"/>
        <charset val="204"/>
      </rPr>
      <t xml:space="preserve">BATH &amp; MASSAGE OIL02 (CALM) </t>
    </r>
    <r>
      <rPr>
        <sz val="12"/>
        <color rgb="FF000000"/>
        <rFont val="Calibri"/>
        <family val="2"/>
      </rPr>
      <t>120ml</t>
    </r>
    <r>
      <rPr>
        <sz val="12"/>
        <color indexed="8"/>
        <rFont val="Arial"/>
        <family val="2"/>
        <charset val="204"/>
      </rPr>
      <t>(FOR TESTER) comercial free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</si>
  <si>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indexed="8"/>
        <rFont val="Arial"/>
        <family val="2"/>
        <charset val="204"/>
      </rPr>
      <t>Lapidem</t>
    </r>
    <r>
      <rPr>
        <sz val="12"/>
        <color rgb="FF000000"/>
        <rFont val="MS Gothic"/>
        <family val="3"/>
        <charset val="128"/>
      </rPr>
      <t>》</t>
    </r>
    <r>
      <rPr>
        <sz val="12"/>
        <color indexed="8"/>
        <rFont val="Arial"/>
        <family val="2"/>
        <charset val="204"/>
      </rPr>
      <t xml:space="preserve">BATH &amp; MASSAGE OIL03 (BALANCE) </t>
    </r>
    <r>
      <rPr>
        <sz val="12"/>
        <color rgb="FF000000"/>
        <rFont val="Calibri"/>
        <family val="2"/>
      </rPr>
      <t>120ml</t>
    </r>
    <r>
      <rPr>
        <sz val="12"/>
        <color indexed="8"/>
        <rFont val="Arial"/>
        <family val="2"/>
        <charset val="204"/>
      </rPr>
      <t>(FOR TESTER) comercial free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</si>
  <si>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indexed="8"/>
        <rFont val="Arial"/>
        <family val="2"/>
        <charset val="204"/>
      </rPr>
      <t>Lapidem</t>
    </r>
    <r>
      <rPr>
        <sz val="12"/>
        <color rgb="FF000000"/>
        <rFont val="MS Gothic"/>
        <family val="3"/>
        <charset val="128"/>
      </rPr>
      <t>》</t>
    </r>
    <r>
      <rPr>
        <sz val="12"/>
        <color indexed="8"/>
        <rFont val="Arial"/>
        <family val="2"/>
        <charset val="204"/>
      </rPr>
      <t xml:space="preserve">BATH &amp; MASSAGE OIL04 (BREATHE) </t>
    </r>
    <r>
      <rPr>
        <sz val="12"/>
        <color rgb="FF000000"/>
        <rFont val="Calibri"/>
        <family val="2"/>
      </rPr>
      <t>120ml</t>
    </r>
    <r>
      <rPr>
        <sz val="12"/>
        <color indexed="8"/>
        <rFont val="Arial"/>
        <family val="2"/>
        <charset val="204"/>
      </rPr>
      <t>(FOR TESTER) comercial free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</si>
  <si>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 xml:space="preserve">BATH &amp; MASSAGE OIL05 (CHARGE) </t>
    </r>
    <r>
      <rPr>
        <sz val="12"/>
        <color rgb="FF000000"/>
        <rFont val="Calibri"/>
        <family val="2"/>
      </rPr>
      <t>120ml</t>
    </r>
    <r>
      <rPr>
        <sz val="12"/>
        <color rgb="FF000000"/>
        <rFont val="Arial"/>
        <family val="2"/>
        <charset val="204"/>
      </rPr>
      <t>(FOR TESTER) comercial free</t>
    </r>
    <phoneticPr fontId="6"/>
  </si>
  <si>
    <t>LAPIDEM CLEAR WATERY CLEANSING GEL 300ml НОВИНКА! ОБРАЗЦЫ НЕ ОТПРАВЛЯЛИ</t>
  </si>
  <si>
    <r>
      <t>LAPIDEM RITUAL OKIYOME SERUM</t>
    </r>
    <r>
      <rPr>
        <sz val="12"/>
        <color rgb="FF000000"/>
        <rFont val="BIZ UDMincho Medium"/>
        <family val="2"/>
        <charset val="128"/>
      </rPr>
      <t xml:space="preserve"> (FOR TESTER) comercial free</t>
    </r>
    <phoneticPr fontId="6"/>
  </si>
  <si>
    <r>
      <t>LAPIDEM RITUAL SILKY SERUM</t>
    </r>
    <r>
      <rPr>
        <sz val="12"/>
        <color rgb="FF000000"/>
        <rFont val="BIZ UDMincho Medium"/>
        <family val="2"/>
        <charset val="128"/>
      </rPr>
      <t xml:space="preserve"> (FOR TESTER) comercial free</t>
    </r>
    <phoneticPr fontId="6"/>
  </si>
  <si>
    <r>
      <t>LAPIDEM RITUAL NOURISHING ESSENCE</t>
    </r>
    <r>
      <rPr>
        <sz val="12"/>
        <color rgb="FF000000"/>
        <rFont val="BIZ UDMincho Medium"/>
        <family val="2"/>
        <charset val="128"/>
      </rPr>
      <t xml:space="preserve"> (FOR TESTER) comercial free</t>
    </r>
    <phoneticPr fontId="6"/>
  </si>
  <si>
    <r>
      <t>LAPIDEM RITUAL SMOOTH MATTE TOUCH CREAM</t>
    </r>
    <r>
      <rPr>
        <sz val="12"/>
        <color rgb="FF000000"/>
        <rFont val="BIZ UDMincho Medium"/>
        <family val="2"/>
        <charset val="128"/>
      </rPr>
      <t xml:space="preserve"> (FOR TESTER) comercial free</t>
    </r>
    <phoneticPr fontId="6"/>
  </si>
  <si>
    <r>
      <t>LAPIDEM</t>
    </r>
    <r>
      <rPr>
        <sz val="12"/>
        <color theme="1"/>
        <rFont val="HGGothicE"/>
        <family val="2"/>
        <charset val="128"/>
      </rPr>
      <t xml:space="preserve"> PRO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</si>
  <si>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 PRO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 xml:space="preserve">CLEAR WATERY CLEANSING GEL 500ml 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</si>
  <si>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 PRO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 xml:space="preserve"> RITUAL Dewy Jelly Scrub 200ml</t>
    </r>
    <r>
      <rPr>
        <sz val="12"/>
        <color rgb="FF000000"/>
        <rFont val="HGGothicE"/>
        <family val="2"/>
        <charset val="128"/>
      </rPr>
      <t xml:space="preserve">  TESTER (N.C.V)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</si>
  <si>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 PRO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 xml:space="preserve"> RITUAL OKIYOME SERUM 200ml</t>
    </r>
    <r>
      <rPr>
        <sz val="12"/>
        <color rgb="FF000000"/>
        <rFont val="HGGothicE"/>
        <family val="2"/>
        <charset val="128"/>
      </rPr>
      <t xml:space="preserve">  TESTER (N.C.V)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</si>
  <si>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 PRO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 xml:space="preserve"> RITUAL SILKY SERUM 100ml</t>
    </r>
    <r>
      <rPr>
        <sz val="12"/>
        <color rgb="FF000000"/>
        <rFont val="HGGothicE"/>
        <family val="2"/>
        <charset val="128"/>
      </rPr>
      <t xml:space="preserve">  TESTER (N.C.V)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</si>
  <si>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 PRO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 xml:space="preserve"> RITUAL NOURISHING ESSENCE 200ml</t>
    </r>
    <r>
      <rPr>
        <sz val="12"/>
        <color rgb="FF000000"/>
        <rFont val="HGGothicE"/>
        <family val="2"/>
        <charset val="128"/>
      </rPr>
      <t xml:space="preserve">  TESTER (N.C.V)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</si>
  <si>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 PRO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 xml:space="preserve"> RITUAL SMOOTH MATTE TOUCH CREAM 100ml </t>
    </r>
    <r>
      <rPr>
        <sz val="12"/>
        <color rgb="FF000000"/>
        <rFont val="Calibri"/>
        <family val="2"/>
      </rPr>
      <t xml:space="preserve"> TESTER (N.C.V)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</si>
  <si>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indexed="8"/>
        <rFont val="Arial"/>
        <family val="2"/>
        <charset val="204"/>
      </rPr>
      <t>Lapidem</t>
    </r>
    <r>
      <rPr>
        <sz val="12"/>
        <color rgb="FF000000"/>
        <rFont val="MS Gothic"/>
        <family val="3"/>
        <charset val="128"/>
      </rPr>
      <t>》</t>
    </r>
    <r>
      <rPr>
        <sz val="12"/>
        <color indexed="8"/>
        <rFont val="Arial"/>
        <family val="2"/>
        <charset val="204"/>
      </rPr>
      <t>RITUAL Moisturizing G Mist 120ml (FOR TESTER) comercial free</t>
    </r>
    <phoneticPr fontId="6"/>
  </si>
  <si>
    <r>
      <rPr>
        <sz val="12"/>
        <color rgb="FF000000"/>
        <rFont val="MS Gothic"/>
        <family val="3"/>
        <charset val="128"/>
      </rPr>
      <t>《</t>
    </r>
    <r>
      <rPr>
        <sz val="12"/>
        <color indexed="8"/>
        <rFont val="Arial"/>
        <family val="2"/>
        <charset val="204"/>
      </rPr>
      <t>Lapidem</t>
    </r>
    <r>
      <rPr>
        <sz val="12"/>
        <color rgb="FF000000"/>
        <rFont val="MS Gothic"/>
        <family val="3"/>
        <charset val="128"/>
      </rPr>
      <t>》</t>
    </r>
    <r>
      <rPr>
        <sz val="12"/>
        <color indexed="8"/>
        <rFont val="Arial"/>
        <family val="2"/>
        <charset val="204"/>
      </rPr>
      <t>RITUAL TN Target Serum 25ml  (FOR TESTER) comercial free</t>
    </r>
    <phoneticPr fontId="6"/>
  </si>
  <si>
    <r>
      <rPr>
        <sz val="12"/>
        <color indexed="8"/>
        <rFont val="Arial"/>
        <family val="2"/>
      </rPr>
      <t>《</t>
    </r>
    <r>
      <rPr>
        <sz val="12"/>
        <color indexed="8"/>
        <rFont val="Arial"/>
        <family val="2"/>
        <charset val="204"/>
      </rPr>
      <t>Lapidem</t>
    </r>
    <r>
      <rPr>
        <sz val="12"/>
        <color indexed="8"/>
        <rFont val="Arial"/>
        <family val="2"/>
      </rPr>
      <t>》</t>
    </r>
    <r>
      <rPr>
        <sz val="12"/>
        <color indexed="8"/>
        <rFont val="Arial"/>
        <family val="2"/>
        <charset val="204"/>
      </rPr>
      <t>RITUAL Sleeping Bloom Mask 100g  (FOR TESTER) comercial free</t>
    </r>
  </si>
  <si>
    <r>
      <rPr>
        <sz val="12"/>
        <color rgb="FF000000"/>
        <rFont val="MS Gothic"/>
        <family val="3"/>
        <charset val="128"/>
      </rPr>
      <t>《</t>
    </r>
    <r>
      <rPr>
        <sz val="12"/>
        <color rgb="FF000000"/>
        <rFont val="Arial"/>
        <family val="2"/>
        <charset val="204"/>
      </rPr>
      <t>Lapidem PRO</t>
    </r>
    <r>
      <rPr>
        <sz val="12"/>
        <color rgb="FF000000"/>
        <rFont val="MS Gothic"/>
        <family val="3"/>
        <charset val="128"/>
      </rPr>
      <t>》</t>
    </r>
    <r>
      <rPr>
        <sz val="12"/>
        <color rgb="FF000000"/>
        <rFont val="Arial"/>
        <family val="2"/>
        <charset val="204"/>
      </rPr>
      <t>RITUAL Moisturizing G Mist 300ml TESTER (N.C.V)</t>
    </r>
    <phoneticPr fontId="6"/>
  </si>
  <si>
    <t>《Lapidem PRO》RITUAL TN Target Serum 100ml  TESTER (N.C.V)</t>
  </si>
  <si>
    <t>《Lapidem PRO》RITUAL Sleeping Bloom Mask 250g  TESTER (N.C.V)</t>
  </si>
  <si>
    <r>
      <rPr>
        <sz val="12"/>
        <color indexed="8"/>
        <rFont val="Arial"/>
        <family val="2"/>
      </rPr>
      <t>《</t>
    </r>
    <r>
      <rPr>
        <sz val="12"/>
        <color indexed="8"/>
        <rFont val="Arial"/>
        <family val="2"/>
        <charset val="204"/>
      </rPr>
      <t>Lapidem</t>
    </r>
    <r>
      <rPr>
        <sz val="12"/>
        <color indexed="8"/>
        <rFont val="Arial"/>
        <family val="2"/>
      </rPr>
      <t>》</t>
    </r>
    <r>
      <rPr>
        <sz val="12"/>
        <color indexed="8"/>
        <rFont val="Arial"/>
        <family val="2"/>
        <charset val="204"/>
      </rPr>
      <t>NUTRITION MOIST SHAMPOO 300 ml  (FOR TESTER) comercial free</t>
    </r>
  </si>
  <si>
    <r>
      <rPr>
        <sz val="12"/>
        <color indexed="8"/>
        <rFont val="Arial"/>
        <family val="2"/>
      </rPr>
      <t>《</t>
    </r>
    <r>
      <rPr>
        <sz val="12"/>
        <color indexed="8"/>
        <rFont val="Arial"/>
        <family val="2"/>
        <charset val="204"/>
      </rPr>
      <t>Lapidem</t>
    </r>
    <r>
      <rPr>
        <sz val="12"/>
        <color indexed="8"/>
        <rFont val="Arial"/>
        <family val="2"/>
      </rPr>
      <t>》</t>
    </r>
    <r>
      <rPr>
        <sz val="12"/>
        <color indexed="8"/>
        <rFont val="Arial"/>
        <family val="2"/>
        <charset val="204"/>
      </rPr>
      <t>NUTRITION MOIST TREATMENT 300 ml  (FOR TESTER) comercial free</t>
    </r>
  </si>
  <si>
    <r>
      <rPr>
        <sz val="12"/>
        <color indexed="8"/>
        <rFont val="Arial"/>
        <family val="2"/>
      </rPr>
      <t>《</t>
    </r>
    <r>
      <rPr>
        <sz val="12"/>
        <color indexed="8"/>
        <rFont val="Arial"/>
        <family val="2"/>
        <charset val="204"/>
      </rPr>
      <t>Lapidem</t>
    </r>
    <r>
      <rPr>
        <sz val="12"/>
        <color indexed="8"/>
        <rFont val="Arial"/>
        <family val="2"/>
      </rPr>
      <t>》</t>
    </r>
    <r>
      <rPr>
        <sz val="12"/>
        <color indexed="8"/>
        <rFont val="Arial"/>
        <family val="2"/>
        <charset val="204"/>
      </rPr>
      <t>NUTRITION MOIST BODY CREAM 300 ml (FOR TESTER) comercial free</t>
    </r>
  </si>
  <si>
    <t>《Lapidem》NUTRITION MOIST BODY CREAM 1000 ml (FOR TESTER) comercial free</t>
  </si>
  <si>
    <t>Japanese towel red  (FOR TESTER) comercial free</t>
  </si>
  <si>
    <t>Japanese towel blue  (FOR TESTER) comercial free</t>
  </si>
  <si>
    <t>SAMPLE/TESTER TOTAL</t>
    <phoneticPr fontId="6"/>
  </si>
  <si>
    <r>
      <rPr>
        <sz val="8"/>
        <rFont val="ＭＳ Ｐゴシック"/>
        <family val="2"/>
        <charset val="128"/>
      </rPr>
      <t>合計個数</t>
    </r>
    <rPh sb="0" eb="2">
      <t>ゴウケイ</t>
    </rPh>
    <rPh sb="2" eb="4">
      <t>コスウ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</si>
</sst>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0.000"/>
    <numFmt numFmtId="177" formatCode="0_);[Red]\(0\)"/>
    <numFmt numFmtId="178" formatCode="[$¥-411]#,##0"/>
  </numFmts>
  <fonts count="4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6"/>
      <color rgb="FF000000"/>
      <name val="Arial"/>
      <family val="2"/>
      <charset val="204"/>
    </font>
    <font>
      <sz val="16"/>
      <color rgb="FF000000"/>
      <name val="Yu Gothic"/>
      <family val="2"/>
      <charset val="128"/>
    </font>
    <font>
      <sz val="16"/>
      <color rgb="FF000000"/>
      <name val="ＭＳ ゴシック"/>
      <family val="3"/>
      <charset val="128"/>
    </font>
    <font>
      <sz val="16"/>
      <color rgb="FF000000"/>
      <name val="HGGothicE"/>
      <family val="2"/>
      <charset val="128"/>
    </font>
    <font>
      <sz val="6"/>
      <name val="游ゴシック"/>
      <family val="2"/>
      <charset val="128"/>
      <scheme val="minor"/>
    </font>
    <font>
      <sz val="16"/>
      <color theme="1"/>
      <name val="Arial"/>
      <family val="2"/>
    </font>
    <font>
      <sz val="16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theme="1"/>
      <name val="ＭＳ Ｐゴシック"/>
      <family val="1"/>
      <charset val="128"/>
    </font>
    <font>
      <sz val="8"/>
      <color theme="1"/>
      <name val="Arial"/>
      <family val="2"/>
    </font>
    <font>
      <b/>
      <sz val="10"/>
      <color rgb="FFFF0000"/>
      <name val="Arial"/>
      <family val="2"/>
      <charset val="204"/>
    </font>
    <font>
      <sz val="8"/>
      <color theme="1"/>
      <name val="Arial"/>
      <family val="1"/>
      <charset val="128"/>
    </font>
    <font>
      <b/>
      <sz val="10"/>
      <color rgb="FFFF0000"/>
      <name val="MS UI Gothic"/>
      <family val="2"/>
      <charset val="128"/>
    </font>
    <font>
      <b/>
      <sz val="10"/>
      <color rgb="FFFF0000"/>
      <name val="BIZ UDMincho Medium"/>
      <family val="2"/>
      <charset val="128"/>
    </font>
    <font>
      <b/>
      <sz val="11"/>
      <color rgb="FFFF0000"/>
      <name val="Arial"/>
      <family val="2"/>
      <charset val="204"/>
    </font>
    <font>
      <sz val="8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12"/>
      <color theme="1"/>
      <name val="Arial"/>
      <family val="2"/>
      <charset val="204"/>
    </font>
    <font>
      <sz val="12"/>
      <color theme="1"/>
      <name val="Arial"/>
      <family val="2"/>
    </font>
    <font>
      <sz val="12"/>
      <color rgb="FF000000"/>
      <name val="Arial"/>
      <family val="2"/>
      <charset val="204"/>
    </font>
    <font>
      <sz val="12"/>
      <color rgb="FF000000"/>
      <name val="MS Gothic"/>
      <family val="3"/>
      <charset val="128"/>
    </font>
    <font>
      <sz val="12"/>
      <name val="Arial"/>
      <family val="2"/>
      <charset val="204"/>
    </font>
    <font>
      <sz val="12"/>
      <color indexed="8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color rgb="FF000000"/>
      <name val="Arial"/>
      <family val="3"/>
      <charset val="128"/>
    </font>
    <font>
      <sz val="8"/>
      <color rgb="FF000000"/>
      <name val="HGGothicE"/>
      <family val="3"/>
      <charset val="128"/>
    </font>
    <font>
      <sz val="12"/>
      <name val="Arial"/>
      <family val="2"/>
    </font>
    <font>
      <sz val="12"/>
      <color indexed="8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3"/>
      <charset val="128"/>
    </font>
    <font>
      <sz val="12"/>
      <color rgb="FF000000"/>
      <name val="HGGothicE"/>
      <family val="3"/>
      <charset val="128"/>
    </font>
    <font>
      <sz val="12"/>
      <color rgb="FF000000"/>
      <name val="Arial"/>
      <family val="2"/>
    </font>
    <font>
      <sz val="12"/>
      <color rgb="FF000000"/>
      <name val="HGGothicE"/>
      <family val="2"/>
      <charset val="128"/>
    </font>
    <font>
      <sz val="12"/>
      <color rgb="FFFF0000"/>
      <name val="HGGothicE"/>
      <family val="3"/>
      <charset val="128"/>
    </font>
    <font>
      <b/>
      <sz val="12"/>
      <color theme="1"/>
      <name val="Arial"/>
      <family val="2"/>
      <charset val="204"/>
    </font>
    <font>
      <b/>
      <sz val="12"/>
      <color theme="1"/>
      <name val="Arial"/>
      <family val="2"/>
    </font>
    <font>
      <b/>
      <sz val="12"/>
      <name val="Arial"/>
      <family val="2"/>
      <charset val="204"/>
    </font>
    <font>
      <sz val="12"/>
      <name val="Yu Gothic"/>
      <family val="2"/>
      <charset val="128"/>
    </font>
    <font>
      <sz val="12"/>
      <color theme="1"/>
      <name val="Yu Gothic"/>
      <family val="2"/>
      <charset val="128"/>
    </font>
    <font>
      <b/>
      <sz val="20"/>
      <color theme="1"/>
      <name val="Arial"/>
      <family val="2"/>
      <charset val="204"/>
    </font>
    <font>
      <b/>
      <sz val="20"/>
      <color theme="1"/>
      <name val="MS UI Gothic"/>
      <family val="2"/>
      <charset val="128"/>
    </font>
    <font>
      <sz val="12"/>
      <color rgb="FF000000"/>
      <name val="Calibri"/>
      <family val="2"/>
    </font>
    <font>
      <sz val="12"/>
      <color rgb="FF000000"/>
      <name val="BIZ UDMincho Medium"/>
      <family val="2"/>
      <charset val="128"/>
    </font>
    <font>
      <sz val="12"/>
      <color theme="1"/>
      <name val="HGGothicE"/>
      <family val="2"/>
      <charset val="128"/>
    </font>
    <font>
      <sz val="8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6" fontId="11" fillId="0" borderId="0" xfId="1" applyFont="1" applyFill="1" applyAlignment="1">
      <alignment horizontal="center"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6" fontId="10" fillId="0" borderId="0" xfId="1" applyFont="1" applyFill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4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176" fontId="11" fillId="0" borderId="0" xfId="0" applyNumberFormat="1" applyFont="1">
      <alignment vertical="center"/>
    </xf>
    <xf numFmtId="0" fontId="11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4" xfId="0" applyFont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6" fontId="11" fillId="2" borderId="4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1" fillId="0" borderId="2" xfId="0" applyFont="1" applyBorder="1" applyAlignment="1">
      <alignment horizontal="left" vertical="center"/>
    </xf>
    <xf numFmtId="177" fontId="22" fillId="0" borderId="5" xfId="0" applyNumberFormat="1" applyFont="1" applyBorder="1" applyAlignment="1">
      <alignment horizontal="left" vertical="center"/>
    </xf>
    <xf numFmtId="0" fontId="21" fillId="0" borderId="4" xfId="0" applyFont="1" applyBorder="1">
      <alignment vertical="center"/>
    </xf>
    <xf numFmtId="177" fontId="21" fillId="0" borderId="4" xfId="0" applyNumberFormat="1" applyFont="1" applyBorder="1" applyAlignment="1">
      <alignment horizontal="left" vertical="center"/>
    </xf>
    <xf numFmtId="0" fontId="23" fillId="0" borderId="4" xfId="0" applyFont="1" applyBorder="1">
      <alignment vertical="center"/>
    </xf>
    <xf numFmtId="0" fontId="21" fillId="0" borderId="4" xfId="0" applyFont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6" fontId="21" fillId="2" borderId="4" xfId="1" applyFont="1" applyFill="1" applyBorder="1" applyAlignment="1">
      <alignment horizontal="center" vertical="center"/>
    </xf>
    <xf numFmtId="0" fontId="27" fillId="0" borderId="0" xfId="0" applyFont="1">
      <alignment vertical="center"/>
    </xf>
    <xf numFmtId="0" fontId="21" fillId="0" borderId="0" xfId="0" applyFont="1">
      <alignment vertical="center"/>
    </xf>
    <xf numFmtId="0" fontId="22" fillId="4" borderId="2" xfId="0" applyFont="1" applyFill="1" applyBorder="1" applyAlignment="1">
      <alignment horizontal="left" vertical="center"/>
    </xf>
    <xf numFmtId="177" fontId="22" fillId="4" borderId="5" xfId="0" applyNumberFormat="1" applyFont="1" applyFill="1" applyBorder="1" applyAlignment="1">
      <alignment horizontal="left" vertical="center"/>
    </xf>
    <xf numFmtId="0" fontId="22" fillId="4" borderId="4" xfId="0" applyFont="1" applyFill="1" applyBorder="1">
      <alignment vertical="center"/>
    </xf>
    <xf numFmtId="177" fontId="22" fillId="4" borderId="4" xfId="0" applyNumberFormat="1" applyFont="1" applyFill="1" applyBorder="1" applyAlignment="1">
      <alignment horizontal="left" vertical="center"/>
    </xf>
    <xf numFmtId="0" fontId="28" fillId="4" borderId="4" xfId="0" applyFont="1" applyFill="1" applyBorder="1">
      <alignment vertical="center"/>
    </xf>
    <xf numFmtId="0" fontId="22" fillId="4" borderId="4" xfId="0" applyFont="1" applyFill="1" applyBorder="1" applyAlignment="1">
      <alignment horizontal="center" vertical="center"/>
    </xf>
    <xf numFmtId="0" fontId="30" fillId="4" borderId="4" xfId="0" applyFont="1" applyFill="1" applyBorder="1" applyAlignment="1">
      <alignment horizontal="center" vertical="center"/>
    </xf>
    <xf numFmtId="0" fontId="31" fillId="4" borderId="4" xfId="0" applyFont="1" applyFill="1" applyBorder="1" applyAlignment="1">
      <alignment horizontal="center" vertical="center"/>
    </xf>
    <xf numFmtId="0" fontId="32" fillId="0" borderId="0" xfId="0" applyFont="1">
      <alignment vertical="center"/>
    </xf>
    <xf numFmtId="0" fontId="22" fillId="0" borderId="0" xfId="0" applyFont="1">
      <alignment vertical="center"/>
    </xf>
    <xf numFmtId="0" fontId="25" fillId="0" borderId="2" xfId="0" applyFont="1" applyBorder="1" applyAlignment="1">
      <alignment horizontal="left" vertical="center"/>
    </xf>
    <xf numFmtId="177" fontId="25" fillId="0" borderId="5" xfId="0" applyNumberFormat="1" applyFont="1" applyBorder="1" applyAlignment="1">
      <alignment horizontal="left" vertical="center"/>
    </xf>
    <xf numFmtId="0" fontId="25" fillId="0" borderId="4" xfId="0" applyFont="1" applyBorder="1">
      <alignment vertical="center"/>
    </xf>
    <xf numFmtId="177" fontId="25" fillId="0" borderId="4" xfId="0" applyNumberFormat="1" applyFont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30" fillId="3" borderId="4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33" fillId="0" borderId="4" xfId="0" applyFont="1" applyBorder="1">
      <alignment vertical="center"/>
    </xf>
    <xf numFmtId="0" fontId="27" fillId="3" borderId="4" xfId="0" applyFont="1" applyFill="1" applyBorder="1" applyAlignment="1">
      <alignment horizontal="center" vertical="center"/>
    </xf>
    <xf numFmtId="0" fontId="26" fillId="0" borderId="4" xfId="0" applyFont="1" applyBorder="1">
      <alignment vertical="center"/>
    </xf>
    <xf numFmtId="0" fontId="22" fillId="0" borderId="2" xfId="0" applyFont="1" applyBorder="1" applyAlignment="1">
      <alignment horizontal="left" vertical="center"/>
    </xf>
    <xf numFmtId="0" fontId="22" fillId="0" borderId="4" xfId="0" applyFont="1" applyBorder="1">
      <alignment vertical="center"/>
    </xf>
    <xf numFmtId="177" fontId="22" fillId="0" borderId="4" xfId="0" applyNumberFormat="1" applyFont="1" applyBorder="1" applyAlignment="1">
      <alignment horizontal="left" vertical="center"/>
    </xf>
    <xf numFmtId="0" fontId="28" fillId="0" borderId="4" xfId="0" applyFont="1" applyBorder="1">
      <alignment vertical="center"/>
    </xf>
    <xf numFmtId="0" fontId="22" fillId="0" borderId="4" xfId="0" applyFont="1" applyBorder="1" applyAlignment="1">
      <alignment horizontal="center" vertical="center"/>
    </xf>
    <xf numFmtId="0" fontId="30" fillId="2" borderId="4" xfId="0" applyFont="1" applyFill="1" applyBorder="1" applyAlignment="1">
      <alignment horizontal="center" vertical="center"/>
    </xf>
    <xf numFmtId="0" fontId="21" fillId="0" borderId="4" xfId="0" applyFont="1" applyBorder="1" applyAlignment="1">
      <alignment horizontal="left" vertical="center"/>
    </xf>
    <xf numFmtId="177" fontId="22" fillId="0" borderId="0" xfId="0" applyNumberFormat="1" applyFont="1" applyAlignment="1">
      <alignment horizontal="left" vertical="center"/>
    </xf>
    <xf numFmtId="0" fontId="22" fillId="4" borderId="4" xfId="0" applyFont="1" applyFill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177" fontId="22" fillId="0" borderId="6" xfId="0" applyNumberFormat="1" applyFont="1" applyBorder="1" applyAlignment="1">
      <alignment horizontal="left" vertical="center"/>
    </xf>
    <xf numFmtId="0" fontId="35" fillId="0" borderId="4" xfId="0" applyFont="1" applyBorder="1">
      <alignment vertical="center"/>
    </xf>
    <xf numFmtId="0" fontId="31" fillId="2" borderId="4" xfId="0" applyFont="1" applyFill="1" applyBorder="1" applyAlignment="1">
      <alignment horizontal="center" vertical="center"/>
    </xf>
    <xf numFmtId="0" fontId="31" fillId="0" borderId="4" xfId="0" applyFont="1" applyBorder="1">
      <alignment vertical="center"/>
    </xf>
    <xf numFmtId="177" fontId="22" fillId="4" borderId="6" xfId="0" applyNumberFormat="1" applyFont="1" applyFill="1" applyBorder="1" applyAlignment="1">
      <alignment horizontal="left" vertical="center"/>
    </xf>
    <xf numFmtId="0" fontId="22" fillId="2" borderId="4" xfId="0" applyFont="1" applyFill="1" applyBorder="1" applyAlignment="1">
      <alignment horizontal="center" vertical="center"/>
    </xf>
    <xf numFmtId="0" fontId="32" fillId="2" borderId="4" xfId="0" applyFont="1" applyFill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178" fontId="40" fillId="0" borderId="4" xfId="0" applyNumberFormat="1" applyFont="1" applyBorder="1" applyAlignment="1">
      <alignment horizontal="center" vertical="center"/>
    </xf>
    <xf numFmtId="6" fontId="40" fillId="0" borderId="4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6" fontId="42" fillId="0" borderId="0" xfId="1" applyFont="1" applyFill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44" fillId="0" borderId="7" xfId="0" applyFont="1" applyBorder="1" applyAlignment="1">
      <alignment horizontal="center" vertical="center"/>
    </xf>
    <xf numFmtId="0" fontId="43" fillId="0" borderId="7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6" fontId="22" fillId="2" borderId="4" xfId="1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6" fontId="11" fillId="0" borderId="0" xfId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81904\Downloads\kristina\&#36039;&#26009;\250829NEW%20ORDER%20SHEET%20%20&#12304;&#20181;&#20837;&#35336;&#31639;&#29992;&#12305;.xlsx" TargetMode="External"/><Relationship Id="rId1" Type="http://schemas.openxmlformats.org/officeDocument/2006/relationships/externalLinkPath" Target="/Users/81904/Downloads/kristina/&#36039;&#26009;/250829NEW%20ORDER%20SHEET%20%20&#12304;&#20181;&#20837;&#35336;&#31639;&#29992;&#123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DER SHEET"/>
      <sheetName val="TOTAL"/>
      <sheetName val="SUNTREG"/>
      <sheetName val="Rey Beauty"/>
      <sheetName val="C'BON"/>
      <sheetName val="COCOCHI　発注書"/>
      <sheetName val="SUNSORIT"/>
      <sheetName val="ESTLABO"/>
      <sheetName val="URESHINO"/>
      <sheetName val="McCoy"/>
      <sheetName val="リレント納品情報"/>
      <sheetName val="リレント通常注文"/>
      <sheetName val="リレント無料提供"/>
      <sheetName val="リレント商品マスタ"/>
      <sheetName val="Q'1st-1"/>
      <sheetName val="Q'1st-2"/>
      <sheetName val="Q'1st-3"/>
      <sheetName val="FLOUVEIL"/>
      <sheetName val="CHANSON"/>
      <sheetName val="HIMELABO"/>
      <sheetName val="Beauty Conexion"/>
      <sheetName val="KYOTOMO"/>
      <sheetName val="COREIN"/>
      <sheetName val="ELEGADOLL"/>
      <sheetName val="ATMORE"/>
      <sheetName val="MARY.P"/>
      <sheetName val="ROSY DROP"/>
      <sheetName val="LAPIDEM"/>
      <sheetName val="AISHODO"/>
      <sheetName val="DOSHISHA"/>
      <sheetName val="ISTYLE"/>
      <sheetName val="MEROS"/>
      <sheetName val="RUHAKU"/>
      <sheetName val="OLUPONO"/>
      <sheetName val="D.H.C"/>
      <sheetName val="EMU"/>
      <sheetName val="CHIKUHODO"/>
      <sheetName val="STARLAB"/>
      <sheetName val="MAYURI"/>
      <sheetName val="AFURA"/>
      <sheetName val="COSMEPRO"/>
      <sheetName val="PECLIA"/>
      <sheetName val="HANAKO"/>
      <sheetName val="FAJ"/>
      <sheetName val="LEJEU"/>
      <sheetName val="Dr.Medion"/>
      <sheetName val="Diaas"/>
      <sheetName val="Luxces"/>
      <sheetName val="Evliss"/>
      <sheetName val="Esthe Pro Labo"/>
      <sheetName val="DIAMANTE"/>
      <sheetName val="OSATO"/>
      <sheetName val="Sheet1"/>
    </sheetNames>
    <sheetDataSet>
      <sheetData sheetId="0">
        <row r="468">
          <cell r="C468">
            <v>4573383084005</v>
          </cell>
          <cell r="R468">
            <v>4290</v>
          </cell>
        </row>
        <row r="469">
          <cell r="O469">
            <v>12</v>
          </cell>
          <cell r="R469">
            <v>7040</v>
          </cell>
        </row>
        <row r="470">
          <cell r="C470">
            <v>4573383083107</v>
          </cell>
          <cell r="H470" t="str">
            <v>LAPIDEM RITUAL OKIYOME SERUM 60ml</v>
          </cell>
          <cell r="O470">
            <v>12</v>
          </cell>
          <cell r="R470">
            <v>9240</v>
          </cell>
        </row>
        <row r="471">
          <cell r="C471">
            <v>4573383083206</v>
          </cell>
          <cell r="H471" t="str">
            <v>LAPIDEM RITUAL SILKY SERUM 30ml</v>
          </cell>
          <cell r="O471">
            <v>12</v>
          </cell>
          <cell r="R471">
            <v>9240</v>
          </cell>
        </row>
        <row r="472">
          <cell r="C472">
            <v>4573383083305</v>
          </cell>
          <cell r="H472" t="str">
            <v>LAPIDEM RITUAL NOURISHING ESSENCE 100ml</v>
          </cell>
          <cell r="O472">
            <v>12</v>
          </cell>
          <cell r="R472">
            <v>7040</v>
          </cell>
        </row>
        <row r="473">
          <cell r="C473">
            <v>4573383083404</v>
          </cell>
          <cell r="H473" t="str">
            <v>LAPIDEM RITUAL SMOOTH MATTE TOUCH CREAM 50ml</v>
          </cell>
          <cell r="O473">
            <v>24</v>
          </cell>
          <cell r="R473">
            <v>7975</v>
          </cell>
        </row>
        <row r="474">
          <cell r="O474">
            <v>0</v>
          </cell>
        </row>
        <row r="475">
          <cell r="O475">
            <v>0</v>
          </cell>
        </row>
        <row r="476">
          <cell r="O476">
            <v>18</v>
          </cell>
        </row>
        <row r="480">
          <cell r="O480">
            <v>12</v>
          </cell>
        </row>
        <row r="506">
          <cell r="C506">
            <v>4573383083602</v>
          </cell>
          <cell r="H506" t="str">
            <v>《Lapidem PRO》 RITUAL OKIYOME SERUM 200ml</v>
          </cell>
        </row>
        <row r="507">
          <cell r="C507">
            <v>4573383083701</v>
          </cell>
          <cell r="H507" t="str">
            <v>《Lapidem PRO》 RITUAL SILKY SERUM 100ml</v>
          </cell>
        </row>
        <row r="508">
          <cell r="C508">
            <v>4573383083800</v>
          </cell>
          <cell r="H508" t="str">
            <v>《Lapidem PRO》 RITUAL NOURISHING ESSENCE 200ml</v>
          </cell>
        </row>
        <row r="509">
          <cell r="C509">
            <v>4573383083909</v>
          </cell>
          <cell r="H509" t="str">
            <v>《Lapidem PRO》 RITUAL SMOOTH MATTE TOUCH CREAM 100ml</v>
          </cell>
        </row>
        <row r="512">
          <cell r="O512">
            <v>6</v>
          </cell>
        </row>
        <row r="1138">
          <cell r="C1138">
            <v>4573383083008</v>
          </cell>
          <cell r="H1138" t="str">
            <v>LAPIDEM RITUAL Dewy Jelly Scrub 80mlTESTER (N.C.V)</v>
          </cell>
        </row>
        <row r="1139">
          <cell r="C1139">
            <v>4573383083107</v>
          </cell>
        </row>
        <row r="1140">
          <cell r="C1140">
            <v>4573383083206</v>
          </cell>
        </row>
        <row r="1141">
          <cell r="C1141">
            <v>4573383083305</v>
          </cell>
        </row>
        <row r="1142">
          <cell r="C1142">
            <v>4573383083404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4B31-CE95-4A2B-B316-CFD26F9E3B9D}">
  <sheetPr filterMode="1">
    <pageSetUpPr fitToPage="1"/>
  </sheetPr>
  <dimension ref="A1:Q95"/>
  <sheetViews>
    <sheetView tabSelected="1" view="pageBreakPreview" zoomScale="70" zoomScaleNormal="100" zoomScaleSheetLayoutView="70" workbookViewId="0">
      <selection activeCell="E12" sqref="E12"/>
    </sheetView>
  </sheetViews>
  <sheetFormatPr defaultColWidth="3.875" defaultRowHeight="11.25"/>
  <cols>
    <col min="1" max="1" width="6" style="9" customWidth="1"/>
    <col min="2" max="2" width="12.375" style="103" hidden="1" customWidth="1"/>
    <col min="3" max="3" width="10.875" style="9" customWidth="1"/>
    <col min="4" max="4" width="20" style="9" customWidth="1"/>
    <col min="5" max="5" width="61.375" style="9" customWidth="1"/>
    <col min="6" max="7" width="8.375" style="9" customWidth="1"/>
    <col min="8" max="8" width="7.875" style="6" customWidth="1"/>
    <col min="9" max="9" width="19.375" style="6" customWidth="1"/>
    <col min="10" max="10" width="13.125" style="7" customWidth="1"/>
    <col min="11" max="11" width="22" style="8" customWidth="1"/>
    <col min="12" max="12" width="7.875" style="9" bestFit="1" customWidth="1"/>
    <col min="13" max="13" width="6.125" style="9" bestFit="1" customWidth="1"/>
    <col min="14" max="16" width="3.875" style="9"/>
    <col min="17" max="17" width="5.125" style="9" bestFit="1" customWidth="1"/>
    <col min="18" max="16384" width="3.875" style="9"/>
  </cols>
  <sheetData>
    <row r="1" spans="1:13" ht="21" customHeight="1">
      <c r="A1" s="1" t="s">
        <v>0</v>
      </c>
      <c r="B1" s="2"/>
      <c r="C1" s="3"/>
      <c r="D1" s="3"/>
      <c r="E1" s="3"/>
      <c r="F1" s="4"/>
      <c r="G1" s="4"/>
      <c r="H1" s="5"/>
    </row>
    <row r="2" spans="1:13" ht="12" customHeight="1">
      <c r="A2" s="10" t="s">
        <v>1</v>
      </c>
      <c r="B2" s="11"/>
      <c r="C2" s="12">
        <v>45905</v>
      </c>
      <c r="D2" s="12"/>
      <c r="E2" s="13"/>
    </row>
    <row r="3" spans="1:13" ht="69.75" customHeight="1">
      <c r="A3" s="10" t="s">
        <v>2</v>
      </c>
      <c r="B3" s="11"/>
      <c r="C3" s="14" t="s">
        <v>3</v>
      </c>
      <c r="D3" s="15"/>
      <c r="E3" s="15"/>
      <c r="H3" s="16"/>
    </row>
    <row r="4" spans="1:13" ht="12" customHeight="1">
      <c r="A4" s="17" t="s">
        <v>4</v>
      </c>
      <c r="B4" s="18"/>
      <c r="C4" s="19" t="s">
        <v>5</v>
      </c>
      <c r="D4" s="19"/>
      <c r="E4" s="20"/>
      <c r="F4" s="21"/>
      <c r="G4" s="21"/>
      <c r="M4" s="22"/>
    </row>
    <row r="5" spans="1:13" s="31" customFormat="1">
      <c r="A5" s="23" t="s">
        <v>6</v>
      </c>
      <c r="B5" s="24" t="s">
        <v>7</v>
      </c>
      <c r="C5" s="25" t="s">
        <v>8</v>
      </c>
      <c r="D5" s="26" t="s">
        <v>9</v>
      </c>
      <c r="E5" s="26" t="s">
        <v>10</v>
      </c>
      <c r="F5" s="26" t="s">
        <v>11</v>
      </c>
      <c r="G5" s="26" t="s">
        <v>12</v>
      </c>
      <c r="H5" s="27" t="s">
        <v>13</v>
      </c>
      <c r="I5" s="28" t="s">
        <v>14</v>
      </c>
      <c r="J5" s="29" t="s">
        <v>15</v>
      </c>
      <c r="K5" s="30"/>
    </row>
    <row r="6" spans="1:13" s="42" customFormat="1" ht="20.100000000000001" hidden="1" customHeight="1">
      <c r="A6" s="32"/>
      <c r="B6" s="33">
        <v>4573383080465</v>
      </c>
      <c r="C6" s="34" t="s">
        <v>16</v>
      </c>
      <c r="D6" s="35">
        <v>4573383082094</v>
      </c>
      <c r="E6" s="36" t="s">
        <v>17</v>
      </c>
      <c r="F6" s="37">
        <v>12</v>
      </c>
      <c r="G6" s="37">
        <v>12</v>
      </c>
      <c r="H6" s="38">
        <f>'[1]ORDER SHEET'!O466</f>
        <v>0</v>
      </c>
      <c r="I6" s="39">
        <v>2200</v>
      </c>
      <c r="J6" s="40">
        <f>H6*I6</f>
        <v>0</v>
      </c>
      <c r="K6" s="41"/>
    </row>
    <row r="7" spans="1:13" s="52" customFormat="1" ht="20.100000000000001" hidden="1" customHeight="1">
      <c r="A7" s="43"/>
      <c r="B7" s="44">
        <v>4573383080441</v>
      </c>
      <c r="C7" s="45" t="s">
        <v>16</v>
      </c>
      <c r="D7" s="46">
        <v>4573383081950</v>
      </c>
      <c r="E7" s="47" t="s">
        <v>18</v>
      </c>
      <c r="F7" s="48">
        <v>12</v>
      </c>
      <c r="G7" s="48">
        <v>12</v>
      </c>
      <c r="H7" s="49">
        <f>'[1]ORDER SHEET'!O467</f>
        <v>0</v>
      </c>
      <c r="I7" s="50">
        <v>2240</v>
      </c>
      <c r="J7" s="40">
        <f>H7*I7</f>
        <v>0</v>
      </c>
      <c r="K7" s="51"/>
    </row>
    <row r="8" spans="1:13" s="60" customFormat="1" ht="20.100000000000001" hidden="1" customHeight="1">
      <c r="A8" s="53"/>
      <c r="B8" s="54"/>
      <c r="C8" s="55" t="s">
        <v>16</v>
      </c>
      <c r="D8" s="56">
        <f>'[1]ORDER SHEET'!C468</f>
        <v>4573383084005</v>
      </c>
      <c r="E8" s="55" t="s">
        <v>19</v>
      </c>
      <c r="F8" s="57"/>
      <c r="G8" s="57"/>
      <c r="H8" s="58">
        <f>'[1]ORDER SHEET'!O468</f>
        <v>0</v>
      </c>
      <c r="I8" s="59">
        <f>'[1]ORDER SHEET'!R468</f>
        <v>4290</v>
      </c>
      <c r="J8" s="40">
        <f t="shared" ref="J8:J54" si="0">H8*I8</f>
        <v>0</v>
      </c>
    </row>
    <row r="9" spans="1:13" s="42" customFormat="1" ht="20.100000000000001" customHeight="1">
      <c r="A9" s="32"/>
      <c r="B9" s="33"/>
      <c r="C9" s="34" t="s">
        <v>16</v>
      </c>
      <c r="D9" s="35">
        <v>4573383083008</v>
      </c>
      <c r="E9" s="61" t="s">
        <v>20</v>
      </c>
      <c r="F9" s="37"/>
      <c r="G9" s="37"/>
      <c r="H9" s="62">
        <f>'[1]ORDER SHEET'!O469</f>
        <v>12</v>
      </c>
      <c r="I9" s="59">
        <f>'[1]ORDER SHEET'!R469</f>
        <v>7040</v>
      </c>
      <c r="J9" s="40">
        <f t="shared" si="0"/>
        <v>84480</v>
      </c>
      <c r="K9" s="41"/>
    </row>
    <row r="10" spans="1:13" s="42" customFormat="1" ht="20.100000000000001" customHeight="1">
      <c r="A10" s="32"/>
      <c r="B10" s="33"/>
      <c r="C10" s="34" t="s">
        <v>16</v>
      </c>
      <c r="D10" s="35">
        <f>'[1]ORDER SHEET'!C470</f>
        <v>4573383083107</v>
      </c>
      <c r="E10" s="63" t="str">
        <f>'[1]ORDER SHEET'!H470</f>
        <v>LAPIDEM RITUAL OKIYOME SERUM 60ml</v>
      </c>
      <c r="F10" s="37"/>
      <c r="G10" s="37"/>
      <c r="H10" s="62">
        <f>'[1]ORDER SHEET'!O470</f>
        <v>12</v>
      </c>
      <c r="I10" s="59">
        <f>'[1]ORDER SHEET'!R470</f>
        <v>9240</v>
      </c>
      <c r="J10" s="40">
        <f t="shared" si="0"/>
        <v>110880</v>
      </c>
      <c r="K10" s="41"/>
    </row>
    <row r="11" spans="1:13" s="42" customFormat="1" ht="20.100000000000001" customHeight="1">
      <c r="A11" s="32"/>
      <c r="B11" s="33"/>
      <c r="C11" s="34" t="s">
        <v>16</v>
      </c>
      <c r="D11" s="35">
        <f>'[1]ORDER SHEET'!C471</f>
        <v>4573383083206</v>
      </c>
      <c r="E11" s="63" t="str">
        <f>'[1]ORDER SHEET'!H471</f>
        <v>LAPIDEM RITUAL SILKY SERUM 30ml</v>
      </c>
      <c r="F11" s="37"/>
      <c r="G11" s="37"/>
      <c r="H11" s="62">
        <f>'[1]ORDER SHEET'!O471</f>
        <v>12</v>
      </c>
      <c r="I11" s="59">
        <f>'[1]ORDER SHEET'!R471</f>
        <v>9240</v>
      </c>
      <c r="J11" s="40">
        <f t="shared" si="0"/>
        <v>110880</v>
      </c>
      <c r="K11" s="41"/>
    </row>
    <row r="12" spans="1:13" s="42" customFormat="1" ht="20.100000000000001" customHeight="1">
      <c r="A12" s="32"/>
      <c r="B12" s="33"/>
      <c r="C12" s="34" t="s">
        <v>16</v>
      </c>
      <c r="D12" s="35">
        <f>'[1]ORDER SHEET'!C472</f>
        <v>4573383083305</v>
      </c>
      <c r="E12" s="63" t="str">
        <f>'[1]ORDER SHEET'!H472</f>
        <v>LAPIDEM RITUAL NOURISHING ESSENCE 100ml</v>
      </c>
      <c r="F12" s="37"/>
      <c r="G12" s="37"/>
      <c r="H12" s="62">
        <f>'[1]ORDER SHEET'!O472</f>
        <v>12</v>
      </c>
      <c r="I12" s="59">
        <f>'[1]ORDER SHEET'!R472</f>
        <v>7040</v>
      </c>
      <c r="J12" s="40">
        <f t="shared" si="0"/>
        <v>84480</v>
      </c>
      <c r="K12" s="41"/>
    </row>
    <row r="13" spans="1:13" s="42" customFormat="1" ht="20.100000000000001" customHeight="1">
      <c r="A13" s="32"/>
      <c r="B13" s="33"/>
      <c r="C13" s="34" t="s">
        <v>16</v>
      </c>
      <c r="D13" s="35">
        <f>'[1]ORDER SHEET'!C473</f>
        <v>4573383083404</v>
      </c>
      <c r="E13" s="63" t="str">
        <f>'[1]ORDER SHEET'!H473</f>
        <v>LAPIDEM RITUAL SMOOTH MATTE TOUCH CREAM 50ml</v>
      </c>
      <c r="F13" s="37"/>
      <c r="G13" s="37"/>
      <c r="H13" s="62">
        <f>'[1]ORDER SHEET'!O473</f>
        <v>24</v>
      </c>
      <c r="I13" s="59">
        <f>'[1]ORDER SHEET'!R473</f>
        <v>7975</v>
      </c>
      <c r="J13" s="40">
        <f t="shared" si="0"/>
        <v>191400</v>
      </c>
      <c r="K13" s="41"/>
    </row>
    <row r="14" spans="1:13" s="52" customFormat="1" ht="20.100000000000001" hidden="1" customHeight="1">
      <c r="A14" s="64"/>
      <c r="B14" s="33"/>
      <c r="C14" s="65" t="s">
        <v>16</v>
      </c>
      <c r="D14" s="66">
        <v>4573383082018</v>
      </c>
      <c r="E14" s="67" t="s">
        <v>21</v>
      </c>
      <c r="F14" s="68"/>
      <c r="G14" s="68"/>
      <c r="H14" s="58">
        <f>'[1]ORDER SHEET'!O474</f>
        <v>0</v>
      </c>
      <c r="I14" s="69">
        <v>6600</v>
      </c>
      <c r="J14" s="40">
        <f t="shared" si="0"/>
        <v>0</v>
      </c>
      <c r="K14" s="51"/>
    </row>
    <row r="15" spans="1:13" s="42" customFormat="1" ht="20.100000000000001" hidden="1" customHeight="1">
      <c r="A15" s="32"/>
      <c r="B15" s="33"/>
      <c r="C15" s="34" t="s">
        <v>16</v>
      </c>
      <c r="D15" s="35">
        <v>4573383082025</v>
      </c>
      <c r="E15" s="63" t="s">
        <v>22</v>
      </c>
      <c r="F15" s="37"/>
      <c r="G15" s="37"/>
      <c r="H15" s="38">
        <f>'[1]ORDER SHEET'!O475</f>
        <v>0</v>
      </c>
      <c r="I15" s="59">
        <v>8140</v>
      </c>
      <c r="J15" s="40">
        <f t="shared" si="0"/>
        <v>0</v>
      </c>
      <c r="K15" s="41"/>
    </row>
    <row r="16" spans="1:13" s="42" customFormat="1" ht="20.100000000000001" customHeight="1">
      <c r="A16" s="32"/>
      <c r="B16" s="33"/>
      <c r="C16" s="34" t="s">
        <v>16</v>
      </c>
      <c r="D16" s="35">
        <v>4573383082032</v>
      </c>
      <c r="E16" s="63" t="s">
        <v>23</v>
      </c>
      <c r="F16" s="37">
        <v>12</v>
      </c>
      <c r="G16" s="37">
        <v>12</v>
      </c>
      <c r="H16" s="38">
        <f>'[1]ORDER SHEET'!O476</f>
        <v>18</v>
      </c>
      <c r="I16" s="59">
        <v>8140</v>
      </c>
      <c r="J16" s="40">
        <f t="shared" si="0"/>
        <v>146520</v>
      </c>
      <c r="K16" s="41"/>
    </row>
    <row r="17" spans="1:11" s="42" customFormat="1" ht="20.100000000000001" hidden="1" customHeight="1">
      <c r="A17" s="70"/>
      <c r="B17" s="71"/>
      <c r="C17" s="34" t="s">
        <v>16</v>
      </c>
      <c r="D17" s="35">
        <v>4573383082148</v>
      </c>
      <c r="E17" s="67" t="s">
        <v>24</v>
      </c>
      <c r="F17" s="37"/>
      <c r="G17" s="37"/>
      <c r="H17" s="38">
        <f>'[1]ORDER SHEET'!O477</f>
        <v>0</v>
      </c>
      <c r="I17" s="59">
        <v>4235</v>
      </c>
      <c r="J17" s="40">
        <f t="shared" si="0"/>
        <v>0</v>
      </c>
      <c r="K17" s="41"/>
    </row>
    <row r="18" spans="1:11" s="42" customFormat="1" ht="20.100000000000001" hidden="1" customHeight="1">
      <c r="A18" s="70"/>
      <c r="B18" s="71"/>
      <c r="C18" s="34" t="s">
        <v>16</v>
      </c>
      <c r="D18" s="35">
        <v>4573383082155</v>
      </c>
      <c r="E18" s="67" t="s">
        <v>25</v>
      </c>
      <c r="F18" s="37"/>
      <c r="G18" s="37"/>
      <c r="H18" s="38">
        <f>'[1]ORDER SHEET'!O478</f>
        <v>0</v>
      </c>
      <c r="I18" s="59">
        <v>4235</v>
      </c>
      <c r="J18" s="40">
        <f t="shared" si="0"/>
        <v>0</v>
      </c>
      <c r="K18" s="41"/>
    </row>
    <row r="19" spans="1:11" s="42" customFormat="1" ht="20.100000000000001" hidden="1" customHeight="1">
      <c r="A19" s="70"/>
      <c r="B19" s="71"/>
      <c r="C19" s="34" t="s">
        <v>16</v>
      </c>
      <c r="D19" s="35">
        <v>4573383082162</v>
      </c>
      <c r="E19" s="67" t="s">
        <v>26</v>
      </c>
      <c r="F19" s="37"/>
      <c r="G19" s="37"/>
      <c r="H19" s="38">
        <f>'[1]ORDER SHEET'!O479</f>
        <v>0</v>
      </c>
      <c r="I19" s="59">
        <v>4235</v>
      </c>
      <c r="J19" s="40">
        <f t="shared" si="0"/>
        <v>0</v>
      </c>
      <c r="K19" s="41"/>
    </row>
    <row r="20" spans="1:11" s="42" customFormat="1" ht="20.100000000000001" customHeight="1">
      <c r="A20" s="70"/>
      <c r="B20" s="71"/>
      <c r="C20" s="34" t="s">
        <v>16</v>
      </c>
      <c r="D20" s="35">
        <v>4573383082179</v>
      </c>
      <c r="E20" s="67" t="s">
        <v>27</v>
      </c>
      <c r="F20" s="37"/>
      <c r="G20" s="37"/>
      <c r="H20" s="38">
        <f>'[1]ORDER SHEET'!O480</f>
        <v>12</v>
      </c>
      <c r="I20" s="59">
        <v>4235</v>
      </c>
      <c r="J20" s="40">
        <f t="shared" si="0"/>
        <v>50820</v>
      </c>
      <c r="K20" s="41"/>
    </row>
    <row r="21" spans="1:11" s="42" customFormat="1" ht="20.100000000000001" hidden="1" customHeight="1">
      <c r="A21" s="70"/>
      <c r="B21" s="71"/>
      <c r="C21" s="34" t="s">
        <v>16</v>
      </c>
      <c r="D21" s="35">
        <v>4573383082186</v>
      </c>
      <c r="E21" s="67" t="s">
        <v>28</v>
      </c>
      <c r="F21" s="37">
        <v>12</v>
      </c>
      <c r="G21" s="37">
        <v>12</v>
      </c>
      <c r="H21" s="38">
        <f>'[1]ORDER SHEET'!O481</f>
        <v>0</v>
      </c>
      <c r="I21" s="59">
        <v>4235</v>
      </c>
      <c r="J21" s="40">
        <f t="shared" si="0"/>
        <v>0</v>
      </c>
      <c r="K21" s="41"/>
    </row>
    <row r="22" spans="1:11" s="52" customFormat="1" ht="20.100000000000001" hidden="1" customHeight="1">
      <c r="A22" s="72"/>
      <c r="B22" s="44">
        <v>4573383080526</v>
      </c>
      <c r="C22" s="45" t="s">
        <v>16</v>
      </c>
      <c r="D22" s="46">
        <v>4573383080526</v>
      </c>
      <c r="E22" s="47" t="s">
        <v>29</v>
      </c>
      <c r="F22" s="48">
        <v>18</v>
      </c>
      <c r="G22" s="48">
        <v>18</v>
      </c>
      <c r="H22" s="49">
        <f>'[1]ORDER SHEET'!O482</f>
        <v>0</v>
      </c>
      <c r="I22" s="50">
        <v>20350</v>
      </c>
      <c r="J22" s="40">
        <f t="shared" si="0"/>
        <v>0</v>
      </c>
      <c r="K22" s="51"/>
    </row>
    <row r="23" spans="1:11" s="52" customFormat="1" ht="20.100000000000001" hidden="1" customHeight="1">
      <c r="A23" s="73"/>
      <c r="B23" s="74">
        <v>4573383080168</v>
      </c>
      <c r="C23" s="65" t="s">
        <v>16</v>
      </c>
      <c r="D23" s="66">
        <v>4573383081219</v>
      </c>
      <c r="E23" s="75" t="s">
        <v>30</v>
      </c>
      <c r="F23" s="68">
        <v>18</v>
      </c>
      <c r="G23" s="68">
        <v>18</v>
      </c>
      <c r="H23" s="58">
        <f>'[1]ORDER SHEET'!O483</f>
        <v>0</v>
      </c>
      <c r="I23" s="76">
        <v>2320</v>
      </c>
      <c r="J23" s="40">
        <f t="shared" si="0"/>
        <v>0</v>
      </c>
      <c r="K23" s="51"/>
    </row>
    <row r="24" spans="1:11" s="52" customFormat="1" ht="20.100000000000001" hidden="1" customHeight="1">
      <c r="A24" s="73"/>
      <c r="B24" s="74">
        <v>4573383080182</v>
      </c>
      <c r="C24" s="65" t="s">
        <v>16</v>
      </c>
      <c r="D24" s="66">
        <v>4573383081226</v>
      </c>
      <c r="E24" s="77" t="s">
        <v>31</v>
      </c>
      <c r="F24" s="68">
        <v>18</v>
      </c>
      <c r="G24" s="68">
        <v>18</v>
      </c>
      <c r="H24" s="58">
        <f>'[1]ORDER SHEET'!O484</f>
        <v>0</v>
      </c>
      <c r="I24" s="76">
        <v>2320</v>
      </c>
      <c r="J24" s="40">
        <f t="shared" si="0"/>
        <v>0</v>
      </c>
      <c r="K24" s="51"/>
    </row>
    <row r="25" spans="1:11" s="42" customFormat="1" ht="20.100000000000001" hidden="1" customHeight="1">
      <c r="A25" s="32"/>
      <c r="B25" s="74"/>
      <c r="C25" s="34" t="s">
        <v>16</v>
      </c>
      <c r="D25" s="35">
        <v>4573383082070</v>
      </c>
      <c r="E25" s="36" t="s">
        <v>32</v>
      </c>
      <c r="F25" s="37"/>
      <c r="G25" s="37"/>
      <c r="H25" s="38">
        <f>'[1]ORDER SHEET'!O485</f>
        <v>0</v>
      </c>
      <c r="I25" s="39">
        <v>1600</v>
      </c>
      <c r="J25" s="40">
        <f t="shared" si="0"/>
        <v>0</v>
      </c>
      <c r="K25" s="41"/>
    </row>
    <row r="26" spans="1:11" s="42" customFormat="1" ht="20.100000000000001" hidden="1" customHeight="1">
      <c r="A26" s="32"/>
      <c r="B26" s="74"/>
      <c r="C26" s="34" t="s">
        <v>16</v>
      </c>
      <c r="D26" s="35">
        <v>4573383082087</v>
      </c>
      <c r="E26" s="36" t="s">
        <v>33</v>
      </c>
      <c r="F26" s="37"/>
      <c r="G26" s="37"/>
      <c r="H26" s="38">
        <f>'[1]ORDER SHEET'!O486</f>
        <v>0</v>
      </c>
      <c r="I26" s="39">
        <v>2200</v>
      </c>
      <c r="J26" s="40">
        <f t="shared" si="0"/>
        <v>0</v>
      </c>
      <c r="K26" s="41"/>
    </row>
    <row r="27" spans="1:11" s="42" customFormat="1" ht="20.100000000000001" hidden="1" customHeight="1">
      <c r="A27" s="32"/>
      <c r="B27" s="74"/>
      <c r="C27" s="34" t="s">
        <v>16</v>
      </c>
      <c r="D27" s="35">
        <v>4573383082124</v>
      </c>
      <c r="E27" s="36" t="s">
        <v>34</v>
      </c>
      <c r="F27" s="37"/>
      <c r="G27" s="37"/>
      <c r="H27" s="38">
        <f>'[1]ORDER SHEET'!O487</f>
        <v>0</v>
      </c>
      <c r="I27" s="39">
        <v>3960</v>
      </c>
      <c r="J27" s="40">
        <f t="shared" si="0"/>
        <v>0</v>
      </c>
      <c r="K27" s="41"/>
    </row>
    <row r="28" spans="1:11" s="42" customFormat="1" ht="20.100000000000001" hidden="1" customHeight="1">
      <c r="A28" s="32"/>
      <c r="B28" s="74"/>
      <c r="C28" s="34" t="s">
        <v>16</v>
      </c>
      <c r="D28" s="35">
        <v>4573383081240</v>
      </c>
      <c r="E28" s="36" t="s">
        <v>35</v>
      </c>
      <c r="F28" s="37"/>
      <c r="G28" s="37"/>
      <c r="H28" s="38">
        <f>'[1]ORDER SHEET'!O488</f>
        <v>0</v>
      </c>
      <c r="I28" s="39">
        <v>4620</v>
      </c>
      <c r="J28" s="40">
        <f t="shared" si="0"/>
        <v>0</v>
      </c>
      <c r="K28" s="41"/>
    </row>
    <row r="29" spans="1:11" s="42" customFormat="1" ht="20.100000000000001" hidden="1" customHeight="1">
      <c r="A29" s="32"/>
      <c r="B29" s="74"/>
      <c r="C29" s="34" t="s">
        <v>16</v>
      </c>
      <c r="D29" s="35">
        <v>4573383082100</v>
      </c>
      <c r="E29" s="36" t="s">
        <v>36</v>
      </c>
      <c r="F29" s="37"/>
      <c r="G29" s="37"/>
      <c r="H29" s="38">
        <f>'[1]ORDER SHEET'!O489</f>
        <v>0</v>
      </c>
      <c r="I29" s="39">
        <v>4620</v>
      </c>
      <c r="J29" s="40">
        <f t="shared" si="0"/>
        <v>0</v>
      </c>
      <c r="K29" s="41"/>
    </row>
    <row r="30" spans="1:11" s="42" customFormat="1" ht="20.100000000000001" hidden="1" customHeight="1">
      <c r="A30" s="32"/>
      <c r="B30" s="74"/>
      <c r="C30" s="34" t="s">
        <v>16</v>
      </c>
      <c r="D30" s="35">
        <v>4573383082117</v>
      </c>
      <c r="E30" s="36" t="s">
        <v>37</v>
      </c>
      <c r="F30" s="37">
        <v>6</v>
      </c>
      <c r="G30" s="37">
        <v>6</v>
      </c>
      <c r="H30" s="38">
        <f>'[1]ORDER SHEET'!O490</f>
        <v>0</v>
      </c>
      <c r="I30" s="39">
        <v>4620</v>
      </c>
      <c r="J30" s="40">
        <f t="shared" si="0"/>
        <v>0</v>
      </c>
      <c r="K30" s="41"/>
    </row>
    <row r="31" spans="1:11" s="52" customFormat="1" ht="20.100000000000001" hidden="1" customHeight="1">
      <c r="A31" s="64"/>
      <c r="B31" s="74"/>
      <c r="C31" s="65" t="s">
        <v>16</v>
      </c>
      <c r="D31" s="66">
        <v>4573383082131</v>
      </c>
      <c r="E31" s="75" t="s">
        <v>38</v>
      </c>
      <c r="F31" s="68"/>
      <c r="G31" s="68"/>
      <c r="H31" s="58">
        <f>'[1]ORDER SHEET'!O491</f>
        <v>0</v>
      </c>
      <c r="I31" s="76">
        <v>10890</v>
      </c>
      <c r="J31" s="40">
        <f t="shared" si="0"/>
        <v>0</v>
      </c>
      <c r="K31" s="51"/>
    </row>
    <row r="32" spans="1:11" s="52" customFormat="1" ht="20.100000000000001" hidden="1" customHeight="1">
      <c r="A32" s="43"/>
      <c r="B32" s="78" t="s">
        <v>39</v>
      </c>
      <c r="C32" s="45" t="s">
        <v>16</v>
      </c>
      <c r="D32" s="46">
        <v>4573383080878</v>
      </c>
      <c r="E32" s="47" t="s">
        <v>40</v>
      </c>
      <c r="F32" s="48">
        <v>6</v>
      </c>
      <c r="G32" s="48">
        <v>6</v>
      </c>
      <c r="H32" s="49">
        <f>'[1]ORDER SHEET'!O492</f>
        <v>0</v>
      </c>
      <c r="I32" s="50">
        <v>3360</v>
      </c>
      <c r="J32" s="40">
        <f t="shared" si="0"/>
        <v>0</v>
      </c>
      <c r="K32" s="51"/>
    </row>
    <row r="33" spans="1:11" s="52" customFormat="1" ht="20.100000000000001" hidden="1" customHeight="1">
      <c r="A33" s="64"/>
      <c r="B33" s="74" t="s">
        <v>41</v>
      </c>
      <c r="C33" s="65" t="s">
        <v>16</v>
      </c>
      <c r="D33" s="66">
        <v>4573383080953</v>
      </c>
      <c r="E33" s="75" t="s">
        <v>42</v>
      </c>
      <c r="F33" s="68">
        <v>6</v>
      </c>
      <c r="G33" s="68">
        <v>6</v>
      </c>
      <c r="H33" s="58">
        <f>'[1]ORDER SHEET'!O493</f>
        <v>0</v>
      </c>
      <c r="I33" s="79">
        <v>11550</v>
      </c>
      <c r="J33" s="40">
        <f t="shared" si="0"/>
        <v>0</v>
      </c>
      <c r="K33" s="51"/>
    </row>
    <row r="34" spans="1:11" s="52" customFormat="1" ht="20.100000000000001" hidden="1" customHeight="1">
      <c r="A34" s="64"/>
      <c r="B34" s="74" t="s">
        <v>43</v>
      </c>
      <c r="C34" s="65" t="s">
        <v>16</v>
      </c>
      <c r="D34" s="66">
        <v>4573383080960</v>
      </c>
      <c r="E34" s="75" t="s">
        <v>44</v>
      </c>
      <c r="F34" s="68">
        <v>6</v>
      </c>
      <c r="G34" s="68">
        <v>6</v>
      </c>
      <c r="H34" s="58">
        <f>'[1]ORDER SHEET'!O494</f>
        <v>0</v>
      </c>
      <c r="I34" s="79">
        <v>11550</v>
      </c>
      <c r="J34" s="40">
        <f t="shared" si="0"/>
        <v>0</v>
      </c>
      <c r="K34" s="51"/>
    </row>
    <row r="35" spans="1:11" s="52" customFormat="1" ht="20.100000000000001" hidden="1" customHeight="1">
      <c r="A35" s="64"/>
      <c r="B35" s="74" t="s">
        <v>45</v>
      </c>
      <c r="C35" s="65" t="s">
        <v>16</v>
      </c>
      <c r="D35" s="66">
        <v>4573383080977</v>
      </c>
      <c r="E35" s="75" t="s">
        <v>46</v>
      </c>
      <c r="F35" s="68">
        <v>6</v>
      </c>
      <c r="G35" s="68">
        <v>6</v>
      </c>
      <c r="H35" s="58">
        <f>'[1]ORDER SHEET'!O495</f>
        <v>0</v>
      </c>
      <c r="I35" s="80">
        <v>11550</v>
      </c>
      <c r="J35" s="40">
        <f t="shared" si="0"/>
        <v>0</v>
      </c>
      <c r="K35" s="51"/>
    </row>
    <row r="36" spans="1:11" s="52" customFormat="1" ht="20.100000000000001" hidden="1" customHeight="1">
      <c r="A36" s="64"/>
      <c r="B36" s="74" t="s">
        <v>47</v>
      </c>
      <c r="C36" s="65" t="s">
        <v>16</v>
      </c>
      <c r="D36" s="66">
        <v>4573383080984</v>
      </c>
      <c r="E36" s="75" t="s">
        <v>48</v>
      </c>
      <c r="F36" s="68">
        <v>6</v>
      </c>
      <c r="G36" s="68">
        <v>6</v>
      </c>
      <c r="H36" s="58">
        <f>'[1]ORDER SHEET'!O496</f>
        <v>0</v>
      </c>
      <c r="I36" s="79">
        <v>11550</v>
      </c>
      <c r="J36" s="40">
        <f t="shared" si="0"/>
        <v>0</v>
      </c>
      <c r="K36" s="51"/>
    </row>
    <row r="37" spans="1:11" s="52" customFormat="1" ht="20.100000000000001" hidden="1" customHeight="1">
      <c r="A37" s="64"/>
      <c r="B37" s="74" t="s">
        <v>49</v>
      </c>
      <c r="C37" s="65" t="s">
        <v>16</v>
      </c>
      <c r="D37" s="66">
        <v>4573383080991</v>
      </c>
      <c r="E37" s="75" t="s">
        <v>50</v>
      </c>
      <c r="F37" s="68">
        <v>4</v>
      </c>
      <c r="G37" s="68">
        <v>4</v>
      </c>
      <c r="H37" s="58">
        <f>'[1]ORDER SHEET'!O497</f>
        <v>0</v>
      </c>
      <c r="I37" s="79">
        <v>11550</v>
      </c>
      <c r="J37" s="40">
        <f t="shared" si="0"/>
        <v>0</v>
      </c>
      <c r="K37" s="51"/>
    </row>
    <row r="38" spans="1:11" s="52" customFormat="1" ht="20.100000000000001" hidden="1" customHeight="1">
      <c r="A38" s="64"/>
      <c r="B38" s="74" t="s">
        <v>51</v>
      </c>
      <c r="C38" s="65" t="s">
        <v>16</v>
      </c>
      <c r="D38" s="66" t="s">
        <v>51</v>
      </c>
      <c r="E38" s="75" t="s">
        <v>52</v>
      </c>
      <c r="F38" s="68">
        <v>4</v>
      </c>
      <c r="G38" s="68">
        <v>4</v>
      </c>
      <c r="H38" s="58">
        <f>'[1]ORDER SHEET'!O498</f>
        <v>0</v>
      </c>
      <c r="I38" s="76">
        <v>15552</v>
      </c>
      <c r="J38" s="40">
        <f t="shared" si="0"/>
        <v>0</v>
      </c>
      <c r="K38" s="51"/>
    </row>
    <row r="39" spans="1:11" s="52" customFormat="1" ht="20.100000000000001" hidden="1" customHeight="1">
      <c r="A39" s="64"/>
      <c r="B39" s="74" t="s">
        <v>53</v>
      </c>
      <c r="C39" s="65" t="s">
        <v>16</v>
      </c>
      <c r="D39" s="66" t="s">
        <v>54</v>
      </c>
      <c r="E39" s="75" t="s">
        <v>55</v>
      </c>
      <c r="F39" s="68">
        <v>4</v>
      </c>
      <c r="G39" s="68">
        <v>4</v>
      </c>
      <c r="H39" s="58">
        <f>'[1]ORDER SHEET'!O499</f>
        <v>0</v>
      </c>
      <c r="I39" s="76">
        <v>12000</v>
      </c>
      <c r="J39" s="40">
        <f t="shared" si="0"/>
        <v>0</v>
      </c>
      <c r="K39" s="51"/>
    </row>
    <row r="40" spans="1:11" s="52" customFormat="1" ht="20.100000000000001" hidden="1" customHeight="1">
      <c r="A40" s="64"/>
      <c r="B40" s="74" t="s">
        <v>56</v>
      </c>
      <c r="C40" s="65" t="s">
        <v>16</v>
      </c>
      <c r="D40" s="66" t="s">
        <v>56</v>
      </c>
      <c r="E40" s="75" t="s">
        <v>57</v>
      </c>
      <c r="F40" s="68">
        <v>4</v>
      </c>
      <c r="G40" s="68">
        <v>4</v>
      </c>
      <c r="H40" s="58">
        <f>'[1]ORDER SHEET'!O500</f>
        <v>0</v>
      </c>
      <c r="I40" s="76">
        <v>14000</v>
      </c>
      <c r="J40" s="40">
        <f t="shared" si="0"/>
        <v>0</v>
      </c>
      <c r="K40" s="51"/>
    </row>
    <row r="41" spans="1:11" s="52" customFormat="1" ht="20.100000000000001" hidden="1" customHeight="1">
      <c r="A41" s="64"/>
      <c r="B41" s="74" t="s">
        <v>58</v>
      </c>
      <c r="C41" s="65" t="s">
        <v>16</v>
      </c>
      <c r="D41" s="66" t="s">
        <v>58</v>
      </c>
      <c r="E41" s="75" t="s">
        <v>59</v>
      </c>
      <c r="F41" s="68">
        <v>12</v>
      </c>
      <c r="G41" s="68">
        <v>12</v>
      </c>
      <c r="H41" s="58">
        <f>'[1]ORDER SHEET'!O501</f>
        <v>0</v>
      </c>
      <c r="I41" s="76">
        <v>12000</v>
      </c>
      <c r="J41" s="40">
        <f t="shared" si="0"/>
        <v>0</v>
      </c>
      <c r="K41" s="51"/>
    </row>
    <row r="42" spans="1:11" s="52" customFormat="1" ht="20.100000000000001" hidden="1" customHeight="1">
      <c r="A42" s="64"/>
      <c r="B42" s="74" t="s">
        <v>60</v>
      </c>
      <c r="C42" s="65" t="s">
        <v>16</v>
      </c>
      <c r="D42" s="66" t="s">
        <v>61</v>
      </c>
      <c r="E42" s="75" t="s">
        <v>62</v>
      </c>
      <c r="F42" s="68"/>
      <c r="G42" s="68"/>
      <c r="H42" s="58">
        <f>'[1]ORDER SHEET'!O502</f>
        <v>0</v>
      </c>
      <c r="I42" s="76">
        <v>2786</v>
      </c>
      <c r="J42" s="40">
        <f t="shared" si="0"/>
        <v>0</v>
      </c>
      <c r="K42" s="51"/>
    </row>
    <row r="43" spans="1:11" s="42" customFormat="1" ht="20.100000000000001" hidden="1" customHeight="1">
      <c r="A43" s="70"/>
      <c r="B43" s="66"/>
      <c r="C43" s="34" t="s">
        <v>16</v>
      </c>
      <c r="D43" s="35" t="s">
        <v>63</v>
      </c>
      <c r="E43" s="67" t="s">
        <v>64</v>
      </c>
      <c r="F43" s="37"/>
      <c r="G43" s="37"/>
      <c r="H43" s="58">
        <f>'[1]ORDER SHEET'!O503</f>
        <v>0</v>
      </c>
      <c r="I43" s="59">
        <v>12375</v>
      </c>
      <c r="J43" s="40">
        <f t="shared" si="0"/>
        <v>0</v>
      </c>
      <c r="K43" s="41"/>
    </row>
    <row r="44" spans="1:11" s="42" customFormat="1" ht="20.100000000000001" hidden="1" customHeight="1">
      <c r="A44" s="70"/>
      <c r="B44" s="66"/>
      <c r="C44" s="34" t="s">
        <v>65</v>
      </c>
      <c r="D44" s="35">
        <v>4573383084012</v>
      </c>
      <c r="E44" s="67" t="s">
        <v>66</v>
      </c>
      <c r="F44" s="37"/>
      <c r="G44" s="37"/>
      <c r="H44" s="58">
        <f>'[1]ORDER SHEET'!O504</f>
        <v>0</v>
      </c>
      <c r="I44" s="59">
        <v>6490</v>
      </c>
      <c r="J44" s="40">
        <f t="shared" si="0"/>
        <v>0</v>
      </c>
      <c r="K44" s="41"/>
    </row>
    <row r="45" spans="1:11" s="42" customFormat="1" ht="20.100000000000001" hidden="1" customHeight="1">
      <c r="A45" s="70"/>
      <c r="B45" s="66"/>
      <c r="C45" s="34" t="s">
        <v>65</v>
      </c>
      <c r="D45" s="35">
        <v>4573383083503</v>
      </c>
      <c r="E45" s="67" t="s">
        <v>67</v>
      </c>
      <c r="F45" s="37"/>
      <c r="G45" s="37"/>
      <c r="H45" s="58">
        <f>'[1]ORDER SHEET'!O505</f>
        <v>0</v>
      </c>
      <c r="I45" s="59">
        <v>15400</v>
      </c>
      <c r="J45" s="40">
        <f t="shared" si="0"/>
        <v>0</v>
      </c>
      <c r="K45" s="41"/>
    </row>
    <row r="46" spans="1:11" s="42" customFormat="1" ht="20.100000000000001" hidden="1" customHeight="1">
      <c r="A46" s="70"/>
      <c r="B46" s="66"/>
      <c r="C46" s="34" t="s">
        <v>65</v>
      </c>
      <c r="D46" s="35">
        <f>'[1]ORDER SHEET'!C506</f>
        <v>4573383083602</v>
      </c>
      <c r="E46" s="36" t="str">
        <f>'[1]ORDER SHEET'!H506</f>
        <v>《Lapidem PRO》 RITUAL OKIYOME SERUM 200ml</v>
      </c>
      <c r="F46" s="37"/>
      <c r="G46" s="37"/>
      <c r="H46" s="38">
        <f>'[1]ORDER SHEET'!O506</f>
        <v>0</v>
      </c>
      <c r="I46" s="59">
        <v>19250</v>
      </c>
      <c r="J46" s="40">
        <f t="shared" si="0"/>
        <v>0</v>
      </c>
      <c r="K46" s="41"/>
    </row>
    <row r="47" spans="1:11" s="42" customFormat="1" ht="20.100000000000001" hidden="1" customHeight="1">
      <c r="A47" s="70"/>
      <c r="B47" s="66"/>
      <c r="C47" s="34" t="s">
        <v>65</v>
      </c>
      <c r="D47" s="35">
        <f>'[1]ORDER SHEET'!C507</f>
        <v>4573383083701</v>
      </c>
      <c r="E47" s="36" t="str">
        <f>'[1]ORDER SHEET'!H507</f>
        <v>《Lapidem PRO》 RITUAL SILKY SERUM 100ml</v>
      </c>
      <c r="F47" s="37"/>
      <c r="G47" s="37"/>
      <c r="H47" s="38">
        <f>'[1]ORDER SHEET'!O507</f>
        <v>0</v>
      </c>
      <c r="I47" s="59">
        <v>17600</v>
      </c>
      <c r="J47" s="40">
        <f t="shared" si="0"/>
        <v>0</v>
      </c>
      <c r="K47" s="41"/>
    </row>
    <row r="48" spans="1:11" s="42" customFormat="1" ht="20.100000000000001" hidden="1" customHeight="1">
      <c r="A48" s="70"/>
      <c r="B48" s="66"/>
      <c r="C48" s="34" t="s">
        <v>65</v>
      </c>
      <c r="D48" s="35">
        <f>'[1]ORDER SHEET'!C508</f>
        <v>4573383083800</v>
      </c>
      <c r="E48" s="36" t="str">
        <f>'[1]ORDER SHEET'!H508</f>
        <v>《Lapidem PRO》 RITUAL NOURISHING ESSENCE 200ml</v>
      </c>
      <c r="F48" s="37"/>
      <c r="G48" s="37"/>
      <c r="H48" s="38">
        <f>'[1]ORDER SHEET'!O508</f>
        <v>0</v>
      </c>
      <c r="I48" s="59">
        <v>12100</v>
      </c>
      <c r="J48" s="40">
        <f t="shared" si="0"/>
        <v>0</v>
      </c>
      <c r="K48" s="41"/>
    </row>
    <row r="49" spans="1:12" s="42" customFormat="1" ht="20.100000000000001" hidden="1" customHeight="1">
      <c r="A49" s="70"/>
      <c r="B49" s="66"/>
      <c r="C49" s="34" t="s">
        <v>65</v>
      </c>
      <c r="D49" s="35">
        <f>'[1]ORDER SHEET'!C509</f>
        <v>4573383083909</v>
      </c>
      <c r="E49" s="36" t="str">
        <f>'[1]ORDER SHEET'!H509</f>
        <v>《Lapidem PRO》 RITUAL SMOOTH MATTE TOUCH CREAM 100ml</v>
      </c>
      <c r="F49" s="37"/>
      <c r="G49" s="37"/>
      <c r="H49" s="38">
        <f>'[1]ORDER SHEET'!O509</f>
        <v>0</v>
      </c>
      <c r="I49" s="59">
        <v>11000</v>
      </c>
      <c r="J49" s="40">
        <f t="shared" si="0"/>
        <v>0</v>
      </c>
      <c r="K49" s="41"/>
    </row>
    <row r="50" spans="1:12" s="52" customFormat="1" ht="20.100000000000001" hidden="1" customHeight="1">
      <c r="A50" s="73"/>
      <c r="B50" s="66"/>
      <c r="C50" s="34" t="s">
        <v>65</v>
      </c>
      <c r="D50" s="66">
        <v>4573383082049</v>
      </c>
      <c r="E50" s="67" t="s">
        <v>68</v>
      </c>
      <c r="F50" s="68"/>
      <c r="G50" s="68"/>
      <c r="H50" s="58">
        <f>'[1]ORDER SHEET'!O510</f>
        <v>0</v>
      </c>
      <c r="I50" s="69">
        <v>14850</v>
      </c>
      <c r="J50" s="40">
        <f t="shared" si="0"/>
        <v>0</v>
      </c>
      <c r="K50" s="51"/>
      <c r="L50" s="52">
        <v>12941</v>
      </c>
    </row>
    <row r="51" spans="1:12" s="52" customFormat="1" ht="20.100000000000001" hidden="1" customHeight="1">
      <c r="A51" s="73"/>
      <c r="B51" s="66"/>
      <c r="C51" s="34" t="s">
        <v>65</v>
      </c>
      <c r="D51" s="66">
        <v>4573383082056</v>
      </c>
      <c r="E51" s="67" t="s">
        <v>69</v>
      </c>
      <c r="F51" s="68"/>
      <c r="G51" s="68"/>
      <c r="H51" s="58">
        <f>'[1]ORDER SHEET'!O511</f>
        <v>0</v>
      </c>
      <c r="I51" s="69">
        <v>27500</v>
      </c>
      <c r="J51" s="40">
        <f t="shared" si="0"/>
        <v>0</v>
      </c>
      <c r="K51" s="51"/>
    </row>
    <row r="52" spans="1:12" s="52" customFormat="1" ht="20.100000000000001" customHeight="1">
      <c r="A52" s="73"/>
      <c r="B52" s="66"/>
      <c r="C52" s="34" t="s">
        <v>65</v>
      </c>
      <c r="D52" s="66">
        <v>4573383082063</v>
      </c>
      <c r="E52" s="67" t="s">
        <v>70</v>
      </c>
      <c r="F52" s="68"/>
      <c r="G52" s="68"/>
      <c r="H52" s="58">
        <f>'[1]ORDER SHEET'!O512</f>
        <v>6</v>
      </c>
      <c r="I52" s="69">
        <v>17600</v>
      </c>
      <c r="J52" s="40">
        <f t="shared" si="0"/>
        <v>105600</v>
      </c>
      <c r="K52" s="51"/>
    </row>
    <row r="53" spans="1:12" s="42" customFormat="1" ht="20.100000000000001" hidden="1" customHeight="1">
      <c r="A53" s="70"/>
      <c r="B53" s="66"/>
      <c r="C53" s="34" t="s">
        <v>16</v>
      </c>
      <c r="D53" s="35"/>
      <c r="E53" s="36" t="s">
        <v>71</v>
      </c>
      <c r="F53" s="37"/>
      <c r="G53" s="37"/>
      <c r="H53" s="38">
        <f>'[1]ORDER SHEET'!O513</f>
        <v>0</v>
      </c>
      <c r="I53" s="59">
        <v>880</v>
      </c>
      <c r="J53" s="40">
        <f t="shared" si="0"/>
        <v>0</v>
      </c>
      <c r="K53" s="41"/>
    </row>
    <row r="54" spans="1:12" s="42" customFormat="1" ht="20.100000000000001" hidden="1" customHeight="1">
      <c r="A54" s="70"/>
      <c r="B54" s="66"/>
      <c r="C54" s="34" t="s">
        <v>16</v>
      </c>
      <c r="D54" s="35"/>
      <c r="E54" s="36" t="s">
        <v>72</v>
      </c>
      <c r="F54" s="37"/>
      <c r="G54" s="37"/>
      <c r="H54" s="38">
        <f>'[1]ORDER SHEET'!O514</f>
        <v>0</v>
      </c>
      <c r="I54" s="59">
        <v>880</v>
      </c>
      <c r="J54" s="40">
        <f t="shared" si="0"/>
        <v>0</v>
      </c>
      <c r="K54" s="41"/>
    </row>
    <row r="55" spans="1:12" s="42" customFormat="1" ht="20.100000000000001" customHeight="1">
      <c r="A55" s="81" t="s">
        <v>73</v>
      </c>
      <c r="B55" s="82"/>
      <c r="C55" s="83"/>
      <c r="D55" s="83"/>
      <c r="E55" s="83"/>
      <c r="F55" s="83"/>
      <c r="G55" s="84"/>
      <c r="H55" s="85">
        <f>SUM(H6:H54)</f>
        <v>108</v>
      </c>
      <c r="I55" s="86"/>
      <c r="J55" s="87">
        <f>SUM(J6:J54)</f>
        <v>885060</v>
      </c>
      <c r="K55" s="41"/>
    </row>
    <row r="56" spans="1:12" s="42" customFormat="1" ht="20.100000000000001" customHeight="1">
      <c r="B56" s="88"/>
      <c r="H56" s="89"/>
      <c r="I56" s="90"/>
      <c r="J56" s="91"/>
      <c r="K56" s="41"/>
    </row>
    <row r="57" spans="1:12" s="94" customFormat="1" ht="19.5" customHeight="1">
      <c r="A57" s="92" t="s">
        <v>74</v>
      </c>
      <c r="B57" s="92"/>
      <c r="C57" s="92"/>
      <c r="D57" s="92"/>
      <c r="E57" s="92"/>
      <c r="F57" s="92"/>
      <c r="G57" s="92"/>
      <c r="H57" s="92"/>
      <c r="I57" s="92"/>
      <c r="J57" s="92"/>
      <c r="K57" s="93"/>
    </row>
    <row r="58" spans="1:12" s="94" customFormat="1" ht="19.5" customHeight="1">
      <c r="A58" s="95"/>
      <c r="B58" s="95"/>
      <c r="C58" s="95"/>
      <c r="D58" s="95"/>
      <c r="E58" s="95"/>
      <c r="F58" s="95"/>
      <c r="G58" s="95"/>
      <c r="H58" s="95"/>
      <c r="I58" s="95"/>
      <c r="J58" s="95"/>
      <c r="K58" s="93"/>
    </row>
    <row r="59" spans="1:12" s="94" customFormat="1" ht="19.5" customHeight="1">
      <c r="A59" s="96" t="s">
        <v>75</v>
      </c>
      <c r="B59" s="97"/>
      <c r="C59" s="97"/>
      <c r="D59" s="97"/>
      <c r="E59" s="97"/>
      <c r="F59" s="97"/>
      <c r="G59" s="97"/>
      <c r="H59" s="97"/>
      <c r="I59" s="97"/>
      <c r="J59" s="97"/>
      <c r="K59" s="93"/>
    </row>
    <row r="60" spans="1:12" s="42" customFormat="1" ht="27" customHeight="1">
      <c r="A60" s="23" t="s">
        <v>6</v>
      </c>
      <c r="B60" s="98" t="s">
        <v>7</v>
      </c>
      <c r="C60" s="25" t="s">
        <v>8</v>
      </c>
      <c r="D60" s="25"/>
      <c r="E60" s="26" t="s">
        <v>10</v>
      </c>
      <c r="F60" s="26" t="s">
        <v>11</v>
      </c>
      <c r="G60" s="26" t="s">
        <v>12</v>
      </c>
      <c r="H60" s="27" t="s">
        <v>13</v>
      </c>
      <c r="I60" s="28" t="s">
        <v>76</v>
      </c>
      <c r="J60" s="29" t="s">
        <v>77</v>
      </c>
      <c r="K60" s="41"/>
    </row>
    <row r="61" spans="1:12" s="52" customFormat="1" ht="20.100000000000001" hidden="1" customHeight="1">
      <c r="A61" s="64"/>
      <c r="B61" s="74"/>
      <c r="C61" s="65" t="s">
        <v>16</v>
      </c>
      <c r="D61" s="66">
        <v>4573383082094</v>
      </c>
      <c r="E61" s="67" t="s">
        <v>78</v>
      </c>
      <c r="F61" s="65"/>
      <c r="G61" s="65"/>
      <c r="H61" s="58">
        <f>'[1]ORDER SHEET'!O1130</f>
        <v>0</v>
      </c>
      <c r="I61" s="76">
        <v>0</v>
      </c>
      <c r="J61" s="99">
        <f>H61*I61</f>
        <v>0</v>
      </c>
      <c r="K61" s="51"/>
    </row>
    <row r="62" spans="1:12" s="42" customFormat="1" ht="20.100000000000001" hidden="1" customHeight="1">
      <c r="A62" s="32"/>
      <c r="B62" s="74">
        <f>B7</f>
        <v>4573383080441</v>
      </c>
      <c r="C62" s="34" t="s">
        <v>16</v>
      </c>
      <c r="D62" s="35">
        <v>4573383081950</v>
      </c>
      <c r="E62" s="63" t="s">
        <v>79</v>
      </c>
      <c r="F62" s="34"/>
      <c r="G62" s="34"/>
      <c r="H62" s="38">
        <f>'[1]ORDER SHEET'!O1131</f>
        <v>0</v>
      </c>
      <c r="I62" s="76">
        <v>0</v>
      </c>
      <c r="J62" s="40">
        <f t="shared" ref="J62:J91" si="1">H62*I62</f>
        <v>0</v>
      </c>
      <c r="K62" s="41"/>
    </row>
    <row r="63" spans="1:12" s="42" customFormat="1" ht="20.100000000000001" hidden="1" customHeight="1">
      <c r="A63" s="70"/>
      <c r="B63" s="66">
        <v>4573383080540</v>
      </c>
      <c r="C63" s="34" t="s">
        <v>16</v>
      </c>
      <c r="D63" s="35">
        <v>4573383082148</v>
      </c>
      <c r="E63" s="61" t="s">
        <v>80</v>
      </c>
      <c r="F63" s="34"/>
      <c r="G63" s="34"/>
      <c r="H63" s="38">
        <f>'[1]ORDER SHEET'!O1132</f>
        <v>0</v>
      </c>
      <c r="I63" s="76">
        <v>0</v>
      </c>
      <c r="J63" s="40">
        <f t="shared" si="1"/>
        <v>0</v>
      </c>
      <c r="K63" s="41"/>
    </row>
    <row r="64" spans="1:12" s="42" customFormat="1" ht="20.100000000000001" hidden="1" customHeight="1">
      <c r="A64" s="70"/>
      <c r="B64" s="66">
        <v>4573383080557</v>
      </c>
      <c r="C64" s="34" t="s">
        <v>16</v>
      </c>
      <c r="D64" s="35">
        <v>4573383082155</v>
      </c>
      <c r="E64" s="61" t="s">
        <v>81</v>
      </c>
      <c r="F64" s="34"/>
      <c r="G64" s="34"/>
      <c r="H64" s="38">
        <f>'[1]ORDER SHEET'!O1133</f>
        <v>0</v>
      </c>
      <c r="I64" s="76">
        <v>0</v>
      </c>
      <c r="J64" s="40">
        <f t="shared" si="1"/>
        <v>0</v>
      </c>
      <c r="K64" s="41"/>
    </row>
    <row r="65" spans="1:11" s="42" customFormat="1" ht="20.100000000000001" hidden="1" customHeight="1">
      <c r="A65" s="70"/>
      <c r="B65" s="66">
        <v>4573383080564</v>
      </c>
      <c r="C65" s="34" t="s">
        <v>16</v>
      </c>
      <c r="D65" s="35">
        <v>4573383082162</v>
      </c>
      <c r="E65" s="61" t="s">
        <v>82</v>
      </c>
      <c r="F65" s="34"/>
      <c r="G65" s="34"/>
      <c r="H65" s="38">
        <f>'[1]ORDER SHEET'!O1134</f>
        <v>0</v>
      </c>
      <c r="I65" s="76">
        <v>0</v>
      </c>
      <c r="J65" s="40">
        <f t="shared" si="1"/>
        <v>0</v>
      </c>
      <c r="K65" s="41"/>
    </row>
    <row r="66" spans="1:11" s="42" customFormat="1" ht="20.100000000000001" hidden="1" customHeight="1">
      <c r="A66" s="70"/>
      <c r="B66" s="66">
        <v>4573383080571</v>
      </c>
      <c r="C66" s="34" t="s">
        <v>16</v>
      </c>
      <c r="D66" s="35">
        <v>4573383082179</v>
      </c>
      <c r="E66" s="61" t="s">
        <v>83</v>
      </c>
      <c r="F66" s="34"/>
      <c r="G66" s="34"/>
      <c r="H66" s="38">
        <f>'[1]ORDER SHEET'!O1135</f>
        <v>0</v>
      </c>
      <c r="I66" s="76">
        <v>0</v>
      </c>
      <c r="J66" s="40">
        <f t="shared" si="1"/>
        <v>0</v>
      </c>
      <c r="K66" s="41"/>
    </row>
    <row r="67" spans="1:11" s="42" customFormat="1" ht="20.100000000000001" hidden="1" customHeight="1">
      <c r="A67" s="70"/>
      <c r="B67" s="66">
        <v>4573383080588</v>
      </c>
      <c r="C67" s="34" t="s">
        <v>16</v>
      </c>
      <c r="D67" s="35">
        <v>4573383082186</v>
      </c>
      <c r="E67" s="67" t="s">
        <v>84</v>
      </c>
      <c r="F67" s="34"/>
      <c r="G67" s="34"/>
      <c r="H67" s="38">
        <f>'[1]ORDER SHEET'!O1136</f>
        <v>0</v>
      </c>
      <c r="I67" s="76">
        <v>0</v>
      </c>
      <c r="J67" s="40">
        <f t="shared" si="1"/>
        <v>0</v>
      </c>
      <c r="K67" s="41"/>
    </row>
    <row r="68" spans="1:11" s="42" customFormat="1" ht="19.5" hidden="1" customHeight="1">
      <c r="A68" s="70"/>
      <c r="B68" s="66"/>
      <c r="C68" s="34" t="s">
        <v>16</v>
      </c>
      <c r="D68" s="35">
        <v>4573383084005</v>
      </c>
      <c r="E68" s="67" t="s">
        <v>85</v>
      </c>
      <c r="F68" s="34"/>
      <c r="G68" s="34"/>
      <c r="H68" s="38">
        <f>'[1]ORDER SHEET'!O1137</f>
        <v>0</v>
      </c>
      <c r="I68" s="76">
        <v>0</v>
      </c>
      <c r="J68" s="40"/>
      <c r="K68" s="41"/>
    </row>
    <row r="69" spans="1:11" s="42" customFormat="1" ht="20.100000000000001" hidden="1" customHeight="1">
      <c r="A69" s="70"/>
      <c r="B69" s="66"/>
      <c r="C69" s="34" t="s">
        <v>16</v>
      </c>
      <c r="D69" s="35">
        <f>'[1]ORDER SHEET'!C1138</f>
        <v>4573383083008</v>
      </c>
      <c r="E69" s="67" t="str">
        <f>'[1]ORDER SHEET'!H1138</f>
        <v>LAPIDEM RITUAL Dewy Jelly Scrub 80mlTESTER (N.C.V)</v>
      </c>
      <c r="F69" s="34"/>
      <c r="G69" s="34"/>
      <c r="H69" s="38">
        <f>'[1]ORDER SHEET'!O1138</f>
        <v>0</v>
      </c>
      <c r="I69" s="76">
        <v>0</v>
      </c>
      <c r="J69" s="40">
        <f t="shared" si="1"/>
        <v>0</v>
      </c>
      <c r="K69" s="41"/>
    </row>
    <row r="70" spans="1:11" s="42" customFormat="1" ht="20.100000000000001" hidden="1" customHeight="1">
      <c r="A70" s="70"/>
      <c r="B70" s="66"/>
      <c r="C70" s="34" t="s">
        <v>16</v>
      </c>
      <c r="D70" s="35">
        <f>'[1]ORDER SHEET'!C1139</f>
        <v>4573383083107</v>
      </c>
      <c r="E70" s="36" t="s">
        <v>86</v>
      </c>
      <c r="F70" s="34"/>
      <c r="G70" s="34"/>
      <c r="H70" s="38">
        <f>'[1]ORDER SHEET'!O1139</f>
        <v>0</v>
      </c>
      <c r="I70" s="76">
        <v>0</v>
      </c>
      <c r="J70" s="40">
        <f t="shared" si="1"/>
        <v>0</v>
      </c>
      <c r="K70" s="41"/>
    </row>
    <row r="71" spans="1:11" s="42" customFormat="1" ht="20.100000000000001" hidden="1" customHeight="1">
      <c r="A71" s="70"/>
      <c r="B71" s="66"/>
      <c r="C71" s="34" t="s">
        <v>16</v>
      </c>
      <c r="D71" s="35">
        <f>'[1]ORDER SHEET'!C1140</f>
        <v>4573383083206</v>
      </c>
      <c r="E71" s="36" t="s">
        <v>87</v>
      </c>
      <c r="F71" s="34"/>
      <c r="G71" s="34"/>
      <c r="H71" s="38">
        <f>'[1]ORDER SHEET'!O1140</f>
        <v>0</v>
      </c>
      <c r="I71" s="76">
        <v>0</v>
      </c>
      <c r="J71" s="40">
        <f t="shared" si="1"/>
        <v>0</v>
      </c>
      <c r="K71" s="41"/>
    </row>
    <row r="72" spans="1:11" s="42" customFormat="1" ht="20.100000000000001" hidden="1" customHeight="1">
      <c r="A72" s="70"/>
      <c r="B72" s="66"/>
      <c r="C72" s="34" t="s">
        <v>16</v>
      </c>
      <c r="D72" s="35">
        <f>'[1]ORDER SHEET'!C1141</f>
        <v>4573383083305</v>
      </c>
      <c r="E72" s="36" t="s">
        <v>88</v>
      </c>
      <c r="F72" s="34"/>
      <c r="G72" s="34"/>
      <c r="H72" s="38">
        <f>'[1]ORDER SHEET'!O1141</f>
        <v>0</v>
      </c>
      <c r="I72" s="76">
        <v>0</v>
      </c>
      <c r="J72" s="40">
        <f t="shared" si="1"/>
        <v>0</v>
      </c>
      <c r="K72" s="41"/>
    </row>
    <row r="73" spans="1:11" s="42" customFormat="1" ht="20.100000000000001" hidden="1" customHeight="1">
      <c r="A73" s="70"/>
      <c r="B73" s="66"/>
      <c r="C73" s="34" t="s">
        <v>16</v>
      </c>
      <c r="D73" s="35">
        <f>'[1]ORDER SHEET'!C1142</f>
        <v>4573383083404</v>
      </c>
      <c r="E73" s="36" t="s">
        <v>89</v>
      </c>
      <c r="F73" s="34"/>
      <c r="G73" s="34"/>
      <c r="H73" s="38">
        <f>'[1]ORDER SHEET'!O1142</f>
        <v>0</v>
      </c>
      <c r="I73" s="76">
        <v>0</v>
      </c>
      <c r="J73" s="40">
        <f t="shared" si="1"/>
        <v>0</v>
      </c>
      <c r="K73" s="41"/>
    </row>
    <row r="74" spans="1:11" s="42" customFormat="1" ht="20.100000000000001" hidden="1" customHeight="1">
      <c r="A74" s="70"/>
      <c r="B74" s="66"/>
      <c r="C74" s="34" t="s">
        <v>90</v>
      </c>
      <c r="D74" s="35">
        <v>4573383084012</v>
      </c>
      <c r="E74" s="67" t="s">
        <v>91</v>
      </c>
      <c r="F74" s="34"/>
      <c r="G74" s="34"/>
      <c r="H74" s="38">
        <f>'[1]ORDER SHEET'!O1143</f>
        <v>0</v>
      </c>
      <c r="I74" s="76">
        <v>0</v>
      </c>
      <c r="J74" s="40">
        <f t="shared" si="1"/>
        <v>0</v>
      </c>
      <c r="K74" s="41"/>
    </row>
    <row r="75" spans="1:11" s="42" customFormat="1" ht="20.100000000000001" hidden="1" customHeight="1">
      <c r="A75" s="70"/>
      <c r="B75" s="66"/>
      <c r="C75" s="34" t="s">
        <v>90</v>
      </c>
      <c r="D75" s="35">
        <v>4573383083503</v>
      </c>
      <c r="E75" s="67" t="s">
        <v>92</v>
      </c>
      <c r="F75" s="34"/>
      <c r="G75" s="34"/>
      <c r="H75" s="38">
        <f>'[1]ORDER SHEET'!O1144</f>
        <v>0</v>
      </c>
      <c r="I75" s="76">
        <v>0</v>
      </c>
      <c r="J75" s="40">
        <f t="shared" si="1"/>
        <v>0</v>
      </c>
      <c r="K75" s="41"/>
    </row>
    <row r="76" spans="1:11" s="42" customFormat="1" ht="20.100000000000001" hidden="1" customHeight="1">
      <c r="A76" s="70"/>
      <c r="B76" s="66"/>
      <c r="C76" s="34" t="s">
        <v>90</v>
      </c>
      <c r="D76" s="35">
        <v>4573383083602</v>
      </c>
      <c r="E76" s="67" t="s">
        <v>93</v>
      </c>
      <c r="F76" s="34"/>
      <c r="G76" s="34"/>
      <c r="H76" s="38">
        <f>'[1]ORDER SHEET'!O1145</f>
        <v>0</v>
      </c>
      <c r="I76" s="76">
        <v>0</v>
      </c>
      <c r="J76" s="40">
        <f t="shared" si="1"/>
        <v>0</v>
      </c>
      <c r="K76" s="41"/>
    </row>
    <row r="77" spans="1:11" s="42" customFormat="1" ht="20.100000000000001" hidden="1" customHeight="1">
      <c r="A77" s="70"/>
      <c r="B77" s="66"/>
      <c r="C77" s="34" t="s">
        <v>90</v>
      </c>
      <c r="D77" s="35">
        <v>4573383083701</v>
      </c>
      <c r="E77" s="67" t="s">
        <v>94</v>
      </c>
      <c r="F77" s="34"/>
      <c r="G77" s="34"/>
      <c r="H77" s="38">
        <f>'[1]ORDER SHEET'!O1146</f>
        <v>0</v>
      </c>
      <c r="I77" s="76">
        <v>0</v>
      </c>
      <c r="J77" s="40">
        <f t="shared" si="1"/>
        <v>0</v>
      </c>
      <c r="K77" s="41"/>
    </row>
    <row r="78" spans="1:11" s="42" customFormat="1" ht="20.100000000000001" hidden="1" customHeight="1">
      <c r="A78" s="70"/>
      <c r="B78" s="66"/>
      <c r="C78" s="34" t="s">
        <v>90</v>
      </c>
      <c r="D78" s="35">
        <v>4573383083800</v>
      </c>
      <c r="E78" s="67" t="s">
        <v>95</v>
      </c>
      <c r="F78" s="34"/>
      <c r="G78" s="34"/>
      <c r="H78" s="38">
        <f>'[1]ORDER SHEET'!O1147</f>
        <v>0</v>
      </c>
      <c r="I78" s="76">
        <v>0</v>
      </c>
      <c r="J78" s="40">
        <f t="shared" si="1"/>
        <v>0</v>
      </c>
      <c r="K78" s="41"/>
    </row>
    <row r="79" spans="1:11" s="42" customFormat="1" ht="20.100000000000001" hidden="1" customHeight="1">
      <c r="A79" s="70"/>
      <c r="B79" s="66"/>
      <c r="C79" s="34" t="s">
        <v>90</v>
      </c>
      <c r="D79" s="35">
        <v>4573383083909</v>
      </c>
      <c r="E79" s="67" t="s">
        <v>96</v>
      </c>
      <c r="F79" s="34"/>
      <c r="G79" s="34"/>
      <c r="H79" s="38">
        <f>'[1]ORDER SHEET'!O1148</f>
        <v>0</v>
      </c>
      <c r="I79" s="76">
        <v>0</v>
      </c>
      <c r="J79" s="40">
        <f t="shared" si="1"/>
        <v>0</v>
      </c>
      <c r="K79" s="41"/>
    </row>
    <row r="80" spans="1:11" s="42" customFormat="1" ht="20.100000000000001" hidden="1" customHeight="1">
      <c r="A80" s="70"/>
      <c r="B80" s="66"/>
      <c r="C80" s="34" t="s">
        <v>16</v>
      </c>
      <c r="D80" s="35">
        <v>4573383082018</v>
      </c>
      <c r="E80" s="61" t="s">
        <v>97</v>
      </c>
      <c r="F80" s="34"/>
      <c r="G80" s="34"/>
      <c r="H80" s="38">
        <f>'[1]ORDER SHEET'!O1149</f>
        <v>0</v>
      </c>
      <c r="I80" s="76">
        <v>0</v>
      </c>
      <c r="J80" s="40">
        <f t="shared" si="1"/>
        <v>0</v>
      </c>
      <c r="K80" s="41"/>
    </row>
    <row r="81" spans="1:17" s="42" customFormat="1" ht="20.100000000000001" hidden="1" customHeight="1">
      <c r="A81" s="70"/>
      <c r="B81" s="66"/>
      <c r="C81" s="34" t="s">
        <v>16</v>
      </c>
      <c r="D81" s="35">
        <v>4573383082025</v>
      </c>
      <c r="E81" s="61" t="s">
        <v>98</v>
      </c>
      <c r="F81" s="34"/>
      <c r="G81" s="34"/>
      <c r="H81" s="38">
        <f>'[1]ORDER SHEET'!O1150</f>
        <v>0</v>
      </c>
      <c r="I81" s="76">
        <v>0</v>
      </c>
      <c r="J81" s="40">
        <f t="shared" si="1"/>
        <v>0</v>
      </c>
      <c r="K81" s="41"/>
    </row>
    <row r="82" spans="1:17" s="42" customFormat="1" ht="20.100000000000001" hidden="1" customHeight="1">
      <c r="A82" s="70"/>
      <c r="B82" s="66"/>
      <c r="C82" s="34" t="s">
        <v>16</v>
      </c>
      <c r="D82" s="35">
        <v>4573383082032</v>
      </c>
      <c r="E82" s="63" t="s">
        <v>99</v>
      </c>
      <c r="F82" s="34"/>
      <c r="G82" s="34"/>
      <c r="H82" s="38">
        <f>'[1]ORDER SHEET'!O1151</f>
        <v>0</v>
      </c>
      <c r="I82" s="76">
        <v>0</v>
      </c>
      <c r="J82" s="40">
        <f t="shared" si="1"/>
        <v>0</v>
      </c>
      <c r="K82" s="41"/>
    </row>
    <row r="83" spans="1:17" s="42" customFormat="1" ht="20.100000000000001" hidden="1" customHeight="1">
      <c r="A83" s="70"/>
      <c r="B83" s="66"/>
      <c r="C83" s="34" t="s">
        <v>65</v>
      </c>
      <c r="D83" s="35">
        <v>4573383082049</v>
      </c>
      <c r="E83" s="67" t="s">
        <v>100</v>
      </c>
      <c r="F83" s="34"/>
      <c r="G83" s="34"/>
      <c r="H83" s="38">
        <f>'[1]ORDER SHEET'!O1152</f>
        <v>0</v>
      </c>
      <c r="I83" s="76">
        <v>0</v>
      </c>
      <c r="J83" s="40">
        <f t="shared" si="1"/>
        <v>0</v>
      </c>
      <c r="K83" s="41"/>
    </row>
    <row r="84" spans="1:17" s="42" customFormat="1" ht="20.100000000000001" hidden="1" customHeight="1">
      <c r="A84" s="70"/>
      <c r="B84" s="66"/>
      <c r="C84" s="34" t="s">
        <v>65</v>
      </c>
      <c r="D84" s="35">
        <v>4573383082056</v>
      </c>
      <c r="E84" s="63" t="s">
        <v>101</v>
      </c>
      <c r="F84" s="34"/>
      <c r="G84" s="34"/>
      <c r="H84" s="38">
        <f>'[1]ORDER SHEET'!O1153</f>
        <v>0</v>
      </c>
      <c r="I84" s="76">
        <v>0</v>
      </c>
      <c r="J84" s="40">
        <f t="shared" si="1"/>
        <v>0</v>
      </c>
      <c r="K84" s="41"/>
    </row>
    <row r="85" spans="1:17" s="42" customFormat="1" ht="20.100000000000001" hidden="1" customHeight="1">
      <c r="A85" s="70"/>
      <c r="B85" s="66"/>
      <c r="C85" s="34" t="s">
        <v>65</v>
      </c>
      <c r="D85" s="35">
        <v>4573383082063</v>
      </c>
      <c r="E85" s="63" t="s">
        <v>102</v>
      </c>
      <c r="F85" s="34"/>
      <c r="G85" s="34"/>
      <c r="H85" s="38">
        <f>'[1]ORDER SHEET'!O1154</f>
        <v>0</v>
      </c>
      <c r="I85" s="76">
        <v>0</v>
      </c>
      <c r="J85" s="40">
        <f t="shared" si="1"/>
        <v>0</v>
      </c>
      <c r="K85" s="41"/>
    </row>
    <row r="86" spans="1:17" s="42" customFormat="1" ht="20.100000000000001" hidden="1" customHeight="1">
      <c r="A86" s="70"/>
      <c r="B86" s="66"/>
      <c r="C86" s="34" t="s">
        <v>16</v>
      </c>
      <c r="D86" s="35">
        <v>4573383082070</v>
      </c>
      <c r="E86" s="63" t="s">
        <v>103</v>
      </c>
      <c r="F86" s="34"/>
      <c r="G86" s="34"/>
      <c r="H86" s="38">
        <f>'[1]ORDER SHEET'!O1155</f>
        <v>0</v>
      </c>
      <c r="I86" s="76">
        <v>0</v>
      </c>
      <c r="J86" s="40">
        <f t="shared" si="1"/>
        <v>0</v>
      </c>
      <c r="K86" s="41"/>
    </row>
    <row r="87" spans="1:17" s="42" customFormat="1" ht="20.100000000000001" hidden="1" customHeight="1">
      <c r="A87" s="70"/>
      <c r="B87" s="66"/>
      <c r="C87" s="34" t="s">
        <v>16</v>
      </c>
      <c r="D87" s="35">
        <v>4573383082087</v>
      </c>
      <c r="E87" s="63" t="s">
        <v>104</v>
      </c>
      <c r="F87" s="34"/>
      <c r="G87" s="34"/>
      <c r="H87" s="38">
        <f>'[1]ORDER SHEET'!O1156</f>
        <v>0</v>
      </c>
      <c r="I87" s="76">
        <v>0</v>
      </c>
      <c r="J87" s="40">
        <f t="shared" si="1"/>
        <v>0</v>
      </c>
      <c r="K87" s="41"/>
    </row>
    <row r="88" spans="1:17" s="42" customFormat="1" ht="17.25" hidden="1" customHeight="1">
      <c r="A88" s="70"/>
      <c r="B88" s="66"/>
      <c r="C88" s="34" t="s">
        <v>16</v>
      </c>
      <c r="D88" s="35">
        <v>4573383082124</v>
      </c>
      <c r="E88" s="63" t="s">
        <v>105</v>
      </c>
      <c r="F88" s="34"/>
      <c r="G88" s="34"/>
      <c r="H88" s="38">
        <f>'[1]ORDER SHEET'!O1157</f>
        <v>0</v>
      </c>
      <c r="I88" s="76">
        <v>0</v>
      </c>
      <c r="J88" s="40">
        <f t="shared" si="1"/>
        <v>0</v>
      </c>
      <c r="K88" s="41"/>
    </row>
    <row r="89" spans="1:17" s="52" customFormat="1" ht="22.5" hidden="1" customHeight="1">
      <c r="A89" s="73"/>
      <c r="B89" s="66"/>
      <c r="C89" s="65" t="s">
        <v>16</v>
      </c>
      <c r="D89" s="66">
        <v>4573383082131</v>
      </c>
      <c r="E89" s="77" t="s">
        <v>106</v>
      </c>
      <c r="F89" s="65"/>
      <c r="G89" s="65"/>
      <c r="H89" s="58">
        <f>'[1]ORDER SHEET'!O1158</f>
        <v>0</v>
      </c>
      <c r="I89" s="76">
        <v>0</v>
      </c>
      <c r="J89" s="99">
        <f t="shared" si="1"/>
        <v>0</v>
      </c>
      <c r="K89" s="51"/>
    </row>
    <row r="90" spans="1:17" s="42" customFormat="1" ht="22.5" hidden="1" customHeight="1">
      <c r="A90" s="70"/>
      <c r="B90" s="66"/>
      <c r="C90" s="34" t="s">
        <v>16</v>
      </c>
      <c r="D90" s="35"/>
      <c r="E90" s="63" t="s">
        <v>107</v>
      </c>
      <c r="F90" s="34"/>
      <c r="G90" s="34"/>
      <c r="H90" s="38">
        <f>'[1]ORDER SHEET'!O1159</f>
        <v>0</v>
      </c>
      <c r="I90" s="76">
        <v>0</v>
      </c>
      <c r="J90" s="40">
        <f t="shared" si="1"/>
        <v>0</v>
      </c>
      <c r="K90" s="41"/>
    </row>
    <row r="91" spans="1:17" s="42" customFormat="1" ht="22.5" hidden="1" customHeight="1">
      <c r="A91" s="70"/>
      <c r="B91" s="66"/>
      <c r="C91" s="34" t="s">
        <v>16</v>
      </c>
      <c r="D91" s="35"/>
      <c r="E91" s="63" t="s">
        <v>108</v>
      </c>
      <c r="F91" s="34"/>
      <c r="G91" s="34"/>
      <c r="H91" s="38">
        <f>'[1]ORDER SHEET'!O1160</f>
        <v>0</v>
      </c>
      <c r="I91" s="76">
        <v>0</v>
      </c>
      <c r="J91" s="40">
        <f t="shared" si="1"/>
        <v>0</v>
      </c>
      <c r="K91" s="41"/>
    </row>
    <row r="92" spans="1:17" s="102" customFormat="1" ht="19.5" hidden="1" customHeight="1">
      <c r="A92" s="100" t="s">
        <v>109</v>
      </c>
      <c r="B92" s="101"/>
      <c r="C92" s="100"/>
      <c r="D92" s="100"/>
      <c r="E92" s="100"/>
      <c r="F92" s="100"/>
      <c r="G92" s="100"/>
      <c r="H92" s="27">
        <f>SUM(H61:H91)</f>
        <v>0</v>
      </c>
      <c r="I92" s="27"/>
      <c r="J92" s="27"/>
      <c r="K92" s="8"/>
      <c r="L92" s="9"/>
      <c r="M92" s="9"/>
      <c r="N92" s="9"/>
      <c r="O92" s="9"/>
      <c r="P92" s="9"/>
      <c r="Q92" s="9"/>
    </row>
    <row r="93" spans="1:17" s="102" customFormat="1" ht="14.25" customHeight="1">
      <c r="A93" s="31"/>
      <c r="B93" s="103"/>
      <c r="C93" s="31"/>
      <c r="D93" s="31"/>
      <c r="E93" s="31"/>
      <c r="F93" s="31"/>
      <c r="G93" s="31"/>
      <c r="H93" s="6" t="s">
        <v>110</v>
      </c>
      <c r="I93" s="6"/>
      <c r="J93" s="104"/>
      <c r="K93" s="8"/>
      <c r="L93" s="9"/>
      <c r="M93" s="9"/>
      <c r="N93" s="9"/>
      <c r="O93" s="9"/>
      <c r="P93" s="9"/>
      <c r="Q93" s="9"/>
    </row>
    <row r="94" spans="1:17" s="102" customFormat="1" ht="20.100000000000001" customHeight="1">
      <c r="A94" s="9"/>
      <c r="B94" s="103"/>
      <c r="C94" s="9"/>
      <c r="D94" s="9"/>
      <c r="E94" s="9"/>
      <c r="F94" s="9"/>
      <c r="G94" s="9"/>
      <c r="H94" s="105">
        <f>H55+H92</f>
        <v>108</v>
      </c>
      <c r="I94" s="6"/>
      <c r="J94" s="6"/>
      <c r="K94" s="8"/>
      <c r="L94" s="9"/>
      <c r="M94" s="9"/>
      <c r="N94" s="9"/>
      <c r="O94" s="9"/>
      <c r="P94" s="9"/>
      <c r="Q94" s="9"/>
    </row>
    <row r="95" spans="1:17" s="102" customFormat="1" ht="20.100000000000001" customHeight="1">
      <c r="A95" s="9"/>
      <c r="B95" s="103"/>
      <c r="C95" s="9"/>
      <c r="D95" s="9"/>
      <c r="E95" s="9"/>
      <c r="F95" s="9"/>
      <c r="G95" s="9"/>
      <c r="H95" s="6"/>
      <c r="I95" s="6"/>
      <c r="J95" s="7"/>
      <c r="K95" s="8"/>
      <c r="L95" s="9"/>
      <c r="M95" s="9"/>
      <c r="N95" s="9"/>
      <c r="O95" s="9"/>
      <c r="P95" s="9"/>
      <c r="Q95" s="9"/>
    </row>
  </sheetData>
  <autoFilter ref="A5:J94" xr:uid="{00000000-0009-0000-0000-000014000000}">
    <filterColumn colId="7">
      <filters blank="1">
        <filter val="108"/>
        <filter val="12"/>
        <filter val="18"/>
        <filter val="24"/>
        <filter val="6"/>
        <filter val="Q'ty"/>
        <filter val="合計個数"/>
      </filters>
    </filterColumn>
  </autoFilter>
  <mergeCells count="12">
    <mergeCell ref="F4:G4"/>
    <mergeCell ref="A55:G55"/>
    <mergeCell ref="A57:J57"/>
    <mergeCell ref="A59:J59"/>
    <mergeCell ref="A92:G92"/>
    <mergeCell ref="A1:E1"/>
    <mergeCell ref="A2:B2"/>
    <mergeCell ref="C2:E2"/>
    <mergeCell ref="A3:B3"/>
    <mergeCell ref="C3:E3"/>
    <mergeCell ref="A4:B4"/>
    <mergeCell ref="C4:E4"/>
  </mergeCells>
  <phoneticPr fontId="6"/>
  <pageMargins left="0.7" right="0.7" top="0.75" bottom="0.75" header="0.3" footer="0.3"/>
  <pageSetup paperSize="9" scale="51" orientation="portrait" r:id="rId1"/>
  <rowBreaks count="1" manualBreakCount="1">
    <brk id="82" max="9" man="1"/>
  </rowBreaks>
  <colBreaks count="1" manualBreakCount="1">
    <brk id="2" max="5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LAPIDEM</vt:lpstr>
      <vt:lpstr>LAPIDEM!Print_Area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 kuwamura</dc:creator>
  <cp:lastModifiedBy>aoi kuwamura</cp:lastModifiedBy>
  <dcterms:created xsi:type="dcterms:W3CDTF">2025-09-01T14:27:35Z</dcterms:created>
  <dcterms:modified xsi:type="dcterms:W3CDTF">2025-09-01T14:27:55Z</dcterms:modified>
</cp:coreProperties>
</file>