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74BBECF8-DD5A-4700-9742-E804F1CAB1CC}" xr6:coauthVersionLast="47" xr6:coauthVersionMax="47" xr10:uidLastSave="{00000000-0000-0000-0000-000000000000}"/>
  <bookViews>
    <workbookView xWindow="-120" yWindow="-120" windowWidth="29040" windowHeight="15720" xr2:uid="{079644E6-7028-47AA-BE50-48FE001CD501}"/>
  </bookViews>
  <sheets>
    <sheet name="Luxces" sheetId="1" r:id="rId1"/>
  </sheets>
  <externalReferences>
    <externalReference r:id="rId2"/>
  </externalReferences>
  <definedNames>
    <definedName name="_xlnm._FilterDatabase" localSheetId="0" hidden="1">Luxces!$A$5:$Q$13</definedName>
    <definedName name="_xlnm.Print_Area" localSheetId="0">Luxces!$A$1:$I$23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I21" i="1" s="1"/>
  <c r="G20" i="1"/>
  <c r="I20" i="1" s="1"/>
  <c r="G19" i="1"/>
  <c r="G18" i="1"/>
  <c r="I18" i="1" s="1"/>
  <c r="I23" i="1" s="1"/>
  <c r="G17" i="1"/>
  <c r="G23" i="1" s="1"/>
  <c r="G27" i="1" s="1"/>
  <c r="G12" i="1"/>
  <c r="I12" i="1" s="1"/>
  <c r="G11" i="1"/>
  <c r="I11" i="1" s="1"/>
  <c r="G10" i="1"/>
  <c r="I10" i="1" s="1"/>
  <c r="G9" i="1"/>
  <c r="I9" i="1" s="1"/>
  <c r="G8" i="1"/>
  <c r="G13" i="1" s="1"/>
  <c r="G7" i="1"/>
  <c r="I7" i="1" s="1"/>
  <c r="G6" i="1"/>
  <c r="I6" i="1" s="1"/>
  <c r="I8" i="1" l="1"/>
  <c r="I13" i="1" s="1"/>
</calcChain>
</file>

<file path=xl/sharedStrings.xml><?xml version="1.0" encoding="utf-8"?>
<sst xmlns="http://schemas.openxmlformats.org/spreadsheetml/2006/main" count="69" uniqueCount="44">
  <si>
    <r>
      <t>ROYAL COSMETICS 0</t>
    </r>
    <r>
      <rPr>
        <sz val="16"/>
        <color rgb="FF000000"/>
        <rFont val="MS UI Gothic"/>
        <family val="2"/>
        <charset val="128"/>
      </rPr>
      <t>9</t>
    </r>
    <r>
      <rPr>
        <sz val="16"/>
        <color rgb="FF000000"/>
        <rFont val="Arial"/>
        <family val="2"/>
      </rPr>
      <t>.2025</t>
    </r>
    <r>
      <rPr>
        <sz val="16"/>
        <color rgb="FF000000"/>
        <rFont val="MS Gothic"/>
        <family val="3"/>
        <charset val="128"/>
      </rPr>
      <t>輸出</t>
    </r>
    <phoneticPr fontId="5"/>
  </si>
  <si>
    <t>納品日</t>
  </si>
  <si>
    <t>納品先</t>
  </si>
  <si>
    <t>飯野港運株式会社
京都府舞鶴市松陰１８－７
営業課　谷口様
TEL: 0773-75-5371
FAX: 0773-75-5681</t>
  </si>
  <si>
    <t>梱包情報提出期限</t>
  </si>
  <si>
    <r>
      <t>2024/</t>
    </r>
    <r>
      <rPr>
        <b/>
        <sz val="10"/>
        <color rgb="FFFF0000"/>
        <rFont val="MS UI Gothic"/>
        <family val="2"/>
        <charset val="128"/>
      </rPr>
      <t>9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3</t>
    </r>
    <r>
      <rPr>
        <b/>
        <sz val="10"/>
        <color rgb="FFFF0000"/>
        <rFont val="Arial"/>
        <family val="2"/>
      </rPr>
      <t xml:space="preserve">  (</t>
    </r>
    <r>
      <rPr>
        <b/>
        <sz val="10"/>
        <color rgb="FFFF0000"/>
        <rFont val="MS Gothic"/>
        <family val="3"/>
        <charset val="128"/>
      </rPr>
      <t>午前中</t>
    </r>
    <r>
      <rPr>
        <b/>
        <sz val="10"/>
        <color rgb="FFFF0000"/>
        <rFont val="Arial"/>
        <family val="2"/>
        <charset val="204"/>
      </rPr>
      <t>)</t>
    </r>
    <phoneticPr fontId="5"/>
  </si>
  <si>
    <t>JAN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</si>
  <si>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</si>
  <si>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</si>
  <si>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</si>
  <si>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</si>
  <si>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</si>
  <si>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</si>
  <si>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</si>
  <si>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</si>
  <si>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8"/>
        <color theme="1"/>
        <rFont val="ＭＳ Ｐ明朝"/>
        <family val="1"/>
        <charset val="128"/>
      </rPr>
      <t>ケース容積</t>
    </r>
  </si>
  <si>
    <r>
      <rPr>
        <sz val="8"/>
        <color theme="1"/>
        <rFont val="ＭＳ Ｐ明朝"/>
        <family val="1"/>
        <charset val="128"/>
      </rPr>
      <t>ケース重量</t>
    </r>
  </si>
  <si>
    <r>
      <rPr>
        <sz val="8"/>
        <color theme="1"/>
        <rFont val="ＭＳ Ｐ明朝"/>
        <family val="1"/>
        <charset val="128"/>
      </rPr>
      <t>ケース数量</t>
    </r>
  </si>
  <si>
    <r>
      <rPr>
        <sz val="8"/>
        <color theme="1"/>
        <rFont val="ＭＳ Ｐ明朝"/>
        <family val="1"/>
        <charset val="128"/>
      </rPr>
      <t>合計容積</t>
    </r>
  </si>
  <si>
    <r>
      <rPr>
        <sz val="8"/>
        <color theme="1"/>
        <rFont val="ＭＳ Ｐ明朝"/>
        <family val="1"/>
        <charset val="128"/>
      </rPr>
      <t>合計重量</t>
    </r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</si>
  <si>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</si>
  <si>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</si>
  <si>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</si>
  <si>
    <t>4582593960177</t>
  </si>
  <si>
    <t>Luxces</t>
  </si>
  <si>
    <r>
      <rPr>
        <sz val="8"/>
        <color theme="1"/>
        <rFont val="MS Gothic"/>
        <family val="3"/>
        <charset val="128"/>
      </rPr>
      <t>《</t>
    </r>
    <r>
      <rPr>
        <sz val="8"/>
        <color theme="1"/>
        <rFont val="Arial"/>
        <family val="2"/>
        <charset val="204"/>
      </rPr>
      <t>Luxces</t>
    </r>
    <r>
      <rPr>
        <sz val="8"/>
        <color theme="1"/>
        <rFont val="MS Gothic"/>
        <family val="3"/>
        <charset val="128"/>
      </rPr>
      <t>》</t>
    </r>
    <r>
      <rPr>
        <sz val="8"/>
        <color theme="1"/>
        <rFont val="Arial"/>
        <family val="2"/>
        <charset val="204"/>
      </rPr>
      <t xml:space="preserve">Res-Q Precious Shampoo </t>
    </r>
    <phoneticPr fontId="5"/>
  </si>
  <si>
    <t xml:space="preserve">4582593960122 </t>
  </si>
  <si>
    <t>《Luxces》Res-Q Precious Pack&amp;Treatment</t>
  </si>
  <si>
    <t>4582593960085</t>
  </si>
  <si>
    <t>《Luxces》Res-Q Precious Body Cream</t>
  </si>
  <si>
    <t>《Luxces》Res-Q Precious Liquid</t>
  </si>
  <si>
    <r>
      <rPr>
        <sz val="8"/>
        <color theme="1"/>
        <rFont val="MS Gothic"/>
        <family val="3"/>
        <charset val="128"/>
      </rPr>
      <t>《</t>
    </r>
    <r>
      <rPr>
        <sz val="8"/>
        <color theme="1"/>
        <rFont val="Arial"/>
        <family val="2"/>
        <charset val="204"/>
      </rPr>
      <t>Luxces</t>
    </r>
    <r>
      <rPr>
        <sz val="8"/>
        <color theme="1"/>
        <rFont val="MS Gothic"/>
        <family val="3"/>
        <charset val="128"/>
      </rPr>
      <t>》</t>
    </r>
    <r>
      <rPr>
        <sz val="8"/>
        <color theme="1"/>
        <rFont val="Arial"/>
        <family val="2"/>
        <charset val="204"/>
      </rPr>
      <t>Res-Q Precious L</t>
    </r>
    <r>
      <rPr>
        <sz val="8"/>
        <color theme="1"/>
        <rFont val="MS UI Gothic"/>
        <family val="2"/>
        <charset val="128"/>
      </rPr>
      <t>otion</t>
    </r>
    <phoneticPr fontId="5"/>
  </si>
  <si>
    <t>《Luxces》Res-Q Precious Essence</t>
  </si>
  <si>
    <t>TOTAL</t>
    <phoneticPr fontId="5"/>
  </si>
  <si>
    <t>SAMPLE/TESTER ORDER</t>
  </si>
  <si>
    <t>INV No.</t>
    <phoneticPr fontId="5"/>
  </si>
  <si>
    <r>
      <rPr>
        <sz val="12"/>
        <color theme="1"/>
        <rFont val="MS Gothic"/>
        <family val="3"/>
        <charset val="128"/>
      </rPr>
      <t>《</t>
    </r>
    <r>
      <rPr>
        <sz val="12"/>
        <color theme="1"/>
        <rFont val="Arial"/>
        <family val="2"/>
        <charset val="204"/>
      </rPr>
      <t>Luxces</t>
    </r>
    <r>
      <rPr>
        <sz val="12"/>
        <color theme="1"/>
        <rFont val="MS Gothic"/>
        <family val="3"/>
        <charset val="128"/>
      </rPr>
      <t>》</t>
    </r>
    <r>
      <rPr>
        <sz val="12"/>
        <color theme="1"/>
        <rFont val="Arial"/>
        <family val="2"/>
        <charset val="204"/>
      </rPr>
      <t xml:space="preserve">Res-Q Precious Shampoo </t>
    </r>
    <r>
      <rPr>
        <sz val="12"/>
        <color theme="1"/>
        <rFont val="Calibri"/>
        <family val="3"/>
      </rPr>
      <t>Tester (commercial free)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</si>
  <si>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Luxces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Res-Q Precious Pack&amp;Treatment Tester (commercial free)</t>
    </r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</si>
  <si>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Luxces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Res-Q Precious Body Cream</t>
    </r>
    <r>
      <rPr>
        <sz val="12"/>
        <color rgb="FF000000"/>
        <rFont val="Yu Gothic"/>
        <family val="2"/>
        <charset val="128"/>
      </rPr>
      <t xml:space="preserve"> Tester (commercial free)</t>
    </r>
    <phoneticPr fontId="5"/>
  </si>
  <si>
    <t>《Luxces》Res-Q Precious Liquid Tester (commercial free)</t>
  </si>
  <si>
    <t>《Luxces》Res-Q Precious Essence Tester (commercial free)</t>
  </si>
  <si>
    <t>LUXCES SAMPLE</t>
    <phoneticPr fontId="5"/>
  </si>
  <si>
    <t>《Luxces》Res-Q Precious Lotion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</si>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</sst>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4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MS UI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0"/>
      <color rgb="FFFF0000"/>
      <name val="Arial"/>
      <family val="2"/>
      <charset val="204"/>
    </font>
    <font>
      <b/>
      <sz val="11"/>
      <color rgb="FFFF0000"/>
      <name val="Arial"/>
      <family val="2"/>
    </font>
    <font>
      <sz val="8"/>
      <color theme="1"/>
      <name val="Yu Gothic"/>
      <family val="2"/>
      <charset val="128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8"/>
      <color theme="1"/>
      <name val="Arial"/>
      <family val="3"/>
      <charset val="128"/>
    </font>
    <font>
      <sz val="8"/>
      <color theme="1"/>
      <name val="MS Gothic"/>
      <family val="3"/>
      <charset val="128"/>
    </font>
    <font>
      <sz val="8"/>
      <color theme="1"/>
      <name val="Arial"/>
      <family val="2"/>
      <charset val="204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8"/>
      <color theme="1"/>
      <name val="MS UI Gothic"/>
      <family val="2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1"/>
      <name val="Arial"/>
      <family val="2"/>
      <charset val="204"/>
    </font>
    <font>
      <sz val="12"/>
      <color theme="1"/>
      <name val="Arial"/>
      <family val="3"/>
      <charset val="128"/>
    </font>
    <font>
      <sz val="12"/>
      <color theme="1"/>
      <name val="MS Gothic"/>
      <family val="3"/>
      <charset val="128"/>
    </font>
    <font>
      <sz val="12"/>
      <color theme="1"/>
      <name val="Arial"/>
      <family val="2"/>
      <charset val="204"/>
    </font>
    <font>
      <sz val="12"/>
      <color theme="1"/>
      <name val="Calibri"/>
      <family val="3"/>
    </font>
    <font>
      <sz val="12"/>
      <color rgb="FF000000"/>
      <name val="Arial"/>
      <family val="3"/>
      <charset val="128"/>
    </font>
    <font>
      <sz val="12"/>
      <color rgb="FF000000"/>
      <name val="MS Gothic"/>
      <family val="3"/>
      <charset val="128"/>
    </font>
    <font>
      <sz val="12"/>
      <color rgb="FF000000"/>
      <name val="Arial"/>
      <family val="2"/>
      <charset val="204"/>
    </font>
    <font>
      <sz val="12"/>
      <color rgb="FF000000"/>
      <name val="Yu Gothic"/>
      <family val="2"/>
      <charset val="128"/>
    </font>
    <font>
      <b/>
      <sz val="6"/>
      <color theme="1"/>
      <name val="MS UI Gothic"/>
      <family val="2"/>
      <charset val="128"/>
    </font>
    <font>
      <sz val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15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177" fontId="23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0" borderId="4" xfId="2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>
      <alignment vertical="center"/>
    </xf>
    <xf numFmtId="0" fontId="24" fillId="0" borderId="0" xfId="0" applyFont="1">
      <alignment vertical="center"/>
    </xf>
    <xf numFmtId="0" fontId="24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6" fontId="27" fillId="2" borderId="4" xfId="0" applyNumberFormat="1" applyFont="1" applyFill="1" applyBorder="1" applyAlignment="1">
      <alignment horizontal="center" vertical="center"/>
    </xf>
    <xf numFmtId="176" fontId="24" fillId="0" borderId="4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6" fontId="24" fillId="0" borderId="0" xfId="1" applyFont="1" applyFill="1" applyAlignment="1">
      <alignment horizontal="center" vertical="center"/>
    </xf>
    <xf numFmtId="0" fontId="24" fillId="0" borderId="0" xfId="1" applyNumberFormat="1" applyFont="1" applyFill="1" applyAlignment="1">
      <alignment horizontal="center" vertical="center"/>
    </xf>
    <xf numFmtId="0" fontId="28" fillId="0" borderId="0" xfId="0" applyFont="1">
      <alignment vertical="center"/>
    </xf>
    <xf numFmtId="0" fontId="29" fillId="0" borderId="2" xfId="0" applyFont="1" applyBorder="1">
      <alignment vertical="center"/>
    </xf>
    <xf numFmtId="0" fontId="30" fillId="0" borderId="2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34" fillId="0" borderId="4" xfId="0" applyFont="1" applyBorder="1">
      <alignment vertical="center"/>
    </xf>
    <xf numFmtId="6" fontId="24" fillId="2" borderId="4" xfId="1" applyFont="1" applyFill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 vertical="center"/>
    </xf>
    <xf numFmtId="0" fontId="23" fillId="0" borderId="4" xfId="0" applyFont="1" applyBorder="1">
      <alignment vertical="center"/>
    </xf>
    <xf numFmtId="0" fontId="38" fillId="0" borderId="2" xfId="0" applyFont="1" applyBorder="1">
      <alignment vertical="center"/>
    </xf>
    <xf numFmtId="0" fontId="39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818">
          <cell r="O818">
            <v>120</v>
          </cell>
        </row>
        <row r="819">
          <cell r="O819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FF6B-64FD-418B-8ADC-90AA7B789C86}">
  <sheetPr filterMode="1">
    <pageSetUpPr fitToPage="1"/>
  </sheetPr>
  <dimension ref="A1:U27"/>
  <sheetViews>
    <sheetView tabSelected="1" view="pageBreakPreview" zoomScale="140" zoomScaleNormal="100" zoomScaleSheetLayoutView="140" workbookViewId="0">
      <selection activeCell="D22" sqref="D22"/>
    </sheetView>
  </sheetViews>
  <sheetFormatPr defaultColWidth="3.875" defaultRowHeight="11.25"/>
  <cols>
    <col min="1" max="1" width="13.125" style="9" customWidth="1"/>
    <col min="2" max="2" width="12.375" style="8" hidden="1" customWidth="1"/>
    <col min="3" max="3" width="10.875" style="9" customWidth="1"/>
    <col min="4" max="4" width="49.25" style="9" customWidth="1"/>
    <col min="5" max="6" width="8.375" style="9" hidden="1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4"/>
      <c r="G3" s="15"/>
      <c r="J3" s="6"/>
      <c r="K3" s="6"/>
    </row>
    <row r="4" spans="1:21" ht="12" customHeight="1">
      <c r="A4" s="16" t="s">
        <v>4</v>
      </c>
      <c r="B4" s="16"/>
      <c r="C4" s="17" t="s">
        <v>5</v>
      </c>
      <c r="D4" s="18"/>
      <c r="E4" s="19"/>
      <c r="F4" s="19"/>
      <c r="J4" s="6"/>
      <c r="U4" s="20"/>
    </row>
    <row r="5" spans="1:21" s="8" customFormat="1" ht="12.75">
      <c r="A5" s="21" t="s">
        <v>6</v>
      </c>
      <c r="B5" s="22" t="s">
        <v>7</v>
      </c>
      <c r="C5" s="23" t="s">
        <v>8</v>
      </c>
      <c r="D5" s="24" t="s">
        <v>9</v>
      </c>
      <c r="E5" s="24" t="s">
        <v>10</v>
      </c>
      <c r="F5" s="24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4" t="s">
        <v>20</v>
      </c>
      <c r="P5" s="24" t="s">
        <v>21</v>
      </c>
      <c r="Q5" s="24" t="s">
        <v>22</v>
      </c>
      <c r="R5" s="10"/>
    </row>
    <row r="6" spans="1:21" s="8" customFormat="1" ht="24.75" hidden="1" customHeight="1">
      <c r="A6" s="30" t="s">
        <v>23</v>
      </c>
      <c r="B6" s="22"/>
      <c r="C6" s="23" t="s">
        <v>24</v>
      </c>
      <c r="D6" s="31" t="s">
        <v>25</v>
      </c>
      <c r="E6" s="24"/>
      <c r="F6" s="24"/>
      <c r="G6" s="32">
        <f>'[1]ORDER SHEET'!O814</f>
        <v>0</v>
      </c>
      <c r="H6" s="33">
        <v>2400</v>
      </c>
      <c r="I6" s="27">
        <f t="shared" ref="I6:I12" si="0">G6*H6</f>
        <v>0</v>
      </c>
      <c r="J6" s="28"/>
      <c r="K6" s="28"/>
      <c r="L6" s="29"/>
      <c r="M6" s="29"/>
      <c r="N6" s="29"/>
      <c r="O6" s="24"/>
      <c r="P6" s="24"/>
      <c r="Q6" s="24"/>
      <c r="R6" s="10"/>
    </row>
    <row r="7" spans="1:21" s="41" customFormat="1" ht="20.100000000000001" hidden="1" customHeight="1">
      <c r="A7" s="30" t="s">
        <v>26</v>
      </c>
      <c r="B7" s="34"/>
      <c r="C7" s="23" t="s">
        <v>24</v>
      </c>
      <c r="D7" s="35" t="s">
        <v>27</v>
      </c>
      <c r="E7" s="36"/>
      <c r="F7" s="36">
        <v>105</v>
      </c>
      <c r="G7" s="32">
        <f>'[1]ORDER SHEET'!O815</f>
        <v>0</v>
      </c>
      <c r="H7" s="37">
        <v>3200</v>
      </c>
      <c r="I7" s="27">
        <f t="shared" si="0"/>
        <v>0</v>
      </c>
      <c r="J7" s="38"/>
      <c r="K7" s="38"/>
      <c r="L7" s="38"/>
      <c r="M7" s="38"/>
      <c r="N7" s="38"/>
      <c r="O7" s="39"/>
      <c r="P7" s="36"/>
      <c r="Q7" s="40"/>
    </row>
    <row r="8" spans="1:21" s="41" customFormat="1" ht="20.100000000000001" hidden="1" customHeight="1">
      <c r="A8" s="30" t="s">
        <v>26</v>
      </c>
      <c r="B8" s="34"/>
      <c r="C8" s="23" t="s">
        <v>24</v>
      </c>
      <c r="D8" s="35" t="s">
        <v>27</v>
      </c>
      <c r="E8" s="36"/>
      <c r="F8" s="36">
        <v>150</v>
      </c>
      <c r="G8" s="32">
        <f>'[1]ORDER SHEET'!O816</f>
        <v>0</v>
      </c>
      <c r="H8" s="37">
        <v>3200</v>
      </c>
      <c r="I8" s="27">
        <f t="shared" si="0"/>
        <v>0</v>
      </c>
      <c r="J8" s="38"/>
      <c r="K8" s="38"/>
      <c r="L8" s="38"/>
      <c r="M8" s="38"/>
      <c r="N8" s="38"/>
      <c r="O8" s="39"/>
      <c r="P8" s="36"/>
      <c r="Q8" s="40"/>
    </row>
    <row r="9" spans="1:21" s="41" customFormat="1" ht="20.100000000000001" hidden="1" customHeight="1">
      <c r="A9" s="30" t="s">
        <v>28</v>
      </c>
      <c r="B9" s="34"/>
      <c r="C9" s="23" t="s">
        <v>24</v>
      </c>
      <c r="D9" s="35" t="s">
        <v>29</v>
      </c>
      <c r="E9" s="36"/>
      <c r="F9" s="36"/>
      <c r="G9" s="32">
        <f>'[1]ORDER SHEET'!O817</f>
        <v>0</v>
      </c>
      <c r="H9" s="37">
        <v>3200</v>
      </c>
      <c r="I9" s="27">
        <f t="shared" si="0"/>
        <v>0</v>
      </c>
      <c r="J9" s="38"/>
      <c r="K9" s="38"/>
      <c r="L9" s="38"/>
      <c r="M9" s="38"/>
      <c r="N9" s="38"/>
      <c r="O9" s="39"/>
      <c r="P9" s="36"/>
      <c r="Q9" s="40"/>
    </row>
    <row r="10" spans="1:21" s="41" customFormat="1" ht="20.100000000000001" customHeight="1">
      <c r="A10" s="30">
        <v>4582593960146</v>
      </c>
      <c r="B10" s="34"/>
      <c r="C10" s="23" t="s">
        <v>24</v>
      </c>
      <c r="D10" s="35" t="s">
        <v>30</v>
      </c>
      <c r="E10" s="36"/>
      <c r="F10" s="36">
        <v>120</v>
      </c>
      <c r="G10" s="32">
        <f>'[1]ORDER SHEET'!O818</f>
        <v>120</v>
      </c>
      <c r="H10" s="37">
        <v>3200</v>
      </c>
      <c r="I10" s="27">
        <f t="shared" si="0"/>
        <v>384000</v>
      </c>
      <c r="J10" s="38"/>
      <c r="K10" s="38"/>
      <c r="L10" s="38"/>
      <c r="M10" s="38"/>
      <c r="N10" s="38"/>
      <c r="O10" s="39"/>
      <c r="P10" s="36"/>
      <c r="Q10" s="40"/>
    </row>
    <row r="11" spans="1:21" s="41" customFormat="1" ht="20.100000000000001" customHeight="1">
      <c r="A11" s="30"/>
      <c r="B11" s="34"/>
      <c r="C11" s="23" t="s">
        <v>24</v>
      </c>
      <c r="D11" s="31" t="s">
        <v>31</v>
      </c>
      <c r="E11" s="36"/>
      <c r="F11" s="36"/>
      <c r="G11" s="32">
        <f>'[1]ORDER SHEET'!O819</f>
        <v>24</v>
      </c>
      <c r="H11" s="37">
        <v>2400</v>
      </c>
      <c r="I11" s="27">
        <f t="shared" si="0"/>
        <v>57600</v>
      </c>
      <c r="J11" s="38"/>
      <c r="K11" s="38"/>
      <c r="L11" s="38"/>
      <c r="M11" s="38"/>
      <c r="N11" s="38"/>
      <c r="O11" s="39"/>
      <c r="P11" s="36"/>
      <c r="Q11" s="40"/>
    </row>
    <row r="12" spans="1:21" s="41" customFormat="1" ht="20.100000000000001" hidden="1" customHeight="1">
      <c r="A12" s="30">
        <v>4582593960139</v>
      </c>
      <c r="B12" s="34"/>
      <c r="C12" s="23" t="s">
        <v>24</v>
      </c>
      <c r="D12" s="35" t="s">
        <v>32</v>
      </c>
      <c r="E12" s="36"/>
      <c r="F12" s="36">
        <v>112</v>
      </c>
      <c r="G12" s="32">
        <f>'[1]ORDER SHEET'!O820</f>
        <v>0</v>
      </c>
      <c r="H12" s="37">
        <v>3200</v>
      </c>
      <c r="I12" s="27">
        <f t="shared" si="0"/>
        <v>0</v>
      </c>
      <c r="J12" s="38"/>
      <c r="K12" s="38"/>
      <c r="L12" s="38"/>
      <c r="M12" s="38"/>
      <c r="N12" s="38"/>
      <c r="O12" s="39"/>
      <c r="P12" s="36"/>
      <c r="Q12" s="40"/>
    </row>
    <row r="13" spans="1:21" s="41" customFormat="1" ht="20.100000000000001" customHeight="1">
      <c r="A13" s="42" t="s">
        <v>33</v>
      </c>
      <c r="B13" s="42"/>
      <c r="C13" s="42"/>
      <c r="D13" s="42"/>
      <c r="E13" s="42"/>
      <c r="F13" s="42"/>
      <c r="G13" s="43">
        <f>SUM(G7:G12)</f>
        <v>144</v>
      </c>
      <c r="H13" s="43"/>
      <c r="I13" s="44">
        <f>SUM(I6:I12)</f>
        <v>441600</v>
      </c>
      <c r="J13" s="36"/>
      <c r="K13" s="36"/>
      <c r="L13" s="36"/>
      <c r="M13" s="36"/>
      <c r="N13" s="36"/>
      <c r="O13" s="36"/>
      <c r="P13" s="45"/>
      <c r="Q13" s="40"/>
      <c r="R13" s="46"/>
    </row>
    <row r="14" spans="1:21" s="41" customFormat="1" ht="20.100000000000001" customHeight="1">
      <c r="B14" s="47"/>
      <c r="G14" s="48"/>
      <c r="H14" s="48"/>
      <c r="I14" s="49"/>
      <c r="J14" s="50"/>
      <c r="K14" s="50"/>
      <c r="L14" s="49"/>
      <c r="M14" s="49"/>
      <c r="N14" s="49"/>
      <c r="O14" s="47"/>
      <c r="P14" s="47"/>
      <c r="R14" s="46"/>
    </row>
    <row r="15" spans="1:21" ht="24.95" customHeight="1">
      <c r="A15" s="51" t="s">
        <v>34</v>
      </c>
    </row>
    <row r="16" spans="1:21">
      <c r="A16" s="24" t="s">
        <v>35</v>
      </c>
      <c r="B16" s="22" t="s">
        <v>7</v>
      </c>
      <c r="C16" s="23" t="s">
        <v>8</v>
      </c>
      <c r="D16" s="24" t="s">
        <v>9</v>
      </c>
      <c r="E16" s="24" t="s">
        <v>10</v>
      </c>
      <c r="F16" s="24" t="s">
        <v>11</v>
      </c>
      <c r="G16" s="25" t="s">
        <v>12</v>
      </c>
      <c r="H16" s="26" t="s">
        <v>13</v>
      </c>
      <c r="I16" s="27" t="s">
        <v>14</v>
      </c>
    </row>
    <row r="17" spans="1:9" ht="19.5" hidden="1" customHeight="1">
      <c r="A17" s="24" t="s">
        <v>23</v>
      </c>
      <c r="B17" s="22"/>
      <c r="C17" s="52" t="s">
        <v>24</v>
      </c>
      <c r="D17" s="53" t="s">
        <v>36</v>
      </c>
      <c r="E17" s="24"/>
      <c r="F17" s="24"/>
      <c r="G17" s="32">
        <f>'[1]ORDER SHEET'!O1370</f>
        <v>0</v>
      </c>
      <c r="H17" s="26">
        <v>0</v>
      </c>
      <c r="I17" s="27"/>
    </row>
    <row r="18" spans="1:9" ht="15" hidden="1">
      <c r="A18" s="54" t="s">
        <v>26</v>
      </c>
      <c r="B18" s="34"/>
      <c r="C18" s="52" t="s">
        <v>24</v>
      </c>
      <c r="D18" s="55" t="s">
        <v>37</v>
      </c>
      <c r="E18" s="36"/>
      <c r="F18" s="36"/>
      <c r="G18" s="32">
        <f>'[1]ORDER SHEET'!O1371</f>
        <v>0</v>
      </c>
      <c r="H18" s="37">
        <v>0</v>
      </c>
      <c r="I18" s="56">
        <f>G18*H18</f>
        <v>0</v>
      </c>
    </row>
    <row r="19" spans="1:9" ht="19.5" hidden="1">
      <c r="A19" s="54" t="s">
        <v>28</v>
      </c>
      <c r="B19" s="34"/>
      <c r="C19" s="52" t="s">
        <v>24</v>
      </c>
      <c r="D19" s="55" t="s">
        <v>38</v>
      </c>
      <c r="E19" s="36"/>
      <c r="F19" s="36"/>
      <c r="G19" s="32">
        <f>'[1]ORDER SHEET'!O1372</f>
        <v>0</v>
      </c>
      <c r="H19" s="37">
        <v>0</v>
      </c>
      <c r="I19" s="56"/>
    </row>
    <row r="20" spans="1:9" ht="15" hidden="1">
      <c r="A20" s="57">
        <v>4582593960146</v>
      </c>
      <c r="B20" s="34"/>
      <c r="C20" s="52" t="s">
        <v>24</v>
      </c>
      <c r="D20" s="58" t="s">
        <v>39</v>
      </c>
      <c r="E20" s="36"/>
      <c r="F20" s="36"/>
      <c r="G20" s="32">
        <f>'[1]ORDER SHEET'!O1373</f>
        <v>0</v>
      </c>
      <c r="H20" s="37">
        <v>0</v>
      </c>
      <c r="I20" s="56">
        <f>G20*H20</f>
        <v>0</v>
      </c>
    </row>
    <row r="21" spans="1:9" ht="15" hidden="1">
      <c r="A21" s="57">
        <v>4582593960139</v>
      </c>
      <c r="B21" s="34"/>
      <c r="C21" s="52" t="s">
        <v>24</v>
      </c>
      <c r="D21" s="58" t="s">
        <v>40</v>
      </c>
      <c r="E21" s="36"/>
      <c r="F21" s="36"/>
      <c r="G21" s="32">
        <f>'[1]ORDER SHEET'!O1375</f>
        <v>0</v>
      </c>
      <c r="H21" s="37">
        <v>0</v>
      </c>
      <c r="I21" s="56">
        <f>G21*H21</f>
        <v>0</v>
      </c>
    </row>
    <row r="22" spans="1:9" ht="15">
      <c r="A22" s="57"/>
      <c r="B22" s="34"/>
      <c r="C22" s="59" t="s">
        <v>41</v>
      </c>
      <c r="D22" s="58" t="s">
        <v>42</v>
      </c>
      <c r="E22" s="36"/>
      <c r="F22" s="36"/>
      <c r="G22" s="32">
        <v>4</v>
      </c>
      <c r="H22" s="37">
        <v>0</v>
      </c>
      <c r="I22" s="56">
        <v>0</v>
      </c>
    </row>
    <row r="23" spans="1:9" ht="15.75">
      <c r="A23" s="42" t="s">
        <v>33</v>
      </c>
      <c r="B23" s="42"/>
      <c r="C23" s="42"/>
      <c r="D23" s="42"/>
      <c r="E23" s="42"/>
      <c r="F23" s="42"/>
      <c r="G23" s="43">
        <f>SUM(G17:G21)</f>
        <v>0</v>
      </c>
      <c r="H23" s="43"/>
      <c r="I23" s="44">
        <f>SUM(I18:I21)</f>
        <v>0</v>
      </c>
    </row>
    <row r="26" spans="1:9" ht="20.100000000000001" customHeight="1">
      <c r="G26" s="60" t="s">
        <v>43</v>
      </c>
    </row>
    <row r="27" spans="1:9" ht="20.100000000000001" customHeight="1">
      <c r="G27" s="61">
        <f>G23+G13</f>
        <v>144</v>
      </c>
    </row>
  </sheetData>
  <autoFilter ref="A5:Q13" xr:uid="{00000000-0009-0000-0000-000026000000}">
    <filterColumn colId="6">
      <filters>
        <filter val="120"/>
        <filter val="144"/>
        <filter val="24"/>
      </filters>
    </filterColumn>
  </autoFilter>
  <mergeCells count="10">
    <mergeCell ref="E4:F4"/>
    <mergeCell ref="A13:F13"/>
    <mergeCell ref="A23:F23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Luxces</vt:lpstr>
      <vt:lpstr>Luxces!Print_Area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2025-09-01T14:37:31Z</dcterms:created>
  <dcterms:modified xsi:type="dcterms:W3CDTF">2025-09-01T14:37:51Z</dcterms:modified>
</cp:coreProperties>
</file>