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66EA8AC3-8655-4D02-AE8B-57D60CF9FDA0}" xr6:coauthVersionLast="47" xr6:coauthVersionMax="47" xr10:uidLastSave="{00000000-0000-0000-0000-000000000000}"/>
  <bookViews>
    <workbookView xWindow="-120" yWindow="-120" windowWidth="29040" windowHeight="15720" xr2:uid="{F80A68D5-6490-4A21-8350-9AD6CC25CEAB}"/>
  </bookViews>
  <sheets>
    <sheet name="MAYURI" sheetId="1" r:id="rId1"/>
  </sheets>
  <externalReferences>
    <externalReference r:id="rId2"/>
  </externalReferences>
  <definedNames>
    <definedName name="_xlnm._FilterDatabase" localSheetId="0" hidden="1">MAYURI!$A$5:$Q$6</definedName>
    <definedName name="_xlnm.Print_Area" localSheetId="0">MAYURI!$A$1:$I$8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 s="1"/>
  <c r="G7" i="1"/>
  <c r="P6" i="1"/>
  <c r="G6" i="1"/>
  <c r="I6" i="1" s="1"/>
  <c r="I7" i="1" s="1"/>
  <c r="I11" i="1" l="1"/>
  <c r="I12" i="1" s="1"/>
  <c r="L6" i="1"/>
  <c r="N6" i="1" l="1"/>
  <c r="M6" i="1"/>
</calcChain>
</file>

<file path=xl/sharedStrings.xml><?xml version="1.0" encoding="utf-8"?>
<sst xmlns="http://schemas.openxmlformats.org/spreadsheetml/2006/main" count="42" uniqueCount="35">
  <si>
    <r>
      <t>ROYAL COSMETICS 0</t>
    </r>
    <r>
      <rPr>
        <sz val="16"/>
        <color rgb="FF000000"/>
        <rFont val="HGGothicE"/>
        <family val="2"/>
        <charset val="128"/>
      </rPr>
      <t>9</t>
    </r>
    <r>
      <rPr>
        <sz val="16"/>
        <color rgb="FF000000"/>
        <rFont val="Arial"/>
        <family val="2"/>
        <charset val="204"/>
      </rPr>
      <t>.2025</t>
    </r>
    <r>
      <rPr>
        <sz val="16"/>
        <color rgb="FF000000"/>
        <rFont val="ＭＳ ゴシック"/>
        <family val="3"/>
        <charset val="128"/>
      </rPr>
      <t>輸出</t>
    </r>
    <phoneticPr fontId="6"/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</si>
  <si>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6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</si>
  <si>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6"/>
  </si>
  <si>
    <t>飯野港運株式会社
京都府舞鶴市松陰１８－７
営業課　谷口様
TEL: 0773-75-5371
FAX: 0773-75-5681</t>
    <phoneticPr fontId="6"/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</si>
  <si>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6"/>
  </si>
  <si>
    <r>
      <t>2025/</t>
    </r>
    <r>
      <rPr>
        <b/>
        <sz val="8"/>
        <color rgb="FFFF0000"/>
        <rFont val="HGGothicE"/>
        <family val="2"/>
        <charset val="128"/>
      </rPr>
      <t>9</t>
    </r>
    <r>
      <rPr>
        <b/>
        <sz val="8"/>
        <color rgb="FFFF0000"/>
        <rFont val="Arial"/>
        <family val="2"/>
      </rPr>
      <t>/</t>
    </r>
    <r>
      <rPr>
        <b/>
        <sz val="8"/>
        <color rgb="FFFF0000"/>
        <rFont val="HGGothicE"/>
        <family val="2"/>
        <charset val="128"/>
      </rPr>
      <t>3</t>
    </r>
    <r>
      <rPr>
        <b/>
        <sz val="8"/>
        <color rgb="FFFF0000"/>
        <rFont val="MS Gothic"/>
        <family val="3"/>
        <charset val="128"/>
      </rPr>
      <t>（午前中）</t>
    </r>
    <phoneticPr fontId="6"/>
  </si>
  <si>
    <t>INV No.</t>
    <phoneticPr fontId="6"/>
  </si>
  <si>
    <t>Jan code</t>
    <phoneticPr fontId="6"/>
  </si>
  <si>
    <t>Brand name</t>
    <phoneticPr fontId="6"/>
  </si>
  <si>
    <t>Description of goods</t>
    <phoneticPr fontId="6"/>
  </si>
  <si>
    <t>Case Q'ty</t>
    <phoneticPr fontId="6"/>
  </si>
  <si>
    <t>LOT</t>
    <phoneticPr fontId="6"/>
  </si>
  <si>
    <t>Q'ty</t>
    <phoneticPr fontId="6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</si>
  <si>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6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</si>
  <si>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6"/>
  </si>
  <si>
    <r>
      <rPr>
        <sz val="8"/>
        <color theme="1"/>
        <rFont val="ＭＳ Ｐ明朝"/>
        <family val="1"/>
        <charset val="128"/>
      </rPr>
      <t>ケース容積</t>
    </r>
    <rPh sb="3" eb="5">
      <t>ヨウセキ</t>
    </rPh>
    <phoneticPr fontId="6"/>
  </si>
  <si>
    <r>
      <rPr>
        <sz val="8"/>
        <color theme="1"/>
        <rFont val="ＭＳ Ｐ明朝"/>
        <family val="1"/>
        <charset val="128"/>
      </rPr>
      <t>ケース重量</t>
    </r>
    <rPh sb="3" eb="5">
      <t>ジュウリョウ</t>
    </rPh>
    <phoneticPr fontId="6"/>
  </si>
  <si>
    <r>
      <rPr>
        <sz val="8"/>
        <color theme="1"/>
        <rFont val="ＭＳ Ｐ明朝"/>
        <family val="1"/>
        <charset val="128"/>
      </rPr>
      <t>ケース数量</t>
    </r>
    <rPh sb="3" eb="5">
      <t>スウリョウ</t>
    </rPh>
    <phoneticPr fontId="6"/>
  </si>
  <si>
    <r>
      <rPr>
        <sz val="8"/>
        <color theme="1"/>
        <rFont val="ＭＳ Ｐ明朝"/>
        <family val="1"/>
        <charset val="128"/>
      </rPr>
      <t>合計容積</t>
    </r>
    <rPh sb="0" eb="2">
      <t>ゴウケイ</t>
    </rPh>
    <rPh sb="2" eb="4">
      <t>ヨウセキ</t>
    </rPh>
    <phoneticPr fontId="6"/>
  </si>
  <si>
    <r>
      <rPr>
        <sz val="8"/>
        <color theme="1"/>
        <rFont val="ＭＳ Ｐ明朝"/>
        <family val="1"/>
        <charset val="128"/>
      </rPr>
      <t>合計重量</t>
    </r>
    <rPh sb="0" eb="2">
      <t>ゴウケイ</t>
    </rPh>
    <rPh sb="2" eb="4">
      <t>ジュウリョウ</t>
    </rPh>
    <phoneticPr fontId="6"/>
  </si>
  <si>
    <t>Unit N/W(kg)</t>
    <phoneticPr fontId="6"/>
  </si>
  <si>
    <t>Total N/W(kg)</t>
    <phoneticPr fontId="6"/>
  </si>
  <si>
    <r>
      <rPr>
        <sz val="8"/>
        <color theme="1"/>
        <rFont val="Arial Unicode MS"/>
        <family val="3"/>
        <charset val="128"/>
      </rPr>
      <t>成分</t>
    </r>
    <rPh sb="0" eb="2">
      <t>セイブン</t>
    </rPh>
    <phoneticPr fontId="6"/>
  </si>
  <si>
    <t>MAYURI</t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</si>
  <si>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MAYURI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>SQUALENE</t>
    </r>
    <phoneticPr fontId="22"/>
  </si>
  <si>
    <r>
      <rPr>
        <sz val="12"/>
        <color theme="1"/>
        <rFont val="Arial Unicode MS"/>
        <family val="3"/>
        <charset val="128"/>
      </rPr>
      <t>スクワレン、ゼラチン、グリセリン、ビタミン</t>
    </r>
    <r>
      <rPr>
        <sz val="12"/>
        <color theme="1"/>
        <rFont val="Arial"/>
        <family val="2"/>
      </rPr>
      <t>E</t>
    </r>
  </si>
  <si>
    <t>https://www.mayuri.co.jp/supplement/product-squalene/</t>
    <phoneticPr fontId="6"/>
  </si>
  <si>
    <t>TOTAL</t>
    <phoneticPr fontId="6"/>
  </si>
  <si>
    <t xml:space="preserve"> </t>
  </si>
  <si>
    <t>SAMPLE/TESTER ORDER</t>
    <phoneticPr fontId="6"/>
  </si>
  <si>
    <r>
      <rPr>
        <sz val="8"/>
        <rFont val="ＭＳ Ｐ明朝"/>
        <family val="1"/>
        <charset val="128"/>
      </rPr>
      <t>仕入値</t>
    </r>
  </si>
  <si>
    <r>
      <rPr>
        <sz val="8"/>
        <color theme="1"/>
        <rFont val="ＭＳ Ｐ明朝"/>
        <family val="1"/>
        <charset val="128"/>
      </rPr>
      <t>仕入値合計</t>
    </r>
  </si>
  <si>
    <t>00003</t>
    <phoneticPr fontId="6"/>
  </si>
  <si>
    <t>《MAYURI》SQUALENE (commercial free)</t>
  </si>
  <si>
    <t>SAMPLE/TESTER TOTAL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</si>
</sst>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 "/>
  </numFmts>
  <fonts count="3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6"/>
      <color rgb="FF000000"/>
      <name val="Arial"/>
      <family val="2"/>
      <charset val="204"/>
    </font>
    <font>
      <sz val="16"/>
      <color rgb="FF000000"/>
      <name val="HGGothicE"/>
      <family val="2"/>
      <charset val="128"/>
    </font>
    <font>
      <sz val="16"/>
      <color rgb="FF00000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8"/>
      <color rgb="FFFF0000"/>
      <name val="Arial"/>
      <family val="2"/>
    </font>
    <font>
      <b/>
      <sz val="8"/>
      <color rgb="FFFF0000"/>
      <name val="HGGothicE"/>
      <family val="2"/>
      <charset val="128"/>
    </font>
    <font>
      <b/>
      <sz val="8"/>
      <color rgb="FFFF0000"/>
      <name val="MS Gothic"/>
      <family val="3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8"/>
      <color theme="1"/>
      <name val="Arial Unicode MS"/>
      <family val="3"/>
      <charset val="128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indexed="8"/>
      <name val="Arial Unicode MS"/>
      <family val="3"/>
      <charset val="128"/>
    </font>
    <font>
      <sz val="6"/>
      <name val="ＭＳ Ｐゴシック"/>
      <family val="3"/>
      <charset val="128"/>
    </font>
    <font>
      <sz val="12"/>
      <name val="Arial"/>
      <family val="2"/>
    </font>
    <font>
      <sz val="12"/>
      <color theme="1"/>
      <name val="Arial Unicode MS"/>
      <family val="3"/>
      <charset val="128"/>
    </font>
    <font>
      <u/>
      <sz val="12"/>
      <color theme="1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6" fontId="10" fillId="0" borderId="0" xfId="1" applyFont="1" applyFill="1" applyAlignment="1">
      <alignment horizontal="center" vertical="center"/>
    </xf>
    <xf numFmtId="0" fontId="10" fillId="0" borderId="0" xfId="1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6" fontId="9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176" fontId="10" fillId="0" borderId="0" xfId="0" applyNumberFormat="1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6" fontId="10" fillId="2" borderId="4" xfId="1" applyFont="1" applyFill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center" vertical="center"/>
    </xf>
    <xf numFmtId="6" fontId="10" fillId="0" borderId="2" xfId="1" applyFont="1" applyFill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177" fontId="19" fillId="0" borderId="5" xfId="0" applyNumberFormat="1" applyFont="1" applyBorder="1" applyAlignment="1">
      <alignment horizontal="left" vertical="center"/>
    </xf>
    <xf numFmtId="0" fontId="19" fillId="0" borderId="4" xfId="0" applyFont="1" applyBorder="1">
      <alignment vertical="center"/>
    </xf>
    <xf numFmtId="0" fontId="20" fillId="0" borderId="4" xfId="0" applyFont="1" applyBorder="1">
      <alignment vertical="center"/>
    </xf>
    <xf numFmtId="0" fontId="19" fillId="0" borderId="4" xfId="0" applyFont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6" fontId="19" fillId="2" borderId="4" xfId="1" applyFont="1" applyFill="1" applyBorder="1" applyAlignment="1">
      <alignment horizontal="center" vertical="center"/>
    </xf>
    <xf numFmtId="0" fontId="19" fillId="0" borderId="4" xfId="2" applyNumberFormat="1" applyFont="1" applyFill="1" applyBorder="1" applyAlignment="1">
      <alignment horizontal="center" vertical="center"/>
    </xf>
    <xf numFmtId="176" fontId="20" fillId="0" borderId="4" xfId="0" applyNumberFormat="1" applyFont="1" applyBorder="1" applyAlignment="1">
      <alignment horizontal="center" vertical="center"/>
    </xf>
    <xf numFmtId="176" fontId="19" fillId="0" borderId="4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0" fontId="25" fillId="0" borderId="0" xfId="3" applyFont="1" applyFill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6" fontId="27" fillId="2" borderId="4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8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6" fontId="19" fillId="0" borderId="0" xfId="1" applyFont="1" applyFill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29" fillId="0" borderId="4" xfId="0" applyFont="1" applyBorder="1" applyAlignment="1">
      <alignment vertical="center" wrapText="1"/>
    </xf>
    <xf numFmtId="0" fontId="19" fillId="0" borderId="9" xfId="0" applyFont="1" applyBorder="1" applyAlignment="1">
      <alignment horizontal="left" vertical="center"/>
    </xf>
    <xf numFmtId="177" fontId="19" fillId="0" borderId="10" xfId="0" applyNumberFormat="1" applyFont="1" applyBorder="1" applyAlignment="1">
      <alignment horizontal="left" vertical="center"/>
    </xf>
  </cellXfs>
  <cellStyles count="4">
    <cellStyle name="パーセント" xfId="2" builtinId="5"/>
    <cellStyle name="ハイパーリンク" xfId="3" builtinId="8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461092</xdr:colOff>
      <xdr:row>5</xdr:row>
      <xdr:rowOff>0</xdr:rowOff>
    </xdr:from>
    <xdr:to>
      <xdr:col>17</xdr:col>
      <xdr:colOff>1051554</xdr:colOff>
      <xdr:row>10</xdr:row>
      <xdr:rowOff>24786</xdr:rowOff>
    </xdr:to>
    <xdr:pic>
      <xdr:nvPicPr>
        <xdr:cNvPr id="2" name="図 1" descr="お試しホワイトリフトマスクセット(初回限定)">
          <a:extLst>
            <a:ext uri="{FF2B5EF4-FFF2-40B4-BE49-F238E27FC236}">
              <a16:creationId xmlns:a16="http://schemas.microsoft.com/office/drawing/2014/main" id="{CC0CB1E3-AA8B-4491-84D4-9A0802FDA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920167" y="1485900"/>
          <a:ext cx="590462" cy="1243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174113</xdr:colOff>
      <xdr:row>6</xdr:row>
      <xdr:rowOff>0</xdr:rowOff>
    </xdr:from>
    <xdr:to>
      <xdr:col>17</xdr:col>
      <xdr:colOff>293227</xdr:colOff>
      <xdr:row>8</xdr:row>
      <xdr:rowOff>159897</xdr:rowOff>
    </xdr:to>
    <xdr:pic>
      <xdr:nvPicPr>
        <xdr:cNvPr id="3" name="図 2" descr="プロフェッショナルアミノ コンディショナー1000ml">
          <a:extLst>
            <a:ext uri="{FF2B5EF4-FFF2-40B4-BE49-F238E27FC236}">
              <a16:creationId xmlns:a16="http://schemas.microsoft.com/office/drawing/2014/main" id="{E0E0B204-4414-4ED6-9604-D272C3C43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3188" y="1733550"/>
          <a:ext cx="119114" cy="550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478735</xdr:colOff>
      <xdr:row>6</xdr:row>
      <xdr:rowOff>0</xdr:rowOff>
    </xdr:from>
    <xdr:to>
      <xdr:col>17</xdr:col>
      <xdr:colOff>768532</xdr:colOff>
      <xdr:row>8</xdr:row>
      <xdr:rowOff>133992</xdr:rowOff>
    </xdr:to>
    <xdr:pic>
      <xdr:nvPicPr>
        <xdr:cNvPr id="4" name="図 3" descr="プロフェッショナルアミノ海藻シャンプ 1000ml">
          <a:extLst>
            <a:ext uri="{FF2B5EF4-FFF2-40B4-BE49-F238E27FC236}">
              <a16:creationId xmlns:a16="http://schemas.microsoft.com/office/drawing/2014/main" id="{0598E1CB-D314-4D0F-B08B-9EDE98D12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37810" y="1733550"/>
          <a:ext cx="289797" cy="5245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969434</xdr:colOff>
      <xdr:row>6</xdr:row>
      <xdr:rowOff>0</xdr:rowOff>
    </xdr:from>
    <xdr:to>
      <xdr:col>17</xdr:col>
      <xdr:colOff>1268757</xdr:colOff>
      <xdr:row>8</xdr:row>
      <xdr:rowOff>147150</xdr:rowOff>
    </xdr:to>
    <xdr:pic>
      <xdr:nvPicPr>
        <xdr:cNvPr id="5" name="図 4" descr="プロフェッショナルアミノ海藻ヘアパック 800g">
          <a:extLst>
            <a:ext uri="{FF2B5EF4-FFF2-40B4-BE49-F238E27FC236}">
              <a16:creationId xmlns:a16="http://schemas.microsoft.com/office/drawing/2014/main" id="{44686D46-24BA-48D5-B4D0-C690A4AEC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28509" y="1733550"/>
          <a:ext cx="299323" cy="53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194598</xdr:colOff>
      <xdr:row>6</xdr:row>
      <xdr:rowOff>0</xdr:rowOff>
    </xdr:from>
    <xdr:to>
      <xdr:col>17</xdr:col>
      <xdr:colOff>589938</xdr:colOff>
      <xdr:row>9</xdr:row>
      <xdr:rowOff>212510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B8506A2-EF57-4FFC-A0FE-B235C7021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53673" y="1733550"/>
          <a:ext cx="395340" cy="9364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410">
          <cell r="O410">
            <v>72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ayuri.co.jp/supplement/product-squale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BFA88-3AE2-4465-BB90-A12AB8EEFC67}">
  <sheetPr>
    <pageSetUpPr fitToPage="1"/>
  </sheetPr>
  <dimension ref="A1:U12"/>
  <sheetViews>
    <sheetView tabSelected="1" view="pageBreakPreview" zoomScale="120" zoomScaleNormal="100" zoomScaleSheetLayoutView="120" workbookViewId="0">
      <selection activeCell="H12" sqref="H12"/>
    </sheetView>
  </sheetViews>
  <sheetFormatPr defaultColWidth="3.875" defaultRowHeight="11.25"/>
  <cols>
    <col min="1" max="1" width="6" style="9" customWidth="1"/>
    <col min="2" max="2" width="12.375" style="8" hidden="1" customWidth="1"/>
    <col min="3" max="3" width="10.875" style="9" customWidth="1"/>
    <col min="4" max="4" width="36.375" style="9" customWidth="1"/>
    <col min="5" max="6" width="8.375" style="9" customWidth="1"/>
    <col min="7" max="8" width="7.875" style="5" customWidth="1"/>
    <col min="9" max="9" width="13.125" style="6" customWidth="1"/>
    <col min="10" max="11" width="10.125" style="7" customWidth="1"/>
    <col min="12" max="13" width="10.125" style="6" customWidth="1"/>
    <col min="14" max="14" width="9.375" style="6" customWidth="1"/>
    <col min="15" max="15" width="13" style="8" customWidth="1"/>
    <col min="16" max="16" width="14" style="8" customWidth="1"/>
    <col min="17" max="17" width="27.125" style="9" customWidth="1"/>
    <col min="18" max="18" width="45.375" style="10" customWidth="1"/>
    <col min="19" max="19" width="6.125" style="9" bestFit="1" customWidth="1"/>
    <col min="20" max="20" width="7.875" style="9" bestFit="1" customWidth="1"/>
    <col min="21" max="21" width="6.125" style="9" bestFit="1" customWidth="1"/>
    <col min="22" max="24" width="3.875" style="9"/>
    <col min="25" max="25" width="5.125" style="9" bestFit="1" customWidth="1"/>
    <col min="26" max="16384" width="3.875" style="9"/>
  </cols>
  <sheetData>
    <row r="1" spans="1:21" ht="21" customHeight="1">
      <c r="A1" s="1" t="s">
        <v>0</v>
      </c>
      <c r="B1" s="2"/>
      <c r="C1" s="2"/>
      <c r="D1" s="2"/>
      <c r="E1" s="3"/>
      <c r="F1" s="3"/>
      <c r="G1" s="4"/>
    </row>
    <row r="2" spans="1:21" ht="12" customHeight="1">
      <c r="A2" s="11" t="s">
        <v>1</v>
      </c>
      <c r="B2" s="11"/>
      <c r="C2" s="12">
        <v>45905</v>
      </c>
      <c r="D2" s="13"/>
      <c r="J2" s="6"/>
      <c r="K2" s="6"/>
    </row>
    <row r="3" spans="1:21" ht="60.75" customHeight="1">
      <c r="A3" s="11" t="s">
        <v>2</v>
      </c>
      <c r="B3" s="11"/>
      <c r="C3" s="14" t="s">
        <v>3</v>
      </c>
      <c r="D3" s="15"/>
      <c r="G3" s="16"/>
      <c r="J3" s="6"/>
      <c r="K3" s="6"/>
    </row>
    <row r="4" spans="1:21" ht="12" customHeight="1">
      <c r="A4" s="17" t="s">
        <v>4</v>
      </c>
      <c r="B4" s="17"/>
      <c r="C4" s="12" t="s">
        <v>5</v>
      </c>
      <c r="D4" s="13"/>
      <c r="E4" s="18"/>
      <c r="F4" s="18"/>
      <c r="J4" s="6"/>
      <c r="U4" s="19"/>
    </row>
    <row r="5" spans="1:21" s="8" customFormat="1">
      <c r="A5" s="20" t="s">
        <v>6</v>
      </c>
      <c r="B5" s="21" t="s">
        <v>7</v>
      </c>
      <c r="C5" s="22" t="s">
        <v>8</v>
      </c>
      <c r="D5" s="23" t="s">
        <v>9</v>
      </c>
      <c r="E5" s="23" t="s">
        <v>10</v>
      </c>
      <c r="F5" s="23" t="s">
        <v>11</v>
      </c>
      <c r="G5" s="24" t="s">
        <v>12</v>
      </c>
      <c r="H5" s="25" t="s">
        <v>13</v>
      </c>
      <c r="I5" s="26" t="s">
        <v>14</v>
      </c>
      <c r="J5" s="27" t="s">
        <v>15</v>
      </c>
      <c r="K5" s="27" t="s">
        <v>16</v>
      </c>
      <c r="L5" s="28" t="s">
        <v>17</v>
      </c>
      <c r="M5" s="28" t="s">
        <v>18</v>
      </c>
      <c r="N5" s="28" t="s">
        <v>19</v>
      </c>
      <c r="O5" s="20" t="s">
        <v>20</v>
      </c>
      <c r="P5" s="20" t="s">
        <v>21</v>
      </c>
      <c r="Q5" s="23" t="s">
        <v>22</v>
      </c>
      <c r="R5" s="10"/>
    </row>
    <row r="6" spans="1:21" s="40" customFormat="1" ht="20.100000000000001" customHeight="1">
      <c r="A6" s="29"/>
      <c r="B6" s="30">
        <v>4582394360022</v>
      </c>
      <c r="C6" s="31" t="s">
        <v>23</v>
      </c>
      <c r="D6" s="32" t="s">
        <v>24</v>
      </c>
      <c r="E6" s="33">
        <v>36</v>
      </c>
      <c r="F6" s="33">
        <v>72</v>
      </c>
      <c r="G6" s="34">
        <f>'[1]ORDER SHEET'!O410</f>
        <v>72</v>
      </c>
      <c r="H6" s="35">
        <v>2090</v>
      </c>
      <c r="I6" s="36">
        <f>G6*H6</f>
        <v>150480</v>
      </c>
      <c r="J6" s="37">
        <v>4.7E-2</v>
      </c>
      <c r="K6" s="37">
        <v>10.85</v>
      </c>
      <c r="L6" s="37">
        <f>G6/E6</f>
        <v>2</v>
      </c>
      <c r="M6" s="37">
        <f>J6*L6</f>
        <v>9.4E-2</v>
      </c>
      <c r="N6" s="37">
        <f>K6*L6</f>
        <v>21.7</v>
      </c>
      <c r="O6" s="38">
        <v>0.248</v>
      </c>
      <c r="P6" s="39">
        <f>G6*O6</f>
        <v>17.856000000000002</v>
      </c>
      <c r="Q6" s="40" t="s">
        <v>25</v>
      </c>
      <c r="R6" s="41" t="s">
        <v>26</v>
      </c>
    </row>
    <row r="7" spans="1:21" s="40" customFormat="1" ht="20.100000000000001" customHeight="1">
      <c r="A7" s="42" t="s">
        <v>27</v>
      </c>
      <c r="B7" s="43"/>
      <c r="C7" s="43"/>
      <c r="D7" s="43"/>
      <c r="E7" s="43"/>
      <c r="F7" s="44"/>
      <c r="G7" s="45">
        <f>SUM(G6:G6)</f>
        <v>72</v>
      </c>
      <c r="H7" s="45"/>
      <c r="I7" s="46">
        <f>SUM(I6:I6)</f>
        <v>150480</v>
      </c>
      <c r="J7" s="33"/>
      <c r="K7" s="33"/>
      <c r="L7" s="33"/>
      <c r="M7" s="33"/>
      <c r="N7" s="33"/>
      <c r="O7" s="33"/>
      <c r="P7" s="39"/>
      <c r="Q7" s="31"/>
      <c r="R7" s="47"/>
    </row>
    <row r="8" spans="1:21">
      <c r="I8" s="6" t="s">
        <v>28</v>
      </c>
    </row>
    <row r="9" spans="1:21" ht="26.25">
      <c r="A9" s="48" t="s">
        <v>29</v>
      </c>
      <c r="B9" s="49"/>
      <c r="C9" s="40"/>
      <c r="D9" s="40"/>
      <c r="E9" s="40"/>
      <c r="F9" s="40"/>
      <c r="G9" s="50"/>
      <c r="H9" s="50"/>
      <c r="I9" s="51"/>
    </row>
    <row r="10" spans="1:21" s="40" customFormat="1" ht="20.100000000000001" customHeight="1">
      <c r="A10" s="29"/>
      <c r="B10" s="30" t="s">
        <v>7</v>
      </c>
      <c r="C10" s="31" t="s">
        <v>8</v>
      </c>
      <c r="D10" s="32" t="s">
        <v>9</v>
      </c>
      <c r="E10" s="23" t="s">
        <v>10</v>
      </c>
      <c r="F10" s="23" t="s">
        <v>11</v>
      </c>
      <c r="G10" s="52" t="s">
        <v>12</v>
      </c>
      <c r="H10" s="25" t="s">
        <v>30</v>
      </c>
      <c r="I10" s="26" t="s">
        <v>31</v>
      </c>
      <c r="J10" s="37"/>
      <c r="K10" s="37"/>
      <c r="L10" s="37"/>
      <c r="M10" s="37"/>
      <c r="N10" s="37"/>
      <c r="O10" s="38"/>
      <c r="P10" s="39"/>
      <c r="R10" s="41"/>
    </row>
    <row r="11" spans="1:21" s="40" customFormat="1" ht="20.100000000000001" customHeight="1">
      <c r="A11" s="29"/>
      <c r="B11" s="30" t="s">
        <v>32</v>
      </c>
      <c r="C11" s="31" t="s">
        <v>23</v>
      </c>
      <c r="D11" s="53" t="s">
        <v>33</v>
      </c>
      <c r="E11" s="33"/>
      <c r="F11" s="33"/>
      <c r="G11" s="34">
        <f>'[1]ORDER SHEET'!O1248</f>
        <v>0</v>
      </c>
      <c r="H11" s="35">
        <v>0</v>
      </c>
      <c r="I11" s="36">
        <f>G11*H11</f>
        <v>0</v>
      </c>
      <c r="J11" s="37"/>
      <c r="K11" s="37"/>
      <c r="L11" s="37"/>
      <c r="M11" s="37"/>
      <c r="N11" s="37"/>
      <c r="O11" s="38"/>
      <c r="P11" s="39"/>
      <c r="R11" s="41"/>
    </row>
    <row r="12" spans="1:21" s="40" customFormat="1" ht="20.100000000000001" customHeight="1">
      <c r="A12" s="54" t="s">
        <v>34</v>
      </c>
      <c r="B12" s="55"/>
      <c r="C12" s="31"/>
      <c r="D12" s="32"/>
      <c r="E12" s="33"/>
      <c r="F12" s="33"/>
      <c r="G12" s="34">
        <f>SUM(G11:G11)</f>
        <v>0</v>
      </c>
      <c r="H12" s="35"/>
      <c r="I12" s="36">
        <f>SUM(I11:I11)</f>
        <v>0</v>
      </c>
      <c r="J12" s="37"/>
      <c r="K12" s="37"/>
      <c r="L12" s="37"/>
      <c r="M12" s="37"/>
      <c r="N12" s="37"/>
      <c r="O12" s="38"/>
      <c r="P12" s="39"/>
      <c r="R12" s="41"/>
    </row>
  </sheetData>
  <autoFilter ref="A5:Q6" xr:uid="{00000000-0009-0000-0000-000020000000}"/>
  <mergeCells count="9">
    <mergeCell ref="E4:F4"/>
    <mergeCell ref="A7:F7"/>
    <mergeCell ref="A1:D1"/>
    <mergeCell ref="A2:B2"/>
    <mergeCell ref="C2:D2"/>
    <mergeCell ref="A3:B3"/>
    <mergeCell ref="C3:D3"/>
    <mergeCell ref="A4:B4"/>
    <mergeCell ref="C4:D4"/>
  </mergeCells>
  <phoneticPr fontId="6"/>
  <hyperlinks>
    <hyperlink ref="R6" r:id="rId1" xr:uid="{5868E51B-F305-40BE-8D46-C02B9148088F}"/>
  </hyperlinks>
  <pageMargins left="0.7" right="0.7" top="0.75" bottom="0.75" header="0.3" footer="0.3"/>
  <pageSetup paperSize="9" scale="8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MAYURI</vt:lpstr>
      <vt:lpstr>MAYURI!Print_Area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2025-09-01T14:33:12Z</dcterms:created>
  <dcterms:modified xsi:type="dcterms:W3CDTF">2025-09-01T14:33:30Z</dcterms:modified>
</cp:coreProperties>
</file>