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7B23F252-EE09-485E-813D-FA4759127102}" xr6:coauthVersionLast="47" xr6:coauthVersionMax="47" xr10:uidLastSave="{00000000-0000-0000-0000-000000000000}"/>
  <bookViews>
    <workbookView xWindow="-120" yWindow="-120" windowWidth="29040" windowHeight="15720" xr2:uid="{651D8B64-FE8D-4657-B596-9AE08B29FAC1}"/>
  </bookViews>
  <sheets>
    <sheet name="URESHINO" sheetId="1" r:id="rId1"/>
  </sheets>
  <externalReferences>
    <externalReference r:id="rId2"/>
  </externalReferences>
  <definedNames>
    <definedName name="_xlnm._FilterDatabase" localSheetId="0" hidden="1">URESHINO!$A$5:$R$8</definedName>
    <definedName name="_xlnm.Print_Area" localSheetId="0">URESHINO!$A$1:$J$8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Q12" i="1" s="1"/>
  <c r="G7" i="1"/>
  <c r="J7" i="1" s="1"/>
  <c r="Q6" i="1"/>
  <c r="J6" i="1"/>
  <c r="J8" i="1" s="1"/>
  <c r="H6" i="1"/>
  <c r="H8" i="1" s="1"/>
  <c r="G6" i="1"/>
  <c r="G8" i="1" s="1"/>
  <c r="J12" i="1" l="1"/>
  <c r="J13" i="1" s="1"/>
  <c r="G13" i="1"/>
</calcChain>
</file>

<file path=xl/sharedStrings.xml><?xml version="1.0" encoding="utf-8"?>
<sst xmlns="http://schemas.openxmlformats.org/spreadsheetml/2006/main" count="49" uniqueCount="37">
  <si>
    <r>
      <t>ROYAL COSMETICS 11.2023</t>
    </r>
    <r>
      <rPr>
        <sz val="16"/>
        <color rgb="FF000000"/>
        <rFont val="MS Gothic"/>
        <family val="3"/>
        <charset val="128"/>
      </rPr>
      <t>輸出</t>
    </r>
    <phoneticPr fontId="4"/>
  </si>
  <si>
    <r>
      <rPr>
        <sz val="8"/>
        <color theme="1"/>
        <rFont val="ＭＳ Ｐゴシック"/>
        <family val="1"/>
        <charset val="128"/>
      </rPr>
      <t>納品日</t>
    </r>
    <rPh sb="0" eb="3">
      <t>ノウヒンビ</t>
    </rPh>
    <phoneticPr fontId="4"/>
  </si>
  <si>
    <r>
      <rPr>
        <sz val="8"/>
        <color theme="1"/>
        <rFont val="ＭＳ Ｐゴシック"/>
        <family val="1"/>
        <charset val="128"/>
      </rPr>
      <t>納品先</t>
    </r>
    <rPh sb="0" eb="2">
      <t>ノウヒン</t>
    </rPh>
    <rPh sb="2" eb="3">
      <t>サキ</t>
    </rPh>
    <phoneticPr fontId="4"/>
  </si>
  <si>
    <t>飯野港運株式会社
京都府舞鶴市松陰１８－７
営業課　谷口様
TEL: 0773-75-5371
FAX: 0773-75-5681</t>
  </si>
  <si>
    <t>梱包情報提出期限</t>
    <rPh sb="0" eb="2">
      <t>コンポウ</t>
    </rPh>
    <rPh sb="2" eb="4">
      <t>ジョウホウ</t>
    </rPh>
    <rPh sb="4" eb="6">
      <t>テイシュツ</t>
    </rPh>
    <rPh sb="6" eb="8">
      <t>キゲン</t>
    </rPh>
    <phoneticPr fontId="4"/>
  </si>
  <si>
    <t>INV No.</t>
    <phoneticPr fontId="4"/>
  </si>
  <si>
    <t>Jan code</t>
    <phoneticPr fontId="4"/>
  </si>
  <si>
    <t>Brand name</t>
    <phoneticPr fontId="4"/>
  </si>
  <si>
    <t>Description of goods</t>
    <phoneticPr fontId="4"/>
  </si>
  <si>
    <t>Case Q'ty</t>
    <phoneticPr fontId="4"/>
  </si>
  <si>
    <t>LOT</t>
    <phoneticPr fontId="4"/>
  </si>
  <si>
    <t>Q'ty</t>
    <phoneticPr fontId="4"/>
  </si>
  <si>
    <t>c/s</t>
    <phoneticPr fontId="4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</si>
  <si>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4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</si>
  <si>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4"/>
  </si>
  <si>
    <r>
      <rPr>
        <sz val="8"/>
        <color theme="1"/>
        <rFont val="ＭＳ Ｐ明朝"/>
        <family val="1"/>
        <charset val="128"/>
      </rPr>
      <t>ケース容積</t>
    </r>
    <rPh sb="3" eb="5">
      <t>ヨウセキ</t>
    </rPh>
    <phoneticPr fontId="4"/>
  </si>
  <si>
    <r>
      <rPr>
        <sz val="8"/>
        <color theme="1"/>
        <rFont val="ＭＳ Ｐ明朝"/>
        <family val="1"/>
        <charset val="128"/>
      </rPr>
      <t>ケース重量</t>
    </r>
    <rPh sb="3" eb="5">
      <t>ジュウリョウ</t>
    </rPh>
    <phoneticPr fontId="4"/>
  </si>
  <si>
    <r>
      <rPr>
        <sz val="8"/>
        <color theme="1"/>
        <rFont val="ＭＳ Ｐ明朝"/>
        <family val="1"/>
        <charset val="128"/>
      </rPr>
      <t>ケース数量</t>
    </r>
    <rPh sb="3" eb="5">
      <t>スウリョウ</t>
    </rPh>
    <phoneticPr fontId="4"/>
  </si>
  <si>
    <r>
      <rPr>
        <sz val="8"/>
        <color theme="1"/>
        <rFont val="ＭＳ Ｐ明朝"/>
        <family val="1"/>
        <charset val="128"/>
      </rPr>
      <t>合計容積</t>
    </r>
    <rPh sb="0" eb="2">
      <t>ゴウケイ</t>
    </rPh>
    <rPh sb="2" eb="4">
      <t>ヨウセキ</t>
    </rPh>
    <phoneticPr fontId="4"/>
  </si>
  <si>
    <r>
      <rPr>
        <sz val="8"/>
        <color theme="1"/>
        <rFont val="ＭＳ Ｐ明朝"/>
        <family val="1"/>
        <charset val="128"/>
      </rPr>
      <t>合計重量</t>
    </r>
    <rPh sb="0" eb="2">
      <t>ゴウケイ</t>
    </rPh>
    <rPh sb="2" eb="4">
      <t>ジュウリョウ</t>
    </rPh>
    <phoneticPr fontId="4"/>
  </si>
  <si>
    <t>Unit N/W(kg)</t>
    <phoneticPr fontId="4"/>
  </si>
  <si>
    <t>Total N/W(kg)</t>
    <phoneticPr fontId="4"/>
  </si>
  <si>
    <r>
      <rPr>
        <sz val="8"/>
        <color theme="1"/>
        <rFont val="Arial Unicode MS"/>
        <family val="3"/>
        <charset val="128"/>
      </rPr>
      <t>成分</t>
    </r>
    <rPh sb="0" eb="2">
      <t>セイブン</t>
    </rPh>
    <phoneticPr fontId="4"/>
  </si>
  <si>
    <t>URESHINO</t>
  </si>
  <si>
    <t>Ureshino  Ceramide Drink CeraFull EX+</t>
  </si>
  <si>
    <t>Ureshino Essence</t>
  </si>
  <si>
    <t>TOTAL</t>
    <phoneticPr fontId="4"/>
  </si>
  <si>
    <t>SAMPLE/TESTER ORDER</t>
    <phoneticPr fontId="4"/>
  </si>
  <si>
    <r>
      <rPr>
        <sz val="8"/>
        <rFont val="ＭＳ Ｐ明朝"/>
        <family val="1"/>
        <charset val="128"/>
      </rPr>
      <t>仕入値</t>
    </r>
  </si>
  <si>
    <r>
      <rPr>
        <sz val="8"/>
        <color theme="1"/>
        <rFont val="ＭＳ Ｐ明朝"/>
        <family val="1"/>
        <charset val="128"/>
      </rPr>
      <t>仕入値合計</t>
    </r>
  </si>
  <si>
    <r>
      <rPr>
        <sz val="8"/>
        <color theme="1"/>
        <rFont val="ＭＳ Ｐ明朝"/>
        <family val="1"/>
        <charset val="128"/>
      </rPr>
      <t>ケース容積</t>
    </r>
  </si>
  <si>
    <r>
      <rPr>
        <sz val="8"/>
        <color theme="1"/>
        <rFont val="ＭＳ Ｐ明朝"/>
        <family val="1"/>
        <charset val="128"/>
      </rPr>
      <t>ケース重量</t>
    </r>
  </si>
  <si>
    <r>
      <rPr>
        <sz val="8"/>
        <color theme="1"/>
        <rFont val="ＭＳ Ｐ明朝"/>
        <family val="1"/>
        <charset val="128"/>
      </rPr>
      <t>ケース数量</t>
    </r>
  </si>
  <si>
    <r>
      <rPr>
        <sz val="8"/>
        <color theme="1"/>
        <rFont val="ＭＳ Ｐ明朝"/>
        <family val="1"/>
        <charset val="128"/>
      </rPr>
      <t>合計容積</t>
    </r>
  </si>
  <si>
    <r>
      <rPr>
        <sz val="8"/>
        <color theme="1"/>
        <rFont val="ＭＳ Ｐ明朝"/>
        <family val="1"/>
        <charset val="128"/>
      </rPr>
      <t>合計重量</t>
    </r>
  </si>
  <si>
    <r>
      <rPr>
        <sz val="8"/>
        <color theme="1"/>
        <rFont val="Arial Unicode MS"/>
        <family val="3"/>
        <charset val="128"/>
      </rPr>
      <t>成分</t>
    </r>
  </si>
  <si>
    <t>SAMPLE/TESTER TOTAL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</si>
</sst>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0.000"/>
    <numFmt numFmtId="177" formatCode="0_);[Red]\(0\)"/>
  </numFmts>
  <fonts count="2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000000"/>
      <name val="Arial"/>
      <family val="2"/>
    </font>
    <font>
      <sz val="16"/>
      <color rgb="FF000000"/>
      <name val="MS Gothic"/>
      <family val="3"/>
      <charset val="128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ＭＳ Ｐゴシック"/>
      <family val="1"/>
      <charset val="128"/>
    </font>
    <font>
      <b/>
      <sz val="11"/>
      <color rgb="FFFF0000"/>
      <name val="Arial"/>
      <family val="2"/>
    </font>
    <font>
      <sz val="8"/>
      <name val="Yu Gothic"/>
      <family val="2"/>
      <charset val="128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8"/>
      <color theme="1"/>
      <name val="Arial Unicode MS"/>
      <family val="3"/>
      <charset val="128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8"/>
      <color theme="1"/>
      <name val="Arial"/>
      <family val="2"/>
      <charset val="128"/>
    </font>
    <font>
      <sz val="8"/>
      <name val="Arial"/>
      <family val="2"/>
      <charset val="128"/>
    </font>
    <font>
      <sz val="12"/>
      <color indexed="8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6" fontId="8" fillId="0" borderId="0" xfId="1" applyFont="1" applyFill="1" applyAlignment="1">
      <alignment horizontal="center" vertical="center"/>
    </xf>
    <xf numFmtId="0" fontId="8" fillId="0" borderId="0" xfId="1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6" fontId="7" fillId="0" borderId="0" xfId="1" applyFont="1" applyFill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176" fontId="8" fillId="0" borderId="0" xfId="0" applyNumberFormat="1" applyFo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>
      <alignment vertical="center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6" fontId="8" fillId="2" borderId="4" xfId="1" applyFont="1" applyFill="1" applyBorder="1" applyAlignment="1">
      <alignment horizontal="center" vertical="center"/>
    </xf>
    <xf numFmtId="0" fontId="8" fillId="0" borderId="4" xfId="1" applyNumberFormat="1" applyFont="1" applyFill="1" applyBorder="1" applyAlignment="1">
      <alignment horizontal="center" vertical="center"/>
    </xf>
    <xf numFmtId="6" fontId="8" fillId="0" borderId="4" xfId="1" applyFont="1" applyFill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177" fontId="15" fillId="0" borderId="3" xfId="0" applyNumberFormat="1" applyFont="1" applyBorder="1" applyAlignment="1">
      <alignment horizontal="left" vertical="center"/>
    </xf>
    <xf numFmtId="0" fontId="16" fillId="0" borderId="4" xfId="0" applyFont="1" applyBorder="1">
      <alignment vertical="center"/>
    </xf>
    <xf numFmtId="0" fontId="16" fillId="0" borderId="4" xfId="0" applyFont="1" applyBorder="1" applyAlignment="1">
      <alignment horizontal="left" vertical="top"/>
    </xf>
    <xf numFmtId="0" fontId="15" fillId="0" borderId="4" xfId="0" applyFont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6" fontId="15" fillId="2" borderId="4" xfId="1" applyFont="1" applyFill="1" applyBorder="1" applyAlignment="1">
      <alignment horizontal="center" vertical="center"/>
    </xf>
    <xf numFmtId="0" fontId="15" fillId="0" borderId="4" xfId="2" applyNumberFormat="1" applyFont="1" applyFill="1" applyBorder="1" applyAlignment="1">
      <alignment horizontal="center" vertical="center"/>
    </xf>
    <xf numFmtId="1" fontId="15" fillId="0" borderId="4" xfId="2" applyNumberFormat="1" applyFont="1" applyFill="1" applyBorder="1" applyAlignment="1">
      <alignment horizontal="center" vertical="center"/>
    </xf>
    <xf numFmtId="176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7" fontId="15" fillId="0" borderId="4" xfId="0" applyNumberFormat="1" applyFont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6" fontId="19" fillId="2" borderId="4" xfId="0" applyNumberFormat="1" applyFont="1" applyFill="1" applyBorder="1" applyAlignment="1">
      <alignment horizontal="center" vertical="center"/>
    </xf>
    <xf numFmtId="0" fontId="15" fillId="0" borderId="4" xfId="0" applyFont="1" applyBorder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6" fontId="15" fillId="0" borderId="0" xfId="1" applyFont="1" applyFill="1" applyAlignment="1">
      <alignment horizontal="center" vertical="center"/>
    </xf>
    <xf numFmtId="0" fontId="15" fillId="0" borderId="0" xfId="1" applyNumberFormat="1" applyFont="1" applyFill="1" applyAlignment="1">
      <alignment horizontal="center" vertical="center"/>
    </xf>
    <xf numFmtId="0" fontId="20" fillId="0" borderId="0" xfId="0" applyFont="1">
      <alignment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>
      <alignment vertical="center"/>
    </xf>
    <xf numFmtId="0" fontId="21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6" fontId="21" fillId="2" borderId="4" xfId="1" applyFont="1" applyFill="1" applyBorder="1" applyAlignment="1">
      <alignment horizontal="center" vertical="center"/>
    </xf>
    <xf numFmtId="0" fontId="21" fillId="0" borderId="2" xfId="1" applyNumberFormat="1" applyFont="1" applyFill="1" applyBorder="1" applyAlignment="1">
      <alignment horizontal="center" vertical="center"/>
    </xf>
    <xf numFmtId="6" fontId="21" fillId="0" borderId="2" xfId="1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177" fontId="23" fillId="0" borderId="5" xfId="0" applyNumberFormat="1" applyFont="1" applyBorder="1" applyAlignment="1">
      <alignment horizontal="left" vertical="center"/>
    </xf>
    <xf numFmtId="0" fontId="24" fillId="0" borderId="4" xfId="0" applyFont="1" applyBorder="1">
      <alignment vertical="center"/>
    </xf>
    <xf numFmtId="0" fontId="23" fillId="2" borderId="4" xfId="0" applyFont="1" applyFill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23" fillId="0" borderId="0" xfId="0" applyFo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6" fontId="7" fillId="2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 wrapText="1"/>
    </xf>
  </cellXfs>
  <cellStyles count="3">
    <cellStyle name="パーセント" xfId="2" builtinId="5"/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5CC1-CF18-47D8-BBEE-3A2B8994B5A1}">
  <sheetPr filterMode="1">
    <pageSetUpPr fitToPage="1"/>
  </sheetPr>
  <dimension ref="A1:V13"/>
  <sheetViews>
    <sheetView tabSelected="1" view="pageBreakPreview" zoomScaleNormal="100" zoomScaleSheetLayoutView="100" workbookViewId="0">
      <selection activeCell="F11" sqref="F11"/>
    </sheetView>
  </sheetViews>
  <sheetFormatPr defaultColWidth="3.875" defaultRowHeight="11.25"/>
  <cols>
    <col min="1" max="1" width="6" style="9" customWidth="1"/>
    <col min="2" max="2" width="12.375" style="8" hidden="1" customWidth="1"/>
    <col min="3" max="3" width="10.875" style="9" customWidth="1"/>
    <col min="4" max="4" width="36.375" style="9" customWidth="1"/>
    <col min="5" max="6" width="8.375" style="9" customWidth="1"/>
    <col min="7" max="9" width="7.875" style="5" customWidth="1"/>
    <col min="10" max="10" width="13.125" style="6" customWidth="1"/>
    <col min="11" max="12" width="10.125" style="7" hidden="1" customWidth="1"/>
    <col min="13" max="14" width="10.125" style="6" customWidth="1"/>
    <col min="15" max="15" width="9.375" style="6" customWidth="1"/>
    <col min="16" max="16" width="13" style="8" customWidth="1"/>
    <col min="17" max="17" width="14" style="8" customWidth="1"/>
    <col min="18" max="18" width="27.125" style="9" customWidth="1"/>
    <col min="19" max="19" width="45.375" style="10" customWidth="1"/>
    <col min="20" max="20" width="6.125" style="9" bestFit="1" customWidth="1"/>
    <col min="21" max="21" width="7.875" style="9" bestFit="1" customWidth="1"/>
    <col min="22" max="22" width="6.125" style="9" bestFit="1" customWidth="1"/>
    <col min="23" max="25" width="3.875" style="9"/>
    <col min="26" max="26" width="5.125" style="9" bestFit="1" customWidth="1"/>
    <col min="27" max="16384" width="3.875" style="9"/>
  </cols>
  <sheetData>
    <row r="1" spans="1:22" ht="21" customHeight="1">
      <c r="A1" s="1" t="s">
        <v>0</v>
      </c>
      <c r="B1" s="2"/>
      <c r="C1" s="2"/>
      <c r="D1" s="2"/>
      <c r="E1" s="3"/>
      <c r="F1" s="3"/>
      <c r="G1" s="4"/>
      <c r="H1" s="4"/>
    </row>
    <row r="2" spans="1:22" ht="12" customHeight="1">
      <c r="A2" s="11" t="s">
        <v>1</v>
      </c>
      <c r="B2" s="11"/>
      <c r="C2" s="12">
        <v>45240</v>
      </c>
      <c r="D2" s="13"/>
      <c r="K2" s="6"/>
      <c r="L2" s="6"/>
    </row>
    <row r="3" spans="1:22" ht="69.75" customHeight="1">
      <c r="A3" s="11" t="s">
        <v>2</v>
      </c>
      <c r="B3" s="11"/>
      <c r="C3" s="14" t="s">
        <v>3</v>
      </c>
      <c r="D3" s="15"/>
      <c r="G3" s="16"/>
      <c r="H3" s="16"/>
      <c r="K3" s="6"/>
      <c r="L3" s="6"/>
    </row>
    <row r="4" spans="1:22" ht="12" customHeight="1">
      <c r="A4" s="17" t="s">
        <v>4</v>
      </c>
      <c r="B4" s="18"/>
      <c r="C4" s="19">
        <v>45239</v>
      </c>
      <c r="D4" s="20"/>
      <c r="E4" s="21"/>
      <c r="F4" s="21"/>
      <c r="K4" s="6"/>
      <c r="V4" s="22"/>
    </row>
    <row r="5" spans="1:22" s="8" customFormat="1" ht="12.75">
      <c r="A5" s="23" t="s">
        <v>5</v>
      </c>
      <c r="B5" s="24" t="s">
        <v>6</v>
      </c>
      <c r="C5" s="25" t="s">
        <v>7</v>
      </c>
      <c r="D5" s="26" t="s">
        <v>8</v>
      </c>
      <c r="E5" s="26" t="s">
        <v>9</v>
      </c>
      <c r="F5" s="26" t="s">
        <v>10</v>
      </c>
      <c r="G5" s="27" t="s">
        <v>11</v>
      </c>
      <c r="H5" s="28" t="s">
        <v>12</v>
      </c>
      <c r="I5" s="29" t="s">
        <v>13</v>
      </c>
      <c r="J5" s="30" t="s">
        <v>14</v>
      </c>
      <c r="K5" s="31" t="s">
        <v>15</v>
      </c>
      <c r="L5" s="31" t="s">
        <v>16</v>
      </c>
      <c r="M5" s="32" t="s">
        <v>17</v>
      </c>
      <c r="N5" s="32" t="s">
        <v>18</v>
      </c>
      <c r="O5" s="32" t="s">
        <v>19</v>
      </c>
      <c r="P5" s="26" t="s">
        <v>20</v>
      </c>
      <c r="Q5" s="26" t="s">
        <v>21</v>
      </c>
      <c r="R5" s="26" t="s">
        <v>22</v>
      </c>
      <c r="S5" s="10"/>
    </row>
    <row r="6" spans="1:22" s="45" customFormat="1" ht="20.100000000000001" customHeight="1">
      <c r="A6" s="33"/>
      <c r="B6" s="34">
        <v>4949775100330</v>
      </c>
      <c r="C6" s="35" t="s">
        <v>23</v>
      </c>
      <c r="D6" s="36" t="s">
        <v>24</v>
      </c>
      <c r="E6" s="37">
        <v>5</v>
      </c>
      <c r="F6" s="37">
        <v>500</v>
      </c>
      <c r="G6" s="38">
        <f>'[1]ORDER SHEET'!O812</f>
        <v>0</v>
      </c>
      <c r="H6" s="38">
        <f>G6/E6</f>
        <v>0</v>
      </c>
      <c r="I6" s="39">
        <v>1805</v>
      </c>
      <c r="J6" s="40">
        <f>G6*I6</f>
        <v>0</v>
      </c>
      <c r="K6" s="41"/>
      <c r="L6" s="41"/>
      <c r="M6" s="42">
        <v>40</v>
      </c>
      <c r="N6" s="41"/>
      <c r="O6" s="41"/>
      <c r="P6" s="43"/>
      <c r="Q6" s="43">
        <f>ROUND(G6*P6,3)</f>
        <v>0</v>
      </c>
      <c r="R6" s="44"/>
    </row>
    <row r="7" spans="1:22" s="45" customFormat="1" ht="20.100000000000001" hidden="1" customHeight="1">
      <c r="A7" s="44"/>
      <c r="B7" s="46"/>
      <c r="C7" s="35" t="s">
        <v>23</v>
      </c>
      <c r="D7" s="36" t="s">
        <v>25</v>
      </c>
      <c r="E7" s="37"/>
      <c r="F7" s="37"/>
      <c r="G7" s="38">
        <f>'[1]ORDER SHEET'!O813</f>
        <v>0</v>
      </c>
      <c r="H7" s="38"/>
      <c r="I7" s="39">
        <v>3800</v>
      </c>
      <c r="J7" s="40">
        <f>G7*I7</f>
        <v>0</v>
      </c>
      <c r="K7" s="41"/>
      <c r="L7" s="41"/>
      <c r="M7" s="42"/>
      <c r="N7" s="41"/>
      <c r="O7" s="41"/>
      <c r="P7" s="43"/>
      <c r="Q7" s="43"/>
      <c r="R7" s="44"/>
    </row>
    <row r="8" spans="1:22" s="52" customFormat="1" ht="20.100000000000001" customHeight="1">
      <c r="A8" s="47" t="s">
        <v>26</v>
      </c>
      <c r="B8" s="47"/>
      <c r="C8" s="47"/>
      <c r="D8" s="47"/>
      <c r="E8" s="47"/>
      <c r="F8" s="47"/>
      <c r="G8" s="48">
        <f>SUM(G6:G6)</f>
        <v>0</v>
      </c>
      <c r="H8" s="48">
        <f>SUM(H6:H6)</f>
        <v>0</v>
      </c>
      <c r="I8" s="48"/>
      <c r="J8" s="49">
        <f>SUM(J6:J6)</f>
        <v>0</v>
      </c>
      <c r="K8" s="37"/>
      <c r="L8" s="37"/>
      <c r="M8" s="37"/>
      <c r="N8" s="37"/>
      <c r="O8" s="37"/>
      <c r="P8" s="37"/>
      <c r="Q8" s="43"/>
      <c r="R8" s="50"/>
      <c r="S8" s="51"/>
    </row>
    <row r="9" spans="1:22" s="52" customFormat="1" ht="20.100000000000001" customHeight="1">
      <c r="B9" s="45"/>
      <c r="G9" s="53"/>
      <c r="H9" s="53"/>
      <c r="I9" s="53"/>
      <c r="J9" s="54"/>
      <c r="K9" s="55"/>
      <c r="L9" s="55"/>
      <c r="M9" s="54"/>
      <c r="N9" s="54"/>
      <c r="O9" s="54"/>
      <c r="P9" s="45"/>
      <c r="Q9" s="45"/>
      <c r="S9" s="51"/>
    </row>
    <row r="10" spans="1:22" s="52" customFormat="1" ht="20.100000000000001" customHeight="1">
      <c r="A10" s="56" t="s">
        <v>27</v>
      </c>
      <c r="B10" s="45"/>
      <c r="G10" s="53"/>
      <c r="H10" s="53"/>
      <c r="I10" s="53"/>
      <c r="J10" s="54"/>
      <c r="K10" s="55"/>
      <c r="L10" s="55"/>
      <c r="M10" s="54"/>
      <c r="N10" s="54"/>
      <c r="O10" s="54"/>
      <c r="P10" s="45"/>
      <c r="Q10" s="45"/>
      <c r="S10" s="51"/>
    </row>
    <row r="11" spans="1:22" s="67" customFormat="1" ht="20.100000000000001" customHeight="1">
      <c r="A11" s="57" t="s">
        <v>5</v>
      </c>
      <c r="B11" s="58" t="s">
        <v>6</v>
      </c>
      <c r="C11" s="59" t="s">
        <v>7</v>
      </c>
      <c r="D11" s="60" t="s">
        <v>8</v>
      </c>
      <c r="E11" s="60" t="s">
        <v>9</v>
      </c>
      <c r="F11" s="60" t="s">
        <v>10</v>
      </c>
      <c r="G11" s="61" t="s">
        <v>11</v>
      </c>
      <c r="H11" s="61"/>
      <c r="I11" s="62" t="s">
        <v>28</v>
      </c>
      <c r="J11" s="63" t="s">
        <v>29</v>
      </c>
      <c r="K11" s="64" t="s">
        <v>30</v>
      </c>
      <c r="L11" s="64" t="s">
        <v>31</v>
      </c>
      <c r="M11" s="65" t="s">
        <v>32</v>
      </c>
      <c r="N11" s="65" t="s">
        <v>33</v>
      </c>
      <c r="O11" s="65" t="s">
        <v>34</v>
      </c>
      <c r="P11" s="57" t="s">
        <v>20</v>
      </c>
      <c r="Q11" s="57" t="s">
        <v>21</v>
      </c>
      <c r="R11" s="60" t="s">
        <v>35</v>
      </c>
      <c r="S11" s="66"/>
    </row>
    <row r="12" spans="1:22" s="52" customFormat="1" ht="20.100000000000001" customHeight="1">
      <c r="A12" s="33"/>
      <c r="B12" s="68">
        <v>4949775100033</v>
      </c>
      <c r="C12" s="35" t="s">
        <v>23</v>
      </c>
      <c r="D12" s="69" t="s">
        <v>24</v>
      </c>
      <c r="E12" s="50"/>
      <c r="F12" s="50"/>
      <c r="G12" s="38">
        <f>'[1]ORDER SHEET'!O1369</f>
        <v>0</v>
      </c>
      <c r="H12" s="38"/>
      <c r="I12" s="70">
        <v>0</v>
      </c>
      <c r="J12" s="40">
        <f>G12*I12</f>
        <v>0</v>
      </c>
      <c r="K12" s="41"/>
      <c r="L12" s="41"/>
      <c r="M12" s="41"/>
      <c r="N12" s="41"/>
      <c r="O12" s="41"/>
      <c r="P12" s="43"/>
      <c r="Q12" s="43">
        <f>G12*P12</f>
        <v>0</v>
      </c>
      <c r="R12" s="71"/>
      <c r="S12" s="72"/>
    </row>
    <row r="13" spans="1:22" s="10" customFormat="1" ht="26.25" customHeight="1">
      <c r="A13" s="73" t="s">
        <v>36</v>
      </c>
      <c r="B13" s="74"/>
      <c r="C13" s="74"/>
      <c r="D13" s="74"/>
      <c r="E13" s="74"/>
      <c r="F13" s="75"/>
      <c r="G13" s="76">
        <f>SUM(G12:G12)</f>
        <v>0</v>
      </c>
      <c r="H13" s="76"/>
      <c r="I13" s="27"/>
      <c r="J13" s="77">
        <f>SUM(J12:J12)</f>
        <v>0</v>
      </c>
      <c r="K13" s="31"/>
      <c r="L13" s="31"/>
      <c r="M13" s="32"/>
      <c r="N13" s="32"/>
      <c r="O13" s="32"/>
      <c r="P13" s="26"/>
      <c r="Q13" s="26"/>
      <c r="R13" s="78"/>
      <c r="T13" s="9"/>
      <c r="U13" s="9"/>
      <c r="V13" s="9"/>
    </row>
  </sheetData>
  <autoFilter ref="A5:R8" xr:uid="{00000000-0009-0000-0000-000004000000}">
    <filterColumn colId="6">
      <filters>
        <filter val="500"/>
      </filters>
    </filterColumn>
  </autoFilter>
  <mergeCells count="9">
    <mergeCell ref="E4:F4"/>
    <mergeCell ref="A8:F8"/>
    <mergeCell ref="A13:F13"/>
    <mergeCell ref="A2:B2"/>
    <mergeCell ref="C2:D2"/>
    <mergeCell ref="A3:B3"/>
    <mergeCell ref="C3:D3"/>
    <mergeCell ref="A4:B4"/>
    <mergeCell ref="C4:D4"/>
  </mergeCells>
  <phoneticPr fontId="4"/>
  <pageMargins left="0.7" right="0.7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URESHINO</vt:lpstr>
      <vt:lpstr>URESHINO!Print_Area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2025-09-01T14:16:55Z</dcterms:created>
  <dcterms:modified xsi:type="dcterms:W3CDTF">2025-09-01T14:17:09Z</dcterms:modified>
</cp:coreProperties>
</file>