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buk\Desktop\stream\"/>
    </mc:Choice>
  </mc:AlternateContent>
  <xr:revisionPtr revIDLastSave="0" documentId="13_ncr:1_{4C46E012-1D81-4AF4-BB2B-3EB5475C02CC}" xr6:coauthVersionLast="46" xr6:coauthVersionMax="46" xr10:uidLastSave="{00000000-0000-0000-0000-000000000000}"/>
  <bookViews>
    <workbookView xWindow="29835" yWindow="4125" windowWidth="21600" windowHeight="11385" xr2:uid="{00000000-000D-0000-FFFF-FFFF00000000}"/>
  </bookViews>
  <sheets>
    <sheet name="加工中" sheetId="2" r:id="rId1"/>
    <sheet name="過程" sheetId="4" r:id="rId2"/>
    <sheet name="元データ" sheetId="3" r:id="rId3"/>
    <sheet name="元データ2" sheetId="1" r:id="rId4"/>
  </sheets>
  <definedNames>
    <definedName name="_xlnm._FilterDatabase" localSheetId="0" hidden="1">加工中!$A$1:$S$136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7" i="4" l="1"/>
  <c r="L137" i="4"/>
  <c r="K137" i="4"/>
  <c r="J137" i="4"/>
  <c r="I137" i="4"/>
  <c r="H137" i="4"/>
  <c r="G137" i="4"/>
  <c r="F137" i="4"/>
  <c r="N136" i="4"/>
  <c r="L136" i="4"/>
  <c r="K136" i="4"/>
  <c r="J136" i="4"/>
  <c r="I136" i="4"/>
  <c r="H136" i="4"/>
  <c r="G136" i="4"/>
  <c r="F136" i="4"/>
  <c r="N135" i="4"/>
  <c r="L135" i="4"/>
  <c r="K135" i="4"/>
  <c r="J135" i="4"/>
  <c r="I135" i="4"/>
  <c r="H135" i="4"/>
  <c r="G135" i="4"/>
  <c r="F135" i="4"/>
  <c r="N134" i="4"/>
  <c r="L134" i="4"/>
  <c r="K134" i="4"/>
  <c r="J134" i="4"/>
  <c r="I134" i="4"/>
  <c r="H134" i="4"/>
  <c r="G134" i="4"/>
  <c r="F134" i="4"/>
  <c r="N133" i="4"/>
  <c r="L133" i="4"/>
  <c r="K133" i="4"/>
  <c r="J133" i="4"/>
  <c r="I133" i="4"/>
  <c r="H133" i="4"/>
  <c r="G133" i="4"/>
  <c r="F133" i="4"/>
  <c r="N132" i="4"/>
  <c r="L132" i="4"/>
  <c r="K132" i="4"/>
  <c r="J132" i="4"/>
  <c r="I132" i="4"/>
  <c r="H132" i="4"/>
  <c r="G132" i="4"/>
  <c r="F132" i="4"/>
  <c r="N131" i="4"/>
  <c r="L131" i="4"/>
  <c r="K131" i="4"/>
  <c r="J131" i="4"/>
  <c r="I131" i="4"/>
  <c r="H131" i="4"/>
  <c r="G131" i="4"/>
  <c r="F131" i="4"/>
  <c r="N130" i="4"/>
  <c r="L130" i="4"/>
  <c r="K130" i="4"/>
  <c r="J130" i="4"/>
  <c r="I130" i="4"/>
  <c r="H130" i="4"/>
  <c r="G130" i="4"/>
  <c r="F130" i="4"/>
  <c r="N129" i="4"/>
  <c r="L129" i="4"/>
  <c r="K129" i="4"/>
  <c r="J129" i="4"/>
  <c r="I129" i="4"/>
  <c r="H129" i="4"/>
  <c r="G129" i="4"/>
  <c r="F129" i="4"/>
  <c r="N128" i="4"/>
  <c r="L128" i="4"/>
  <c r="K128" i="4"/>
  <c r="J128" i="4"/>
  <c r="I128" i="4"/>
  <c r="H128" i="4"/>
  <c r="G128" i="4"/>
  <c r="F128" i="4"/>
  <c r="N127" i="4"/>
  <c r="L127" i="4"/>
  <c r="K127" i="4"/>
  <c r="J127" i="4"/>
  <c r="I127" i="4"/>
  <c r="H127" i="4"/>
  <c r="G127" i="4"/>
  <c r="F127" i="4"/>
  <c r="N126" i="4"/>
  <c r="L126" i="4"/>
  <c r="K126" i="4"/>
  <c r="J126" i="4"/>
  <c r="I126" i="4"/>
  <c r="H126" i="4"/>
  <c r="G126" i="4"/>
  <c r="F126" i="4"/>
  <c r="N125" i="4"/>
  <c r="L125" i="4"/>
  <c r="K125" i="4"/>
  <c r="J125" i="4"/>
  <c r="I125" i="4"/>
  <c r="H125" i="4"/>
  <c r="G125" i="4"/>
  <c r="F125" i="4"/>
  <c r="N124" i="4"/>
  <c r="L124" i="4"/>
  <c r="K124" i="4"/>
  <c r="J124" i="4"/>
  <c r="I124" i="4"/>
  <c r="H124" i="4"/>
  <c r="G124" i="4"/>
  <c r="F124" i="4"/>
  <c r="N123" i="4"/>
  <c r="L123" i="4"/>
  <c r="K123" i="4"/>
  <c r="J123" i="4"/>
  <c r="I123" i="4"/>
  <c r="H123" i="4"/>
  <c r="G123" i="4"/>
  <c r="F123" i="4"/>
  <c r="N122" i="4"/>
  <c r="L122" i="4"/>
  <c r="K122" i="4"/>
  <c r="J122" i="4"/>
  <c r="I122" i="4"/>
  <c r="H122" i="4"/>
  <c r="G122" i="4"/>
  <c r="F122" i="4"/>
  <c r="N121" i="4"/>
  <c r="L121" i="4"/>
  <c r="K121" i="4"/>
  <c r="J121" i="4"/>
  <c r="I121" i="4"/>
  <c r="H121" i="4"/>
  <c r="G121" i="4"/>
  <c r="F121" i="4"/>
  <c r="N120" i="4"/>
  <c r="L120" i="4"/>
  <c r="K120" i="4"/>
  <c r="J120" i="4"/>
  <c r="I120" i="4"/>
  <c r="H120" i="4"/>
  <c r="G120" i="4"/>
  <c r="F120" i="4"/>
  <c r="N119" i="4"/>
  <c r="L119" i="4"/>
  <c r="K119" i="4"/>
  <c r="J119" i="4"/>
  <c r="I119" i="4"/>
  <c r="H119" i="4"/>
  <c r="G119" i="4"/>
  <c r="F119" i="4"/>
  <c r="N118" i="4"/>
  <c r="L118" i="4"/>
  <c r="K118" i="4"/>
  <c r="J118" i="4"/>
  <c r="I118" i="4"/>
  <c r="H118" i="4"/>
  <c r="G118" i="4"/>
  <c r="F118" i="4"/>
  <c r="N117" i="4"/>
  <c r="L117" i="4"/>
  <c r="K117" i="4"/>
  <c r="J117" i="4"/>
  <c r="I117" i="4"/>
  <c r="H117" i="4"/>
  <c r="G117" i="4"/>
  <c r="F117" i="4"/>
  <c r="N116" i="4"/>
  <c r="L116" i="4"/>
  <c r="K116" i="4"/>
  <c r="J116" i="4"/>
  <c r="I116" i="4"/>
  <c r="H116" i="4"/>
  <c r="G116" i="4"/>
  <c r="F116" i="4"/>
  <c r="N115" i="4"/>
  <c r="L115" i="4"/>
  <c r="K115" i="4"/>
  <c r="J115" i="4"/>
  <c r="I115" i="4"/>
  <c r="H115" i="4"/>
  <c r="G115" i="4"/>
  <c r="F115" i="4"/>
  <c r="N114" i="4"/>
  <c r="L114" i="4"/>
  <c r="K114" i="4"/>
  <c r="J114" i="4"/>
  <c r="I114" i="4"/>
  <c r="H114" i="4"/>
  <c r="G114" i="4"/>
  <c r="F114" i="4"/>
  <c r="N113" i="4"/>
  <c r="L113" i="4"/>
  <c r="K113" i="4"/>
  <c r="J113" i="4"/>
  <c r="I113" i="4"/>
  <c r="H113" i="4"/>
  <c r="G113" i="4"/>
  <c r="F113" i="4"/>
  <c r="N112" i="4"/>
  <c r="L112" i="4"/>
  <c r="K112" i="4"/>
  <c r="J112" i="4"/>
  <c r="I112" i="4"/>
  <c r="H112" i="4"/>
  <c r="G112" i="4"/>
  <c r="F112" i="4"/>
  <c r="N111" i="4"/>
  <c r="L111" i="4"/>
  <c r="K111" i="4"/>
  <c r="J111" i="4"/>
  <c r="I111" i="4"/>
  <c r="H111" i="4"/>
  <c r="G111" i="4"/>
  <c r="F111" i="4"/>
  <c r="N110" i="4"/>
  <c r="L110" i="4"/>
  <c r="K110" i="4"/>
  <c r="J110" i="4"/>
  <c r="I110" i="4"/>
  <c r="H110" i="4"/>
  <c r="G110" i="4"/>
  <c r="F110" i="4"/>
  <c r="N109" i="4"/>
  <c r="L109" i="4"/>
  <c r="K109" i="4"/>
  <c r="J109" i="4"/>
  <c r="I109" i="4"/>
  <c r="H109" i="4"/>
  <c r="G109" i="4"/>
  <c r="F109" i="4"/>
  <c r="N108" i="4"/>
  <c r="L108" i="4"/>
  <c r="K108" i="4"/>
  <c r="J108" i="4"/>
  <c r="I108" i="4"/>
  <c r="H108" i="4"/>
  <c r="G108" i="4"/>
  <c r="F108" i="4"/>
  <c r="N107" i="4"/>
  <c r="L107" i="4"/>
  <c r="K107" i="4"/>
  <c r="J107" i="4"/>
  <c r="I107" i="4"/>
  <c r="H107" i="4"/>
  <c r="G107" i="4"/>
  <c r="F107" i="4"/>
  <c r="N106" i="4"/>
  <c r="L106" i="4"/>
  <c r="K106" i="4"/>
  <c r="J106" i="4"/>
  <c r="I106" i="4"/>
  <c r="H106" i="4"/>
  <c r="G106" i="4"/>
  <c r="F106" i="4"/>
  <c r="N105" i="4"/>
  <c r="L105" i="4"/>
  <c r="K105" i="4"/>
  <c r="J105" i="4"/>
  <c r="I105" i="4"/>
  <c r="H105" i="4"/>
  <c r="G105" i="4"/>
  <c r="F105" i="4"/>
  <c r="N104" i="4"/>
  <c r="L104" i="4"/>
  <c r="K104" i="4"/>
  <c r="J104" i="4"/>
  <c r="I104" i="4"/>
  <c r="H104" i="4"/>
  <c r="G104" i="4"/>
  <c r="F104" i="4"/>
  <c r="N103" i="4"/>
  <c r="L103" i="4"/>
  <c r="K103" i="4"/>
  <c r="J103" i="4"/>
  <c r="I103" i="4"/>
  <c r="H103" i="4"/>
  <c r="G103" i="4"/>
  <c r="F103" i="4"/>
  <c r="N102" i="4"/>
  <c r="L102" i="4"/>
  <c r="K102" i="4"/>
  <c r="J102" i="4"/>
  <c r="I102" i="4"/>
  <c r="H102" i="4"/>
  <c r="G102" i="4"/>
  <c r="F102" i="4"/>
  <c r="N101" i="4"/>
  <c r="L101" i="4"/>
  <c r="K101" i="4"/>
  <c r="J101" i="4"/>
  <c r="I101" i="4"/>
  <c r="H101" i="4"/>
  <c r="G101" i="4"/>
  <c r="F101" i="4"/>
  <c r="N100" i="4"/>
  <c r="L100" i="4"/>
  <c r="K100" i="4"/>
  <c r="J100" i="4"/>
  <c r="I100" i="4"/>
  <c r="H100" i="4"/>
  <c r="G100" i="4"/>
  <c r="F100" i="4"/>
  <c r="N99" i="4"/>
  <c r="L99" i="4"/>
  <c r="K99" i="4"/>
  <c r="J99" i="4"/>
  <c r="I99" i="4"/>
  <c r="H99" i="4"/>
  <c r="G99" i="4"/>
  <c r="F99" i="4"/>
  <c r="N98" i="4"/>
  <c r="L98" i="4"/>
  <c r="K98" i="4"/>
  <c r="J98" i="4"/>
  <c r="I98" i="4"/>
  <c r="H98" i="4"/>
  <c r="G98" i="4"/>
  <c r="F98" i="4"/>
  <c r="N97" i="4"/>
  <c r="L97" i="4"/>
  <c r="K97" i="4"/>
  <c r="J97" i="4"/>
  <c r="I97" i="4"/>
  <c r="H97" i="4"/>
  <c r="G97" i="4"/>
  <c r="F97" i="4"/>
  <c r="N96" i="4"/>
  <c r="L96" i="4"/>
  <c r="K96" i="4"/>
  <c r="J96" i="4"/>
  <c r="I96" i="4"/>
  <c r="H96" i="4"/>
  <c r="G96" i="4"/>
  <c r="F96" i="4"/>
  <c r="N95" i="4"/>
  <c r="L95" i="4"/>
  <c r="K95" i="4"/>
  <c r="J95" i="4"/>
  <c r="I95" i="4"/>
  <c r="H95" i="4"/>
  <c r="G95" i="4"/>
  <c r="F95" i="4"/>
  <c r="N94" i="4"/>
  <c r="L94" i="4"/>
  <c r="K94" i="4"/>
  <c r="J94" i="4"/>
  <c r="I94" i="4"/>
  <c r="H94" i="4"/>
  <c r="G94" i="4"/>
  <c r="F94" i="4"/>
  <c r="N93" i="4"/>
  <c r="L93" i="4"/>
  <c r="K93" i="4"/>
  <c r="J93" i="4"/>
  <c r="I93" i="4"/>
  <c r="H93" i="4"/>
  <c r="G93" i="4"/>
  <c r="F93" i="4"/>
  <c r="N92" i="4"/>
  <c r="L92" i="4"/>
  <c r="K92" i="4"/>
  <c r="J92" i="4"/>
  <c r="I92" i="4"/>
  <c r="H92" i="4"/>
  <c r="G92" i="4"/>
  <c r="F92" i="4"/>
  <c r="N91" i="4"/>
  <c r="L91" i="4"/>
  <c r="K91" i="4"/>
  <c r="J91" i="4"/>
  <c r="I91" i="4"/>
  <c r="H91" i="4"/>
  <c r="G91" i="4"/>
  <c r="F91" i="4"/>
  <c r="N90" i="4"/>
  <c r="L90" i="4"/>
  <c r="K90" i="4"/>
  <c r="J90" i="4"/>
  <c r="I90" i="4"/>
  <c r="H90" i="4"/>
  <c r="G90" i="4"/>
  <c r="F90" i="4"/>
  <c r="N89" i="4"/>
  <c r="L89" i="4"/>
  <c r="K89" i="4"/>
  <c r="J89" i="4"/>
  <c r="I89" i="4"/>
  <c r="H89" i="4"/>
  <c r="G89" i="4"/>
  <c r="F89" i="4"/>
  <c r="N88" i="4"/>
  <c r="L88" i="4"/>
  <c r="K88" i="4"/>
  <c r="J88" i="4"/>
  <c r="I88" i="4"/>
  <c r="H88" i="4"/>
  <c r="G88" i="4"/>
  <c r="F88" i="4"/>
  <c r="N87" i="4"/>
  <c r="L87" i="4"/>
  <c r="K87" i="4"/>
  <c r="J87" i="4"/>
  <c r="I87" i="4"/>
  <c r="H87" i="4"/>
  <c r="G87" i="4"/>
  <c r="F87" i="4"/>
  <c r="N86" i="4"/>
  <c r="L86" i="4"/>
  <c r="K86" i="4"/>
  <c r="J86" i="4"/>
  <c r="I86" i="4"/>
  <c r="H86" i="4"/>
  <c r="G86" i="4"/>
  <c r="F86" i="4"/>
  <c r="N85" i="4"/>
  <c r="L85" i="4"/>
  <c r="K85" i="4"/>
  <c r="J85" i="4"/>
  <c r="I85" i="4"/>
  <c r="H85" i="4"/>
  <c r="G85" i="4"/>
  <c r="F85" i="4"/>
  <c r="N84" i="4"/>
  <c r="L84" i="4"/>
  <c r="K84" i="4"/>
  <c r="J84" i="4"/>
  <c r="I84" i="4"/>
  <c r="H84" i="4"/>
  <c r="G84" i="4"/>
  <c r="F84" i="4"/>
  <c r="N83" i="4"/>
  <c r="L83" i="4"/>
  <c r="K83" i="4"/>
  <c r="J83" i="4"/>
  <c r="I83" i="4"/>
  <c r="H83" i="4"/>
  <c r="G83" i="4"/>
  <c r="F83" i="4"/>
  <c r="N82" i="4"/>
  <c r="L82" i="4"/>
  <c r="K82" i="4"/>
  <c r="J82" i="4"/>
  <c r="I82" i="4"/>
  <c r="H82" i="4"/>
  <c r="G82" i="4"/>
  <c r="F82" i="4"/>
  <c r="N81" i="4"/>
  <c r="L81" i="4"/>
  <c r="K81" i="4"/>
  <c r="J81" i="4"/>
  <c r="I81" i="4"/>
  <c r="H81" i="4"/>
  <c r="G81" i="4"/>
  <c r="F81" i="4"/>
  <c r="N80" i="4"/>
  <c r="L80" i="4"/>
  <c r="K80" i="4"/>
  <c r="J80" i="4"/>
  <c r="I80" i="4"/>
  <c r="H80" i="4"/>
  <c r="G80" i="4"/>
  <c r="F80" i="4"/>
  <c r="N79" i="4"/>
  <c r="L79" i="4"/>
  <c r="K79" i="4"/>
  <c r="J79" i="4"/>
  <c r="I79" i="4"/>
  <c r="H79" i="4"/>
  <c r="G79" i="4"/>
  <c r="F79" i="4"/>
  <c r="N78" i="4"/>
  <c r="L78" i="4"/>
  <c r="K78" i="4"/>
  <c r="J78" i="4"/>
  <c r="I78" i="4"/>
  <c r="H78" i="4"/>
  <c r="G78" i="4"/>
  <c r="F78" i="4"/>
  <c r="N77" i="4"/>
  <c r="L77" i="4"/>
  <c r="K77" i="4"/>
  <c r="J77" i="4"/>
  <c r="I77" i="4"/>
  <c r="H77" i="4"/>
  <c r="G77" i="4"/>
  <c r="F77" i="4"/>
  <c r="N76" i="4"/>
  <c r="L76" i="4"/>
  <c r="K76" i="4"/>
  <c r="J76" i="4"/>
  <c r="I76" i="4"/>
  <c r="H76" i="4"/>
  <c r="G76" i="4"/>
  <c r="F76" i="4"/>
  <c r="N75" i="4"/>
  <c r="L75" i="4"/>
  <c r="K75" i="4"/>
  <c r="J75" i="4"/>
  <c r="I75" i="4"/>
  <c r="H75" i="4"/>
  <c r="G75" i="4"/>
  <c r="F75" i="4"/>
  <c r="N74" i="4"/>
  <c r="L74" i="4"/>
  <c r="K74" i="4"/>
  <c r="J74" i="4"/>
  <c r="I74" i="4"/>
  <c r="H74" i="4"/>
  <c r="G74" i="4"/>
  <c r="F74" i="4"/>
  <c r="N73" i="4"/>
  <c r="L73" i="4"/>
  <c r="K73" i="4"/>
  <c r="J73" i="4"/>
  <c r="I73" i="4"/>
  <c r="H73" i="4"/>
  <c r="G73" i="4"/>
  <c r="F73" i="4"/>
  <c r="N72" i="4"/>
  <c r="L72" i="4"/>
  <c r="K72" i="4"/>
  <c r="J72" i="4"/>
  <c r="I72" i="4"/>
  <c r="H72" i="4"/>
  <c r="G72" i="4"/>
  <c r="F72" i="4"/>
  <c r="N71" i="4"/>
  <c r="L71" i="4"/>
  <c r="K71" i="4"/>
  <c r="J71" i="4"/>
  <c r="I71" i="4"/>
  <c r="H71" i="4"/>
  <c r="G71" i="4"/>
  <c r="F71" i="4"/>
  <c r="N70" i="4"/>
  <c r="L70" i="4"/>
  <c r="K70" i="4"/>
  <c r="J70" i="4"/>
  <c r="I70" i="4"/>
  <c r="H70" i="4"/>
  <c r="G70" i="4"/>
  <c r="F70" i="4"/>
  <c r="N69" i="4"/>
  <c r="L69" i="4"/>
  <c r="K69" i="4"/>
  <c r="J69" i="4"/>
  <c r="I69" i="4"/>
  <c r="H69" i="4"/>
  <c r="G69" i="4"/>
  <c r="F69" i="4"/>
  <c r="N68" i="4"/>
  <c r="L68" i="4"/>
  <c r="K68" i="4"/>
  <c r="J68" i="4"/>
  <c r="I68" i="4"/>
  <c r="H68" i="4"/>
  <c r="G68" i="4"/>
  <c r="F68" i="4"/>
  <c r="N67" i="4"/>
  <c r="L67" i="4"/>
  <c r="K67" i="4"/>
  <c r="J67" i="4"/>
  <c r="I67" i="4"/>
  <c r="H67" i="4"/>
  <c r="G67" i="4"/>
  <c r="F67" i="4"/>
  <c r="N66" i="4"/>
  <c r="L66" i="4"/>
  <c r="K66" i="4"/>
  <c r="J66" i="4"/>
  <c r="I66" i="4"/>
  <c r="H66" i="4"/>
  <c r="G66" i="4"/>
  <c r="F66" i="4"/>
  <c r="N65" i="4"/>
  <c r="L65" i="4"/>
  <c r="K65" i="4"/>
  <c r="J65" i="4"/>
  <c r="I65" i="4"/>
  <c r="H65" i="4"/>
  <c r="G65" i="4"/>
  <c r="F65" i="4"/>
  <c r="N64" i="4"/>
  <c r="L64" i="4"/>
  <c r="K64" i="4"/>
  <c r="J64" i="4"/>
  <c r="I64" i="4"/>
  <c r="H64" i="4"/>
  <c r="G64" i="4"/>
  <c r="F64" i="4"/>
  <c r="N63" i="4"/>
  <c r="L63" i="4"/>
  <c r="K63" i="4"/>
  <c r="J63" i="4"/>
  <c r="I63" i="4"/>
  <c r="H63" i="4"/>
  <c r="G63" i="4"/>
  <c r="F63" i="4"/>
  <c r="N62" i="4"/>
  <c r="L62" i="4"/>
  <c r="K62" i="4"/>
  <c r="J62" i="4"/>
  <c r="I62" i="4"/>
  <c r="H62" i="4"/>
  <c r="G62" i="4"/>
  <c r="F62" i="4"/>
  <c r="N61" i="4"/>
  <c r="L61" i="4"/>
  <c r="K61" i="4"/>
  <c r="J61" i="4"/>
  <c r="I61" i="4"/>
  <c r="H61" i="4"/>
  <c r="G61" i="4"/>
  <c r="F61" i="4"/>
  <c r="N60" i="4"/>
  <c r="L60" i="4"/>
  <c r="K60" i="4"/>
  <c r="J60" i="4"/>
  <c r="I60" i="4"/>
  <c r="H60" i="4"/>
  <c r="G60" i="4"/>
  <c r="F60" i="4"/>
  <c r="N59" i="4"/>
  <c r="L59" i="4"/>
  <c r="K59" i="4"/>
  <c r="J59" i="4"/>
  <c r="I59" i="4"/>
  <c r="H59" i="4"/>
  <c r="G59" i="4"/>
  <c r="F59" i="4"/>
  <c r="N58" i="4"/>
  <c r="L58" i="4"/>
  <c r="K58" i="4"/>
  <c r="J58" i="4"/>
  <c r="I58" i="4"/>
  <c r="H58" i="4"/>
  <c r="G58" i="4"/>
  <c r="F58" i="4"/>
  <c r="N57" i="4"/>
  <c r="L57" i="4"/>
  <c r="K57" i="4"/>
  <c r="J57" i="4"/>
  <c r="I57" i="4"/>
  <c r="H57" i="4"/>
  <c r="G57" i="4"/>
  <c r="F57" i="4"/>
  <c r="N56" i="4"/>
  <c r="L56" i="4"/>
  <c r="K56" i="4"/>
  <c r="J56" i="4"/>
  <c r="I56" i="4"/>
  <c r="H56" i="4"/>
  <c r="G56" i="4"/>
  <c r="F56" i="4"/>
  <c r="N55" i="4"/>
  <c r="L55" i="4"/>
  <c r="K55" i="4"/>
  <c r="J55" i="4"/>
  <c r="I55" i="4"/>
  <c r="H55" i="4"/>
  <c r="G55" i="4"/>
  <c r="F55" i="4"/>
  <c r="N54" i="4"/>
  <c r="L54" i="4"/>
  <c r="K54" i="4"/>
  <c r="J54" i="4"/>
  <c r="I54" i="4"/>
  <c r="H54" i="4"/>
  <c r="G54" i="4"/>
  <c r="F54" i="4"/>
  <c r="N53" i="4"/>
  <c r="L53" i="4"/>
  <c r="K53" i="4"/>
  <c r="J53" i="4"/>
  <c r="I53" i="4"/>
  <c r="H53" i="4"/>
  <c r="G53" i="4"/>
  <c r="F53" i="4"/>
  <c r="N52" i="4"/>
  <c r="L52" i="4"/>
  <c r="K52" i="4"/>
  <c r="J52" i="4"/>
  <c r="I52" i="4"/>
  <c r="H52" i="4"/>
  <c r="G52" i="4"/>
  <c r="F52" i="4"/>
  <c r="N51" i="4"/>
  <c r="L51" i="4"/>
  <c r="K51" i="4"/>
  <c r="J51" i="4"/>
  <c r="I51" i="4"/>
  <c r="H51" i="4"/>
  <c r="G51" i="4"/>
  <c r="F51" i="4"/>
  <c r="N50" i="4"/>
  <c r="L50" i="4"/>
  <c r="K50" i="4"/>
  <c r="J50" i="4"/>
  <c r="I50" i="4"/>
  <c r="H50" i="4"/>
  <c r="G50" i="4"/>
  <c r="F50" i="4"/>
  <c r="N49" i="4"/>
  <c r="L49" i="4"/>
  <c r="K49" i="4"/>
  <c r="J49" i="4"/>
  <c r="I49" i="4"/>
  <c r="H49" i="4"/>
  <c r="G49" i="4"/>
  <c r="F49" i="4"/>
  <c r="N48" i="4"/>
  <c r="L48" i="4"/>
  <c r="K48" i="4"/>
  <c r="J48" i="4"/>
  <c r="I48" i="4"/>
  <c r="H48" i="4"/>
  <c r="G48" i="4"/>
  <c r="F48" i="4"/>
  <c r="N47" i="4"/>
  <c r="L47" i="4"/>
  <c r="K47" i="4"/>
  <c r="J47" i="4"/>
  <c r="I47" i="4"/>
  <c r="H47" i="4"/>
  <c r="G47" i="4"/>
  <c r="F47" i="4"/>
  <c r="N46" i="4"/>
  <c r="L46" i="4"/>
  <c r="K46" i="4"/>
  <c r="J46" i="4"/>
  <c r="I46" i="4"/>
  <c r="H46" i="4"/>
  <c r="G46" i="4"/>
  <c r="F46" i="4"/>
  <c r="N45" i="4"/>
  <c r="L45" i="4"/>
  <c r="K45" i="4"/>
  <c r="J45" i="4"/>
  <c r="I45" i="4"/>
  <c r="H45" i="4"/>
  <c r="G45" i="4"/>
  <c r="F45" i="4"/>
  <c r="N44" i="4"/>
  <c r="L44" i="4"/>
  <c r="K44" i="4"/>
  <c r="J44" i="4"/>
  <c r="I44" i="4"/>
  <c r="H44" i="4"/>
  <c r="G44" i="4"/>
  <c r="F44" i="4"/>
  <c r="N43" i="4"/>
  <c r="L43" i="4"/>
  <c r="K43" i="4"/>
  <c r="J43" i="4"/>
  <c r="I43" i="4"/>
  <c r="H43" i="4"/>
  <c r="G43" i="4"/>
  <c r="F43" i="4"/>
  <c r="N42" i="4"/>
  <c r="L42" i="4"/>
  <c r="K42" i="4"/>
  <c r="J42" i="4"/>
  <c r="I42" i="4"/>
  <c r="H42" i="4"/>
  <c r="G42" i="4"/>
  <c r="F42" i="4"/>
  <c r="N41" i="4"/>
  <c r="L41" i="4"/>
  <c r="K41" i="4"/>
  <c r="J41" i="4"/>
  <c r="I41" i="4"/>
  <c r="H41" i="4"/>
  <c r="G41" i="4"/>
  <c r="F41" i="4"/>
  <c r="N40" i="4"/>
  <c r="L40" i="4"/>
  <c r="K40" i="4"/>
  <c r="J40" i="4"/>
  <c r="I40" i="4"/>
  <c r="H40" i="4"/>
  <c r="G40" i="4"/>
  <c r="F40" i="4"/>
  <c r="N39" i="4"/>
  <c r="L39" i="4"/>
  <c r="K39" i="4"/>
  <c r="J39" i="4"/>
  <c r="I39" i="4"/>
  <c r="H39" i="4"/>
  <c r="G39" i="4"/>
  <c r="F39" i="4"/>
  <c r="N38" i="4"/>
  <c r="L38" i="4"/>
  <c r="K38" i="4"/>
  <c r="J38" i="4"/>
  <c r="I38" i="4"/>
  <c r="H38" i="4"/>
  <c r="G38" i="4"/>
  <c r="F38" i="4"/>
  <c r="N37" i="4"/>
  <c r="L37" i="4"/>
  <c r="K37" i="4"/>
  <c r="J37" i="4"/>
  <c r="I37" i="4"/>
  <c r="H37" i="4"/>
  <c r="G37" i="4"/>
  <c r="F37" i="4"/>
  <c r="N36" i="4"/>
  <c r="L36" i="4"/>
  <c r="K36" i="4"/>
  <c r="J36" i="4"/>
  <c r="I36" i="4"/>
  <c r="H36" i="4"/>
  <c r="G36" i="4"/>
  <c r="F36" i="4"/>
  <c r="N35" i="4"/>
  <c r="L35" i="4"/>
  <c r="K35" i="4"/>
  <c r="J35" i="4"/>
  <c r="I35" i="4"/>
  <c r="H35" i="4"/>
  <c r="G35" i="4"/>
  <c r="F35" i="4"/>
  <c r="N34" i="4"/>
  <c r="L34" i="4"/>
  <c r="K34" i="4"/>
  <c r="J34" i="4"/>
  <c r="I34" i="4"/>
  <c r="H34" i="4"/>
  <c r="G34" i="4"/>
  <c r="F34" i="4"/>
  <c r="N33" i="4"/>
  <c r="L33" i="4"/>
  <c r="K33" i="4"/>
  <c r="J33" i="4"/>
  <c r="I33" i="4"/>
  <c r="H33" i="4"/>
  <c r="G33" i="4"/>
  <c r="F33" i="4"/>
  <c r="N32" i="4"/>
  <c r="L32" i="4"/>
  <c r="K32" i="4"/>
  <c r="J32" i="4"/>
  <c r="I32" i="4"/>
  <c r="H32" i="4"/>
  <c r="G32" i="4"/>
  <c r="F32" i="4"/>
  <c r="N31" i="4"/>
  <c r="L31" i="4"/>
  <c r="K31" i="4"/>
  <c r="J31" i="4"/>
  <c r="I31" i="4"/>
  <c r="H31" i="4"/>
  <c r="G31" i="4"/>
  <c r="F31" i="4"/>
  <c r="N30" i="4"/>
  <c r="L30" i="4"/>
  <c r="K30" i="4"/>
  <c r="J30" i="4"/>
  <c r="I30" i="4"/>
  <c r="H30" i="4"/>
  <c r="G30" i="4"/>
  <c r="F30" i="4"/>
  <c r="N29" i="4"/>
  <c r="L29" i="4"/>
  <c r="K29" i="4"/>
  <c r="J29" i="4"/>
  <c r="I29" i="4"/>
  <c r="H29" i="4"/>
  <c r="G29" i="4"/>
  <c r="F29" i="4"/>
  <c r="N28" i="4"/>
  <c r="L28" i="4"/>
  <c r="K28" i="4"/>
  <c r="J28" i="4"/>
  <c r="I28" i="4"/>
  <c r="H28" i="4"/>
  <c r="G28" i="4"/>
  <c r="F28" i="4"/>
  <c r="N27" i="4"/>
  <c r="L27" i="4"/>
  <c r="K27" i="4"/>
  <c r="J27" i="4"/>
  <c r="I27" i="4"/>
  <c r="H27" i="4"/>
  <c r="G27" i="4"/>
  <c r="F27" i="4"/>
  <c r="N26" i="4"/>
  <c r="L26" i="4"/>
  <c r="K26" i="4"/>
  <c r="J26" i="4"/>
  <c r="I26" i="4"/>
  <c r="H26" i="4"/>
  <c r="G26" i="4"/>
  <c r="F26" i="4"/>
  <c r="N25" i="4"/>
  <c r="L25" i="4"/>
  <c r="K25" i="4"/>
  <c r="J25" i="4"/>
  <c r="I25" i="4"/>
  <c r="H25" i="4"/>
  <c r="G25" i="4"/>
  <c r="F25" i="4"/>
  <c r="N24" i="4"/>
  <c r="L24" i="4"/>
  <c r="K24" i="4"/>
  <c r="J24" i="4"/>
  <c r="I24" i="4"/>
  <c r="H24" i="4"/>
  <c r="G24" i="4"/>
  <c r="F24" i="4"/>
  <c r="N23" i="4"/>
  <c r="L23" i="4"/>
  <c r="K23" i="4"/>
  <c r="J23" i="4"/>
  <c r="I23" i="4"/>
  <c r="H23" i="4"/>
  <c r="G23" i="4"/>
  <c r="F23" i="4"/>
  <c r="N22" i="4"/>
  <c r="L22" i="4"/>
  <c r="K22" i="4"/>
  <c r="J22" i="4"/>
  <c r="I22" i="4"/>
  <c r="H22" i="4"/>
  <c r="G22" i="4"/>
  <c r="F22" i="4"/>
  <c r="N21" i="4"/>
  <c r="L21" i="4"/>
  <c r="K21" i="4"/>
  <c r="J21" i="4"/>
  <c r="I21" i="4"/>
  <c r="H21" i="4"/>
  <c r="G21" i="4"/>
  <c r="F21" i="4"/>
  <c r="N20" i="4"/>
  <c r="L20" i="4"/>
  <c r="K20" i="4"/>
  <c r="J20" i="4"/>
  <c r="I20" i="4"/>
  <c r="H20" i="4"/>
  <c r="G20" i="4"/>
  <c r="F20" i="4"/>
  <c r="N19" i="4"/>
  <c r="L19" i="4"/>
  <c r="K19" i="4"/>
  <c r="J19" i="4"/>
  <c r="I19" i="4"/>
  <c r="H19" i="4"/>
  <c r="G19" i="4"/>
  <c r="F19" i="4"/>
  <c r="N18" i="4"/>
  <c r="L18" i="4"/>
  <c r="K18" i="4"/>
  <c r="J18" i="4"/>
  <c r="I18" i="4"/>
  <c r="H18" i="4"/>
  <c r="G18" i="4"/>
  <c r="F18" i="4"/>
  <c r="N17" i="4"/>
  <c r="L17" i="4"/>
  <c r="K17" i="4"/>
  <c r="J17" i="4"/>
  <c r="I17" i="4"/>
  <c r="H17" i="4"/>
  <c r="G17" i="4"/>
  <c r="F17" i="4"/>
  <c r="N16" i="4"/>
  <c r="L16" i="4"/>
  <c r="K16" i="4"/>
  <c r="J16" i="4"/>
  <c r="I16" i="4"/>
  <c r="H16" i="4"/>
  <c r="G16" i="4"/>
  <c r="F16" i="4"/>
  <c r="N15" i="4"/>
  <c r="L15" i="4"/>
  <c r="K15" i="4"/>
  <c r="J15" i="4"/>
  <c r="I15" i="4"/>
  <c r="H15" i="4"/>
  <c r="G15" i="4"/>
  <c r="F15" i="4"/>
  <c r="N14" i="4"/>
  <c r="L14" i="4"/>
  <c r="K14" i="4"/>
  <c r="J14" i="4"/>
  <c r="I14" i="4"/>
  <c r="H14" i="4"/>
  <c r="G14" i="4"/>
  <c r="F14" i="4"/>
  <c r="N13" i="4"/>
  <c r="L13" i="4"/>
  <c r="K13" i="4"/>
  <c r="J13" i="4"/>
  <c r="I13" i="4"/>
  <c r="H13" i="4"/>
  <c r="G13" i="4"/>
  <c r="F13" i="4"/>
  <c r="N12" i="4"/>
  <c r="L12" i="4"/>
  <c r="K12" i="4"/>
  <c r="J12" i="4"/>
  <c r="I12" i="4"/>
  <c r="H12" i="4"/>
  <c r="G12" i="4"/>
  <c r="F12" i="4"/>
  <c r="N11" i="4"/>
  <c r="L11" i="4"/>
  <c r="K11" i="4"/>
  <c r="J11" i="4"/>
  <c r="I11" i="4"/>
  <c r="H11" i="4"/>
  <c r="G11" i="4"/>
  <c r="F11" i="4"/>
  <c r="N10" i="4"/>
  <c r="L10" i="4"/>
  <c r="K10" i="4"/>
  <c r="J10" i="4"/>
  <c r="I10" i="4"/>
  <c r="H10" i="4"/>
  <c r="G10" i="4"/>
  <c r="F10" i="4"/>
  <c r="N9" i="4"/>
  <c r="L9" i="4"/>
  <c r="K9" i="4"/>
  <c r="J9" i="4"/>
  <c r="I9" i="4"/>
  <c r="H9" i="4"/>
  <c r="G9" i="4"/>
  <c r="F9" i="4"/>
  <c r="N8" i="4"/>
  <c r="L8" i="4"/>
  <c r="K8" i="4"/>
  <c r="J8" i="4"/>
  <c r="I8" i="4"/>
  <c r="G8" i="4"/>
  <c r="F8" i="4"/>
  <c r="N7" i="4"/>
  <c r="L7" i="4"/>
  <c r="K7" i="4"/>
  <c r="J7" i="4"/>
  <c r="I7" i="4"/>
  <c r="H7" i="4"/>
  <c r="G7" i="4"/>
  <c r="F7" i="4"/>
  <c r="N6" i="4"/>
  <c r="L6" i="4"/>
  <c r="K6" i="4"/>
  <c r="J6" i="4"/>
  <c r="I6" i="4"/>
  <c r="H6" i="4"/>
  <c r="G6" i="4"/>
  <c r="F6" i="4"/>
  <c r="N5" i="4"/>
  <c r="L5" i="4"/>
  <c r="K5" i="4"/>
  <c r="J5" i="4"/>
  <c r="I5" i="4"/>
  <c r="H5" i="4"/>
  <c r="G5" i="4"/>
  <c r="F5" i="4"/>
  <c r="N4" i="4"/>
  <c r="L4" i="4"/>
  <c r="K4" i="4"/>
  <c r="J4" i="4"/>
  <c r="I4" i="4"/>
  <c r="H4" i="4"/>
  <c r="G4" i="4"/>
  <c r="F4" i="4"/>
  <c r="N3" i="4"/>
  <c r="L3" i="4"/>
  <c r="K3" i="4"/>
  <c r="J3" i="4"/>
  <c r="I3" i="4"/>
  <c r="H3" i="4"/>
  <c r="G3" i="4"/>
  <c r="F3" i="4"/>
  <c r="N2" i="4"/>
  <c r="L2" i="4"/>
  <c r="K2" i="4"/>
  <c r="J2" i="4"/>
  <c r="I2" i="4"/>
  <c r="H2" i="4"/>
  <c r="G2" i="4"/>
  <c r="F2" i="4"/>
  <c r="M10" i="4"/>
  <c r="M105" i="4"/>
  <c r="M101" i="4"/>
  <c r="M137" i="4"/>
  <c r="M31" i="4"/>
  <c r="M51" i="4"/>
  <c r="M28" i="4"/>
  <c r="M68" i="4"/>
  <c r="M39" i="4"/>
  <c r="M62" i="4"/>
  <c r="M40" i="4"/>
  <c r="M8" i="4"/>
  <c r="M65" i="4"/>
  <c r="M122" i="4"/>
  <c r="M9" i="4"/>
  <c r="M67" i="4"/>
  <c r="M69" i="4"/>
  <c r="M52" i="4"/>
  <c r="M99" i="4"/>
  <c r="M117" i="4"/>
  <c r="M91" i="4"/>
  <c r="M74" i="4"/>
  <c r="M30" i="4"/>
  <c r="M14" i="4"/>
  <c r="M83" i="4"/>
  <c r="M88" i="4"/>
  <c r="M53" i="4"/>
  <c r="M108" i="4"/>
  <c r="M100" i="4"/>
  <c r="M20" i="4"/>
  <c r="M75" i="4"/>
  <c r="M129" i="4"/>
  <c r="M130" i="4"/>
  <c r="M56" i="4"/>
  <c r="M133" i="4"/>
  <c r="M26" i="4"/>
  <c r="M42" i="4"/>
  <c r="M21" i="4"/>
  <c r="M119" i="4"/>
  <c r="M96" i="4"/>
  <c r="M103" i="4"/>
  <c r="M112" i="4"/>
  <c r="M128" i="4"/>
  <c r="M38" i="4"/>
  <c r="M82" i="4"/>
  <c r="M77" i="4"/>
  <c r="M72" i="4"/>
  <c r="M93" i="4"/>
  <c r="M27" i="4"/>
  <c r="M118" i="4"/>
  <c r="M106" i="4"/>
  <c r="M115" i="4"/>
  <c r="M89" i="4"/>
  <c r="M33" i="4"/>
  <c r="M98" i="4"/>
  <c r="M76" i="4"/>
  <c r="M73" i="4"/>
  <c r="M114" i="4"/>
  <c r="M54" i="4"/>
  <c r="M136" i="4"/>
  <c r="M22" i="4"/>
  <c r="M29" i="4"/>
  <c r="M94" i="4"/>
  <c r="M50" i="4"/>
  <c r="M11" i="4"/>
  <c r="M48" i="4"/>
  <c r="M131" i="4"/>
  <c r="M134" i="4"/>
  <c r="M6" i="4"/>
  <c r="M79" i="4"/>
  <c r="M124" i="4"/>
  <c r="M63" i="4"/>
  <c r="M125" i="4"/>
  <c r="M66" i="4"/>
  <c r="M17" i="4"/>
  <c r="M55" i="4"/>
  <c r="M25" i="4"/>
  <c r="M120" i="4"/>
  <c r="M90" i="4"/>
  <c r="M36" i="4"/>
  <c r="M24" i="4"/>
  <c r="M3" i="4"/>
  <c r="M113" i="4"/>
  <c r="M49" i="4"/>
  <c r="M127" i="4"/>
  <c r="M116" i="4"/>
  <c r="M16" i="4"/>
  <c r="M121" i="4"/>
  <c r="M80" i="4"/>
  <c r="M70" i="4"/>
  <c r="M45" i="4"/>
  <c r="M111" i="4"/>
  <c r="M109" i="4"/>
  <c r="M97" i="4"/>
  <c r="M59" i="4"/>
  <c r="M60" i="4"/>
  <c r="M61" i="4"/>
  <c r="M18" i="4"/>
  <c r="M7" i="4"/>
  <c r="M12" i="4"/>
  <c r="M102" i="4"/>
  <c r="M71" i="4"/>
  <c r="M34" i="4"/>
  <c r="M84" i="4"/>
  <c r="M64" i="4"/>
  <c r="M85" i="4"/>
  <c r="M13" i="4"/>
  <c r="M35" i="4"/>
  <c r="M46" i="4"/>
  <c r="M4" i="4"/>
  <c r="M58" i="4"/>
  <c r="M19" i="4"/>
  <c r="M47" i="4"/>
  <c r="M86" i="4"/>
  <c r="M81" i="4"/>
  <c r="M126" i="4"/>
  <c r="M44" i="4"/>
  <c r="M87" i="4"/>
  <c r="M135" i="4"/>
  <c r="M107" i="4"/>
  <c r="M57" i="4"/>
  <c r="M92" i="4"/>
  <c r="M78" i="4"/>
  <c r="M43" i="4"/>
  <c r="M41" i="4"/>
  <c r="M37" i="4"/>
  <c r="M32" i="4"/>
  <c r="M2" i="4"/>
  <c r="M15" i="4"/>
  <c r="M110" i="4"/>
  <c r="M95" i="4"/>
  <c r="M123" i="4"/>
  <c r="M23" i="4"/>
  <c r="M104" i="4"/>
  <c r="M132" i="4"/>
  <c r="M5" i="4"/>
</calcChain>
</file>

<file path=xl/sharedStrings.xml><?xml version="1.0" encoding="utf-8"?>
<sst xmlns="http://schemas.openxmlformats.org/spreadsheetml/2006/main" count="4438" uniqueCount="469">
  <si>
    <t>長距離</t>
  </si>
  <si>
    <t>レース名</t>
  </si>
  <si>
    <t>時期</t>
  </si>
  <si>
    <t>場所</t>
  </si>
  <si>
    <t>バ場</t>
  </si>
  <si>
    <t>距離</t>
  </si>
  <si>
    <t>天皇賞(春)</t>
  </si>
  <si>
    <t>4月後半</t>
  </si>
  <si>
    <t>京都</t>
  </si>
  <si>
    <t>芝</t>
  </si>
  <si>
    <t>3,200m</t>
  </si>
  <si>
    <t>菊花賞</t>
  </si>
  <si>
    <t>10月後半</t>
  </si>
  <si>
    <t>3,000m</t>
  </si>
  <si>
    <t>有馬記念</t>
  </si>
  <si>
    <t>12月後半</t>
  </si>
  <si>
    <t>中山</t>
  </si>
  <si>
    <t>2,500m</t>
  </si>
  <si>
    <t>中距離</t>
  </si>
  <si>
    <t>大阪杯</t>
  </si>
  <si>
    <t>3月後半</t>
  </si>
  <si>
    <t>阪神</t>
  </si>
  <si>
    <t>2,000m</t>
  </si>
  <si>
    <t>皐月賞</t>
  </si>
  <si>
    <t>4月前半</t>
  </si>
  <si>
    <t>オークス</t>
  </si>
  <si>
    <t>5月後半</t>
  </si>
  <si>
    <t>東京</t>
  </si>
  <si>
    <t>2,400m</t>
  </si>
  <si>
    <t>日本ダービー</t>
  </si>
  <si>
    <t>宝塚記念</t>
  </si>
  <si>
    <t>6月後半</t>
  </si>
  <si>
    <t>2,200m</t>
  </si>
  <si>
    <t>帝王賞</t>
  </si>
  <si>
    <t>大井</t>
  </si>
  <si>
    <t>ダート</t>
  </si>
  <si>
    <t>ジャパンダートダービー</t>
  </si>
  <si>
    <t>7月前半</t>
  </si>
  <si>
    <t>秋華賞</t>
  </si>
  <si>
    <t>天皇賞(秋)</t>
  </si>
  <si>
    <t>エリザベス女王杯</t>
  </si>
  <si>
    <t>11月前半</t>
  </si>
  <si>
    <t>ジャパンカップ</t>
  </si>
  <si>
    <t>11月後半</t>
  </si>
  <si>
    <t>ホープフルステークス</t>
  </si>
  <si>
    <t>東京大賞典</t>
  </si>
  <si>
    <t>JBCクラシック</t>
  </si>
  <si>
    <t>マイル</t>
  </si>
  <si>
    <t>フェブラリーステークス</t>
  </si>
  <si>
    <t>2月後半</t>
  </si>
  <si>
    <t>1,600m</t>
  </si>
  <si>
    <t>桜花賞</t>
  </si>
  <si>
    <t>NHKマイルカップ</t>
  </si>
  <si>
    <t>5月前半</t>
  </si>
  <si>
    <t>ヴィクトリアマイル</t>
  </si>
  <si>
    <t>安田記念</t>
  </si>
  <si>
    <t>6月前半</t>
  </si>
  <si>
    <t>JBCレディスクラシック</t>
  </si>
  <si>
    <t>1,800m</t>
  </si>
  <si>
    <t>マイルチャンピオンシップ</t>
  </si>
  <si>
    <t>チャンピオンズカップ</t>
  </si>
  <si>
    <t>12月前半</t>
  </si>
  <si>
    <t>中京</t>
  </si>
  <si>
    <t>短距離</t>
  </si>
  <si>
    <t>高松宮記念</t>
  </si>
  <si>
    <t>1,200m</t>
  </si>
  <si>
    <t>スプリンターズステークス</t>
  </si>
  <si>
    <t>9月後半</t>
  </si>
  <si>
    <t>JBCスプリント</t>
  </si>
  <si>
    <t>阪神大賞典</t>
  </si>
  <si>
    <t>日経賞</t>
  </si>
  <si>
    <t>目黒記念</t>
  </si>
  <si>
    <t>アルゼンチン共和国杯</t>
  </si>
  <si>
    <t>ステイヤーズステークス</t>
  </si>
  <si>
    <t>3,600m</t>
  </si>
  <si>
    <t>日経新春杯</t>
  </si>
  <si>
    <t>1月前半</t>
  </si>
  <si>
    <t>1月後半</t>
  </si>
  <si>
    <t>京都記念</t>
  </si>
  <si>
    <t>2月前半</t>
  </si>
  <si>
    <t>弥生賞</t>
  </si>
  <si>
    <t>3月前半</t>
  </si>
  <si>
    <t>金鯱賞</t>
  </si>
  <si>
    <t>フローラステークス</t>
  </si>
  <si>
    <t>青葉賞</t>
  </si>
  <si>
    <t>京都新聞杯</t>
  </si>
  <si>
    <t>札幌記念</t>
  </si>
  <si>
    <t>8月後半</t>
  </si>
  <si>
    <t>札幌</t>
  </si>
  <si>
    <t>セントライト記念</t>
  </si>
  <si>
    <t>神戸新聞杯</t>
  </si>
  <si>
    <t>オールカマー</t>
  </si>
  <si>
    <t>京都大賞典</t>
  </si>
  <si>
    <t>10月前半</t>
  </si>
  <si>
    <t>東海ステークス</t>
  </si>
  <si>
    <t>中山記念</t>
  </si>
  <si>
    <t>チューリップ賞</t>
  </si>
  <si>
    <t>スプリングステークス</t>
  </si>
  <si>
    <t>阪神ウマ娘ステークス</t>
  </si>
  <si>
    <t>ローズステークス</t>
  </si>
  <si>
    <t>9月前半</t>
  </si>
  <si>
    <t>毎日王冠</t>
  </si>
  <si>
    <t>府中ウマ娘ステークス</t>
  </si>
  <si>
    <t>富士ステークス</t>
  </si>
  <si>
    <t>フィリーズレビュー</t>
  </si>
  <si>
    <t>1,400m</t>
  </si>
  <si>
    <t>京王杯スプリングカップ</t>
  </si>
  <si>
    <t>セントウルステークス</t>
  </si>
  <si>
    <t>スワンステークス</t>
  </si>
  <si>
    <t>京王杯ジュニアステークス</t>
  </si>
  <si>
    <t>阪神カップ</t>
  </si>
  <si>
    <t>ダイヤモンドステークス</t>
  </si>
  <si>
    <t>3,400m</t>
  </si>
  <si>
    <t>中山金杯</t>
  </si>
  <si>
    <t>愛知杯</t>
  </si>
  <si>
    <t>京成杯</t>
  </si>
  <si>
    <t>新潟大賞典</t>
  </si>
  <si>
    <t>新潟</t>
  </si>
  <si>
    <t>平安ステークス</t>
  </si>
  <si>
    <t>1,900m</t>
  </si>
  <si>
    <t>鳴尾記念</t>
  </si>
  <si>
    <t>マーメイドステークス</t>
  </si>
  <si>
    <t>七夕賞</t>
  </si>
  <si>
    <t>福島</t>
  </si>
  <si>
    <t>函館記念</t>
  </si>
  <si>
    <t>函館</t>
  </si>
  <si>
    <t>小倉記念</t>
  </si>
  <si>
    <t>8月前半</t>
  </si>
  <si>
    <t>小倉</t>
  </si>
  <si>
    <t>新潟記念</t>
  </si>
  <si>
    <t>紫苑ステークス</t>
  </si>
  <si>
    <t>シリウスステークス</t>
  </si>
  <si>
    <t>福島記念</t>
  </si>
  <si>
    <t>京都ジュニアステークス</t>
  </si>
  <si>
    <t>チャレンジカップ</t>
  </si>
  <si>
    <t>中日新聞杯</t>
  </si>
  <si>
    <t>京都金杯</t>
  </si>
  <si>
    <t>シンザン記念</t>
  </si>
  <si>
    <t>フェアリーステークス</t>
  </si>
  <si>
    <t>きさらぎ賞</t>
  </si>
  <si>
    <t>東京新聞杯</t>
  </si>
  <si>
    <t>クイーンカップ</t>
  </si>
  <si>
    <t>共同通信杯</t>
  </si>
  <si>
    <t>小倉大賞典</t>
  </si>
  <si>
    <t>中山ウマ娘ステークス</t>
  </si>
  <si>
    <t>フラワーカップ</t>
  </si>
  <si>
    <t>毎日杯</t>
  </si>
  <si>
    <t>マーチステークス</t>
  </si>
  <si>
    <t>アーリントンカップ</t>
  </si>
  <si>
    <t>アンタレスステークス</t>
  </si>
  <si>
    <t>福島ウマ娘ステークス</t>
  </si>
  <si>
    <t>エプソムカップ</t>
  </si>
  <si>
    <t>ユニコーンステークス</t>
  </si>
  <si>
    <t>ラジオNIKKEI賞</t>
  </si>
  <si>
    <t>中京記念</t>
  </si>
  <si>
    <t>7月後半</t>
  </si>
  <si>
    <t>クイーンステークス</t>
  </si>
  <si>
    <t>レパードステークス</t>
  </si>
  <si>
    <t>関屋記念</t>
  </si>
  <si>
    <t>エルムステークス</t>
  </si>
  <si>
    <t>1,700m</t>
  </si>
  <si>
    <t>新潟ジュニアステークス</t>
  </si>
  <si>
    <t>札幌ジュニアステークス</t>
  </si>
  <si>
    <t>京成杯オータムハンデ</t>
  </si>
  <si>
    <t>アルテミスステークス</t>
  </si>
  <si>
    <t>みやこステークス</t>
  </si>
  <si>
    <t>武蔵野ステークス</t>
  </si>
  <si>
    <t>ターコイズステークス</t>
  </si>
  <si>
    <t>シルクロードステークス</t>
  </si>
  <si>
    <t>根岸ステークス</t>
  </si>
  <si>
    <t>京都ウマ娘ステークス</t>
  </si>
  <si>
    <t>阪急杯</t>
  </si>
  <si>
    <t>オーシャンステークス</t>
  </si>
  <si>
    <t>ファルコンステークス</t>
  </si>
  <si>
    <t>葵ステークス</t>
  </si>
  <si>
    <t>函館スプリントステークス</t>
  </si>
  <si>
    <t>CBC賞</t>
  </si>
  <si>
    <t>プロキオンステークス</t>
  </si>
  <si>
    <t>函館ジュニアステークス</t>
  </si>
  <si>
    <t>アイビスサマーダッシュ</t>
  </si>
  <si>
    <t>1,000m</t>
  </si>
  <si>
    <t>北九州記念</t>
  </si>
  <si>
    <t>キーンランドカップ</t>
  </si>
  <si>
    <t>小倉ジュニアステークス</t>
  </si>
  <si>
    <t>ファンタジーステークス</t>
  </si>
  <si>
    <t>京阪杯</t>
  </si>
  <si>
    <t>カペラステークス</t>
  </si>
  <si>
    <t>距離（区分）</t>
    <rPh sb="0" eb="2">
      <t>キョリ</t>
    </rPh>
    <rPh sb="3" eb="5">
      <t>クブン</t>
    </rPh>
    <phoneticPr fontId="1"/>
  </si>
  <si>
    <t>グレード</t>
    <phoneticPr fontId="1"/>
  </si>
  <si>
    <t>GI</t>
    <phoneticPr fontId="1"/>
  </si>
  <si>
    <t>阪神ジュべナイルフィリーズ</t>
    <phoneticPr fontId="1"/>
  </si>
  <si>
    <t>朝日杯フューチュリティステークス</t>
  </si>
  <si>
    <t>朝日杯フューチュリティステークス</t>
    <phoneticPr fontId="1"/>
  </si>
  <si>
    <t>アメリカジョッキークラブカップ</t>
    <phoneticPr fontId="1"/>
  </si>
  <si>
    <t>マイラーズカップ</t>
    <phoneticPr fontId="1"/>
  </si>
  <si>
    <t>ニュージーランドトロフィー</t>
    <phoneticPr fontId="1"/>
  </si>
  <si>
    <t>デイリー杯ジュニアステークス</t>
    <phoneticPr fontId="1"/>
  </si>
  <si>
    <t>GII</t>
  </si>
  <si>
    <t>東京スポーツ杯ジュニアステークス</t>
    <phoneticPr fontId="1"/>
  </si>
  <si>
    <t>サウジアラビアロイヤルカップ</t>
  </si>
  <si>
    <t>サウジアラビアロイヤルカップ</t>
    <phoneticPr fontId="1"/>
  </si>
  <si>
    <t>ダービー卿チャレンジトロフィー</t>
    <phoneticPr fontId="1"/>
  </si>
  <si>
    <t>GIII</t>
    <phoneticPr fontId="1"/>
  </si>
  <si>
    <t>クラス1</t>
    <phoneticPr fontId="1"/>
  </si>
  <si>
    <t>クラス2</t>
  </si>
  <si>
    <t>クラス3</t>
  </si>
  <si>
    <t>チャンピオンズC</t>
  </si>
  <si>
    <t>阪神ジュベナイルフィリーズ</t>
  </si>
  <si>
    <t>富士S</t>
  </si>
  <si>
    <t>スワンS</t>
  </si>
  <si>
    <t>府中ウマ娘S</t>
  </si>
  <si>
    <t>阪神C</t>
  </si>
  <si>
    <t>ステイヤーズS</t>
  </si>
  <si>
    <t>フローラS</t>
  </si>
  <si>
    <t>ニュージーランドT</t>
  </si>
  <si>
    <t>ローズS</t>
  </si>
  <si>
    <t>東海S</t>
  </si>
  <si>
    <t>アメリカJCC</t>
  </si>
  <si>
    <t>マイラーズC</t>
  </si>
  <si>
    <t>阪神ウマ娘S</t>
  </si>
  <si>
    <t>京王杯スプリングC</t>
  </si>
  <si>
    <t>デイリー杯ジュニアS</t>
  </si>
  <si>
    <t>京王杯ジュニアS</t>
  </si>
  <si>
    <t>みやこS</t>
  </si>
  <si>
    <t>武蔵野S</t>
  </si>
  <si>
    <t>チャレンジC</t>
  </si>
  <si>
    <t>カペラS</t>
  </si>
  <si>
    <t>ターコイズS</t>
  </si>
  <si>
    <t>マーメイドS</t>
  </si>
  <si>
    <t>クイーンS</t>
  </si>
  <si>
    <t>アイビスSD</t>
  </si>
  <si>
    <t>プロキオンS</t>
  </si>
  <si>
    <t>キーンランドC</t>
  </si>
  <si>
    <t>エルムS</t>
  </si>
  <si>
    <t>シリウスS</t>
  </si>
  <si>
    <t>京成杯オータムH</t>
  </si>
  <si>
    <t>フェアリーS</t>
  </si>
  <si>
    <t>クイーンC</t>
  </si>
  <si>
    <t>ファルコンS</t>
  </si>
  <si>
    <t>フラワーC</t>
  </si>
  <si>
    <t>アーリントンC</t>
  </si>
  <si>
    <t>レパードS</t>
  </si>
  <si>
    <t>紫苑S</t>
  </si>
  <si>
    <t>シルクロードS</t>
  </si>
  <si>
    <t>京都ウマ娘S</t>
  </si>
  <si>
    <t>ダイヤモンドS</t>
  </si>
  <si>
    <t>マーチS</t>
  </si>
  <si>
    <t>オーシャンS</t>
  </si>
  <si>
    <t>中山ウマ娘S</t>
  </si>
  <si>
    <t>福島ウマ娘S</t>
  </si>
  <si>
    <t>ダービー卿CT</t>
  </si>
  <si>
    <t>アンタレスS</t>
  </si>
  <si>
    <t>平安S</t>
  </si>
  <si>
    <t>アルテミスS</t>
  </si>
  <si>
    <t>東京スポ杯ジュニアS</t>
  </si>
  <si>
    <t>京都ジュニアS</t>
  </si>
  <si>
    <t>ファンタジーS</t>
  </si>
  <si>
    <t>函館ジュニアS</t>
  </si>
  <si>
    <t>新潟ジュニアS</t>
  </si>
  <si>
    <t>札幌ジュニアS</t>
  </si>
  <si>
    <t>小倉ジュニアS</t>
  </si>
  <si>
    <t>根津S</t>
  </si>
  <si>
    <t>東京 芝 2000ｍ（中距離）左</t>
    <phoneticPr fontId="1"/>
  </si>
  <si>
    <t>中距離シューズマニー天皇賞（秋）優勝レイサポートPt</t>
    <phoneticPr fontId="1"/>
  </si>
  <si>
    <t>京都 芝 2200ｍ（中距離）右 外</t>
    <phoneticPr fontId="1"/>
  </si>
  <si>
    <t>中距離シューズマニーエリザベス女王杯優勝レイサポートPt</t>
    <phoneticPr fontId="1"/>
  </si>
  <si>
    <t>中京 ダート 1800ｍ（マイル）左</t>
    <phoneticPr fontId="1"/>
  </si>
  <si>
    <t>ダートシューズマニーチャンピオンズカップ優勝レイサポートPt</t>
    <phoneticPr fontId="1"/>
  </si>
  <si>
    <t>京都 芝 1600ｍ（マイル）右 外</t>
    <phoneticPr fontId="1"/>
  </si>
  <si>
    <t>マイルシューズマニーマイルCS優勝レイサポートPt</t>
    <phoneticPr fontId="1"/>
  </si>
  <si>
    <t>東京 芝 2400ｍ（中距離）左</t>
    <phoneticPr fontId="1"/>
  </si>
  <si>
    <t>中距離シューズマニージャパンカップ優勝レイサポートPt</t>
    <phoneticPr fontId="1"/>
  </si>
  <si>
    <t>大井 ダート 1800ｍ（マイル）右</t>
    <phoneticPr fontId="1"/>
  </si>
  <si>
    <t>ダートシューズマニーJBCレディスクラシック優勝レイサポートPt</t>
    <phoneticPr fontId="1"/>
  </si>
  <si>
    <t>大井 ダート 1200ｍ（短距離）右</t>
    <phoneticPr fontId="1"/>
  </si>
  <si>
    <t>ダートシューズマニーJBCスプリント優勝レイサポートPt</t>
    <phoneticPr fontId="1"/>
  </si>
  <si>
    <t>大井 ダート 2000ｍ（中距離）右</t>
    <phoneticPr fontId="1"/>
  </si>
  <si>
    <t>ダートシューズマニーサポートPt</t>
    <phoneticPr fontId="1"/>
  </si>
  <si>
    <t>中山 芝 2500ｍ（長距離）右 内</t>
    <phoneticPr fontId="1"/>
  </si>
  <si>
    <t>長距離シューズマニー有馬記念優勝レイサポートPt</t>
    <phoneticPr fontId="1"/>
  </si>
  <si>
    <t>阪神 芝 2200ｍ（中距離）右 内</t>
    <phoneticPr fontId="1"/>
  </si>
  <si>
    <t>中距離シューズマニー宝塚記念優勝レイサポートPt</t>
    <phoneticPr fontId="1"/>
  </si>
  <si>
    <t>東京 芝 1600ｍ（マイル）左</t>
    <phoneticPr fontId="1"/>
  </si>
  <si>
    <t>マイルシューズマニー安田記念優勝レイサポートPt</t>
    <phoneticPr fontId="1"/>
  </si>
  <si>
    <t>中山 芝 1200ｍ（短距離）右 外</t>
    <phoneticPr fontId="1"/>
  </si>
  <si>
    <t>短距離シューズマニースプリンターズS優勝レイサポートPt</t>
    <phoneticPr fontId="1"/>
  </si>
  <si>
    <t>京都 芝 3000ｍ（長距離）右 外</t>
    <phoneticPr fontId="1"/>
  </si>
  <si>
    <t>長距離シューズマニー菊花賞優勝レイサポートPt</t>
    <phoneticPr fontId="1"/>
  </si>
  <si>
    <t>京都 芝 2000ｍ（中距離）右 内</t>
    <phoneticPr fontId="1"/>
  </si>
  <si>
    <t>中距離シューズマニー秋華賞優勝レイサポートPt</t>
    <phoneticPr fontId="1"/>
  </si>
  <si>
    <t>中山 芝 2000ｍ（中距離）右 内</t>
    <phoneticPr fontId="1"/>
  </si>
  <si>
    <t>中距離シューズマニー皐月賞優勝レイサポートPt</t>
    <phoneticPr fontId="1"/>
  </si>
  <si>
    <t>阪神 芝 1600ｍ（マイル）右 外</t>
    <phoneticPr fontId="1"/>
  </si>
  <si>
    <t>マイルシューズマニー桜花賞優勝レイサポートPt</t>
    <phoneticPr fontId="1"/>
  </si>
  <si>
    <t>中距離シューズマニー日本ダービー優勝レイサポートPt</t>
    <phoneticPr fontId="1"/>
  </si>
  <si>
    <t>中距離シューズマニーオークス優勝レイサポートPt</t>
    <phoneticPr fontId="1"/>
  </si>
  <si>
    <t>マイルシューズマニーNHKマイルC優勝レイサポートPt</t>
    <phoneticPr fontId="1"/>
  </si>
  <si>
    <t>東京 ダート 1600ｍ（マイル）左</t>
    <phoneticPr fontId="1"/>
  </si>
  <si>
    <t>ダートシューズマニーフェブラリーS優勝レイサポートPt</t>
    <phoneticPr fontId="1"/>
  </si>
  <si>
    <t>中京 芝 1200ｍ（短距離）左</t>
    <phoneticPr fontId="1"/>
  </si>
  <si>
    <t>短距離シューズマニー高松宮記念優勝レイサポートPt</t>
    <phoneticPr fontId="1"/>
  </si>
  <si>
    <t>阪神 芝 2000ｍ（中距離）右 内</t>
    <phoneticPr fontId="1"/>
  </si>
  <si>
    <t>中距離シューズマニー大阪杯優勝レイサポートPt</t>
    <phoneticPr fontId="1"/>
  </si>
  <si>
    <t>京都 芝 3200ｍ（長距離）右 外</t>
    <phoneticPr fontId="1"/>
  </si>
  <si>
    <t>長距離シューズマニー天皇賞（春）優勝レイサポートPt</t>
    <phoneticPr fontId="1"/>
  </si>
  <si>
    <t>マイルシューズマニーヴィクトリアマイル優勝レイサポートPt</t>
    <phoneticPr fontId="1"/>
  </si>
  <si>
    <t>中距離シューズマニーホープフルS優勝レイサポートPt</t>
    <phoneticPr fontId="1"/>
  </si>
  <si>
    <t>マイルシューズマニー阪神JF優勝レイサポートPt</t>
    <phoneticPr fontId="1"/>
  </si>
  <si>
    <t>マイルシューズマニー朝日杯FS優勝レイサポートPt</t>
    <phoneticPr fontId="1"/>
  </si>
  <si>
    <t>調査中</t>
    <phoneticPr fontId="1"/>
  </si>
  <si>
    <t>マイルシューズマニーサポートPt</t>
    <phoneticPr fontId="1"/>
  </si>
  <si>
    <t>京都 芝 1400ｍ（短距離）右 外</t>
    <phoneticPr fontId="1"/>
  </si>
  <si>
    <t>短距離シューズマニーサポートPt</t>
    <phoneticPr fontId="1"/>
  </si>
  <si>
    <t>東京 芝 1800ｍ（マイル）左</t>
    <phoneticPr fontId="1"/>
  </si>
  <si>
    <t>京都 芝 2400ｍ（中距離）右 外</t>
    <phoneticPr fontId="1"/>
  </si>
  <si>
    <t>東京 芝 2500ｍ（長距離）左</t>
    <phoneticPr fontId="1"/>
  </si>
  <si>
    <t>長距離シューズマニーサポートPt</t>
    <phoneticPr fontId="1"/>
  </si>
  <si>
    <t>阪神 芝 1400ｍ（短距離）右 内</t>
    <phoneticPr fontId="1"/>
  </si>
  <si>
    <t>中山 芝 3600ｍ（長距離）右 内</t>
    <phoneticPr fontId="1"/>
  </si>
  <si>
    <t>札幌 芝 2000ｍ（中距離）右</t>
    <phoneticPr fontId="1"/>
  </si>
  <si>
    <t>中距離シューズマニーサポートPt</t>
    <phoneticPr fontId="1"/>
  </si>
  <si>
    <t>中山 芝 2200ｍ（中距離）右 外</t>
    <phoneticPr fontId="1"/>
  </si>
  <si>
    <t>阪神 芝 1200ｍ（短距離）右 内</t>
    <phoneticPr fontId="1"/>
  </si>
  <si>
    <t>中山 芝 1800ｍ（マイル）右 内</t>
    <phoneticPr fontId="1"/>
  </si>
  <si>
    <t>東京 芝 2000ｍ（マイル）左</t>
    <phoneticPr fontId="1"/>
  </si>
  <si>
    <t>中山 芝 1600ｍ（マイル）右 外</t>
    <phoneticPr fontId="1"/>
  </si>
  <si>
    <t>阪神 芝 2400ｍ（中距離）右 外</t>
    <phoneticPr fontId="1"/>
  </si>
  <si>
    <t>阪神 芝 1800ｍ（マイル）右 外</t>
    <phoneticPr fontId="1"/>
  </si>
  <si>
    <t>阪神 芝 3000ｍ（長距離）右 内</t>
    <phoneticPr fontId="1"/>
  </si>
  <si>
    <t>中山 芝 2000ｍ（中距離）左</t>
    <phoneticPr fontId="1"/>
  </si>
  <si>
    <t>東京 芝 1400ｍ（短距離）左</t>
    <phoneticPr fontId="1"/>
  </si>
  <si>
    <t>中京 芝 1500ｍ（中距離）左</t>
    <phoneticPr fontId="1"/>
  </si>
  <si>
    <t>小倉 芝 2000ｍ（中距離）右</t>
    <phoneticPr fontId="1"/>
  </si>
  <si>
    <t>京都 芝 1200ｍ（短距離）右 内</t>
    <phoneticPr fontId="1"/>
  </si>
  <si>
    <t>京都 ダート 1800ｍ（マイル）右</t>
    <phoneticPr fontId="1"/>
  </si>
  <si>
    <t>福島 芝 2000ｍ（中距離）右</t>
    <phoneticPr fontId="1"/>
  </si>
  <si>
    <t>中山 ダート 1200ｍ（短距離）右</t>
    <phoneticPr fontId="1"/>
  </si>
  <si>
    <t>函館 芝 1200ｍ（短距離）右</t>
    <phoneticPr fontId="1"/>
  </si>
  <si>
    <t>札幌 芝 1800ｍ（マイル）右</t>
    <phoneticPr fontId="1"/>
  </si>
  <si>
    <t>中京 芝 1600ｍ（マイル）左</t>
    <phoneticPr fontId="1"/>
  </si>
  <si>
    <t>新潟 芝 1000ｍ（短距離）直線</t>
    <phoneticPr fontId="1"/>
  </si>
  <si>
    <t>中京 ダート 1400ｍ（短距離）左</t>
    <phoneticPr fontId="1"/>
  </si>
  <si>
    <t>函館 芝 2000ｍ（中距離）右</t>
    <phoneticPr fontId="1"/>
  </si>
  <si>
    <t>小倉 芝 1200ｍ（短距離）右</t>
    <phoneticPr fontId="1"/>
  </si>
  <si>
    <t>札幌 芝 1200ｍ（短距離）右</t>
    <phoneticPr fontId="1"/>
  </si>
  <si>
    <t>札幌 ダート 1700ｍ（マイル）右</t>
    <phoneticPr fontId="1"/>
  </si>
  <si>
    <t>新潟 芝 1600ｍ（マイル）左 外</t>
    <phoneticPr fontId="1"/>
  </si>
  <si>
    <t>阪神 ダート 2000ｍ（中距離）右</t>
    <phoneticPr fontId="1"/>
  </si>
  <si>
    <t>新潟 芝 2000ｍ（中距離）左 外</t>
    <phoneticPr fontId="1"/>
  </si>
  <si>
    <t>京都 芝 1800ｍ（マイル）右 外</t>
    <phoneticPr fontId="1"/>
  </si>
  <si>
    <t>中京 芝 1400ｍ（短距離）左</t>
    <phoneticPr fontId="1"/>
  </si>
  <si>
    <t>芝 1200ｍ（短距離）右 内</t>
    <phoneticPr fontId="1"/>
  </si>
  <si>
    <t>福島 芝 1800ｍ（マイル）右</t>
    <phoneticPr fontId="1"/>
  </si>
  <si>
    <t>新潟 ダート 1800ｍ（マイル）左</t>
    <phoneticPr fontId="1"/>
  </si>
  <si>
    <t>東京 ダート 1400ｍ（短距離）左</t>
    <phoneticPr fontId="1"/>
  </si>
  <si>
    <t>中京 芝 2000ｍ（マイル）左</t>
    <phoneticPr fontId="1"/>
  </si>
  <si>
    <t>東京 芝 3400ｍ（長距離）左</t>
    <phoneticPr fontId="1"/>
  </si>
  <si>
    <t>小倉 芝 1800ｍ（マイル）右</t>
    <phoneticPr fontId="1"/>
  </si>
  <si>
    <t>中山 ダート 1800ｍ（マイル）右</t>
    <phoneticPr fontId="1"/>
  </si>
  <si>
    <t>阪神 ダート 1800ｍ（マイル）右</t>
    <phoneticPr fontId="1"/>
  </si>
  <si>
    <t>京都 ダート 1900ｍ（中距離）右</t>
    <phoneticPr fontId="1"/>
  </si>
  <si>
    <t>天皇賞（秋）</t>
    <phoneticPr fontId="1"/>
  </si>
  <si>
    <t>天皇賞（春）</t>
    <phoneticPr fontId="1"/>
  </si>
  <si>
    <t>GI</t>
  </si>
  <si>
    <t>GIII</t>
  </si>
  <si>
    <t xml:space="preserve">フルゲート 18人 </t>
  </si>
  <si>
    <t xml:space="preserve">クラシック・シニア級10月後半 </t>
  </si>
  <si>
    <t xml:space="preserve">クラシック・シニア級11月前半 </t>
  </si>
  <si>
    <t xml:space="preserve">フルゲート 16人 </t>
  </si>
  <si>
    <t xml:space="preserve">クラシック・シニア級12月前半 </t>
  </si>
  <si>
    <t xml:space="preserve">クラシック級・シニア級11月後半 </t>
  </si>
  <si>
    <t xml:space="preserve">クラシック級・シニア級11月前半 </t>
  </si>
  <si>
    <t xml:space="preserve">クラシック級・シニア級12月後半 </t>
  </si>
  <si>
    <t xml:space="preserve">クラシック級・シニア級6月後半 </t>
  </si>
  <si>
    <t xml:space="preserve">クラシック級・シニア級6月前半 </t>
  </si>
  <si>
    <t xml:space="preserve">クラシック級・シニア級9月後半 </t>
  </si>
  <si>
    <t xml:space="preserve">クラシック級10月後半 </t>
  </si>
  <si>
    <t xml:space="preserve">クラシック級4月前半 </t>
  </si>
  <si>
    <t xml:space="preserve">クラシック級5月後半 </t>
  </si>
  <si>
    <t xml:space="preserve">クラシック級5月前半 </t>
  </si>
  <si>
    <t xml:space="preserve">クラシック級7月前半 </t>
  </si>
  <si>
    <t xml:space="preserve">シニア級2月後半 </t>
  </si>
  <si>
    <t xml:space="preserve">シニア級3月後半 </t>
  </si>
  <si>
    <t xml:space="preserve">シニア級4月後半 </t>
  </si>
  <si>
    <t xml:space="preserve">シニア級5月前半 </t>
  </si>
  <si>
    <t xml:space="preserve">ジュニア級12月後半 </t>
  </si>
  <si>
    <t xml:space="preserve">ジュニア級12月前半 </t>
  </si>
  <si>
    <t xml:space="preserve">フルゲート 人 </t>
  </si>
  <si>
    <t xml:space="preserve">クラシック級・シニア級10月後半 </t>
  </si>
  <si>
    <t xml:space="preserve">クラシック級・シニア級10月前半 </t>
  </si>
  <si>
    <t xml:space="preserve">クラシック級・シニア級12月前半 </t>
  </si>
  <si>
    <t xml:space="preserve">クラシック級・シニア級8月後半 </t>
  </si>
  <si>
    <t xml:space="preserve">クラシック級・シニア級9月前半 </t>
  </si>
  <si>
    <t xml:space="preserve">クラシック級3月後半 </t>
  </si>
  <si>
    <t xml:space="preserve">クラシック級3月前半 </t>
  </si>
  <si>
    <t xml:space="preserve">クラシック級4月後半 </t>
  </si>
  <si>
    <t xml:space="preserve">クラシック級9月後半 </t>
  </si>
  <si>
    <t xml:space="preserve">クラシック級9月前半 </t>
  </si>
  <si>
    <t xml:space="preserve">シニア級1月後半 </t>
  </si>
  <si>
    <t xml:space="preserve">シニア級1月前半 </t>
  </si>
  <si>
    <t xml:space="preserve">シニア級2月前半 </t>
  </si>
  <si>
    <t xml:space="preserve">シニア級3月前半 </t>
  </si>
  <si>
    <t xml:space="preserve">シニア級4月前半 </t>
  </si>
  <si>
    <t xml:space="preserve">シニア級5月後半 </t>
  </si>
  <si>
    <t xml:space="preserve">ジュニア級11月前半 </t>
  </si>
  <si>
    <t xml:space="preserve">クラシック・シニア級8月前半 </t>
  </si>
  <si>
    <t xml:space="preserve">フルゲート 14人 </t>
  </si>
  <si>
    <t xml:space="preserve">クラシック級・シニア級7月後半 </t>
  </si>
  <si>
    <t xml:space="preserve">クラシック級・シニア級7月前半 </t>
  </si>
  <si>
    <t xml:space="preserve">クラシック級・シニア級8月前半 </t>
  </si>
  <si>
    <t xml:space="preserve">クラシック級1月前半 </t>
  </si>
  <si>
    <t xml:space="preserve">クラシック級2月前半 </t>
  </si>
  <si>
    <t xml:space="preserve">クラシック級6月後半 </t>
  </si>
  <si>
    <t xml:space="preserve">フルゲート 15人 </t>
  </si>
  <si>
    <t xml:space="preserve">クラシック級8月前半 </t>
  </si>
  <si>
    <t xml:space="preserve">ジュニア級10月後半 </t>
  </si>
  <si>
    <t xml:space="preserve">ジュニア級10月前半 </t>
  </si>
  <si>
    <t xml:space="preserve">ジュニア級11月後半 </t>
  </si>
  <si>
    <t xml:space="preserve">ジュニア級7月後半 </t>
  </si>
  <si>
    <t xml:space="preserve">ジュニア級8月後半 </t>
  </si>
  <si>
    <t xml:space="preserve">ジュニア級9月前半 </t>
  </si>
  <si>
    <t>競争名</t>
    <rPh sb="0" eb="2">
      <t>キョウソウ</t>
    </rPh>
    <rPh sb="2" eb="3">
      <t>メイ</t>
    </rPh>
    <phoneticPr fontId="1"/>
  </si>
  <si>
    <t>グレード</t>
    <phoneticPr fontId="1"/>
  </si>
  <si>
    <t>開催場</t>
    <rPh sb="0" eb="2">
      <t>カイサイ</t>
    </rPh>
    <rPh sb="2" eb="3">
      <t>ジョウ</t>
    </rPh>
    <phoneticPr fontId="1"/>
  </si>
  <si>
    <t xml:space="preserve">芝 </t>
  </si>
  <si>
    <t>距離</t>
    <rPh sb="0" eb="2">
      <t>キョリ</t>
    </rPh>
    <phoneticPr fontId="1"/>
  </si>
  <si>
    <t>バ場</t>
    <rPh sb="1" eb="2">
      <t>ジョウ</t>
    </rPh>
    <phoneticPr fontId="1"/>
  </si>
  <si>
    <t>ダ</t>
  </si>
  <si>
    <t>2</t>
  </si>
  <si>
    <t>根幹距離</t>
  </si>
  <si>
    <t>根幹距離</t>
    <rPh sb="0" eb="2">
      <t>コンカン</t>
    </rPh>
    <rPh sb="2" eb="4">
      <t>キョリ</t>
    </rPh>
    <phoneticPr fontId="1"/>
  </si>
  <si>
    <t>距離（区分）</t>
    <rPh sb="0" eb="2">
      <t>キョリ</t>
    </rPh>
    <rPh sb="3" eb="5">
      <t>クブン</t>
    </rPh>
    <phoneticPr fontId="1"/>
  </si>
  <si>
    <t>回り</t>
    <rPh sb="0" eb="1">
      <t>マワ</t>
    </rPh>
    <phoneticPr fontId="1"/>
  </si>
  <si>
    <t>内外</t>
    <rPh sb="0" eb="2">
      <t>ウチソト</t>
    </rPh>
    <phoneticPr fontId="1"/>
  </si>
  <si>
    <t>直線</t>
    <rPh sb="0" eb="2">
      <t>チョクセン</t>
    </rPh>
    <phoneticPr fontId="1"/>
  </si>
  <si>
    <t>ジュニア</t>
  </si>
  <si>
    <t>ジュニア</t>
    <phoneticPr fontId="1"/>
  </si>
  <si>
    <t>クラシック</t>
  </si>
  <si>
    <t>クラシック</t>
    <phoneticPr fontId="1"/>
  </si>
  <si>
    <t>シニア</t>
  </si>
  <si>
    <t>シニア</t>
    <phoneticPr fontId="1"/>
  </si>
  <si>
    <t>月</t>
    <rPh sb="0" eb="1">
      <t>ツキ</t>
    </rPh>
    <phoneticPr fontId="1"/>
  </si>
  <si>
    <t>前後半</t>
    <rPh sb="0" eb="1">
      <t>ゼン</t>
    </rPh>
    <rPh sb="1" eb="3">
      <t>コウハン</t>
    </rPh>
    <phoneticPr fontId="1"/>
  </si>
  <si>
    <t>発走数</t>
    <rPh sb="0" eb="2">
      <t>ハッソウ</t>
    </rPh>
    <rPh sb="2" eb="3">
      <t>スウ</t>
    </rPh>
    <phoneticPr fontId="1"/>
  </si>
  <si>
    <t>左</t>
  </si>
  <si>
    <t/>
  </si>
  <si>
    <t>前半</t>
  </si>
  <si>
    <t>右</t>
  </si>
  <si>
    <t>非根幹距離</t>
  </si>
  <si>
    <t>後半</t>
  </si>
  <si>
    <t>外</t>
  </si>
  <si>
    <t>内</t>
  </si>
  <si>
    <t>京都</t>
    <phoneticPr fontId="1"/>
  </si>
  <si>
    <t>芝</t>
    <phoneticPr fontId="1"/>
  </si>
  <si>
    <t>後半</t>
    <phoneticPr fontId="1"/>
  </si>
  <si>
    <t>ファン数</t>
    <rPh sb="3" eb="4">
      <t>スウ</t>
    </rPh>
    <phoneticPr fontId="1"/>
  </si>
  <si>
    <t>ファンタジーステークス</t>
    <phoneticPr fontId="1"/>
  </si>
  <si>
    <t>京都ジュニアステークス</t>
    <phoneticPr fontId="1"/>
  </si>
  <si>
    <t>東京スポーツ杯ジュニアステークス</t>
    <phoneticPr fontId="1"/>
  </si>
  <si>
    <t>フェアリーステークス</t>
    <phoneticPr fontId="1"/>
  </si>
  <si>
    <t>クイーンカップ</t>
    <phoneticPr fontId="1"/>
  </si>
  <si>
    <t>アイビスサマーダッシュ</t>
    <phoneticPr fontId="1"/>
  </si>
  <si>
    <t>京成杯オータムハンデキャップ</t>
    <phoneticPr fontId="1"/>
  </si>
  <si>
    <t>阪急杯</t>
    <phoneticPr fontId="1"/>
  </si>
  <si>
    <t>ダービー卿チャレンジトロフィー</t>
    <phoneticPr fontId="1"/>
  </si>
  <si>
    <t>シニア</t>
    <phoneticPr fontId="1"/>
  </si>
  <si>
    <t>URAファイナルズ予選</t>
    <phoneticPr fontId="1"/>
  </si>
  <si>
    <t>URAファイナルズ準決勝</t>
    <phoneticPr fontId="1"/>
  </si>
  <si>
    <t>URAファイナルズ決勝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</si>
</sst>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139"/>
  <sheetViews>
    <sheetView tabSelected="1" topLeftCell="A130" workbookViewId="0">
      <pane xSplit="1" topLeftCell="B1" activePane="topRight" state="frozen"/>
      <selection pane="topRight" activeCell="P138" sqref="P138"/>
    </sheetView>
  </sheetViews>
  <sheetFormatPr defaultRowHeight="18.75" x14ac:dyDescent="0.4"/>
  <cols>
    <col min="1" max="1" width="33.875" bestFit="1" customWidth="1"/>
    <col min="2" max="2" width="11" bestFit="1" customWidth="1"/>
    <col min="3" max="3" width="9.125" bestFit="1" customWidth="1"/>
    <col min="4" max="5" width="7.25" bestFit="1" customWidth="1"/>
    <col min="6" max="6" width="11" customWidth="1"/>
    <col min="7" max="7" width="15" bestFit="1" customWidth="1"/>
    <col min="8" max="9" width="7.25" bestFit="1" customWidth="1"/>
    <col min="10" max="10" width="11" bestFit="1" customWidth="1"/>
    <col min="11" max="11" width="13" customWidth="1"/>
    <col min="12" max="12" width="9.125" bestFit="1" customWidth="1"/>
    <col min="13" max="13" width="5.375" bestFit="1" customWidth="1"/>
    <col min="14" max="15" width="9.125" bestFit="1" customWidth="1"/>
    <col min="16" max="16" width="11" bestFit="1" customWidth="1"/>
  </cols>
  <sheetData>
    <row r="1" spans="1:16" x14ac:dyDescent="0.4">
      <c r="A1" t="s">
        <v>421</v>
      </c>
      <c r="B1" t="s">
        <v>422</v>
      </c>
      <c r="C1" t="s">
        <v>423</v>
      </c>
      <c r="D1" t="s">
        <v>426</v>
      </c>
      <c r="E1" t="s">
        <v>425</v>
      </c>
      <c r="F1" t="s">
        <v>430</v>
      </c>
      <c r="G1" t="s">
        <v>431</v>
      </c>
      <c r="H1" t="s">
        <v>432</v>
      </c>
      <c r="I1" t="s">
        <v>433</v>
      </c>
      <c r="J1" t="s">
        <v>436</v>
      </c>
      <c r="K1" t="s">
        <v>438</v>
      </c>
      <c r="L1" t="s">
        <v>440</v>
      </c>
      <c r="M1" t="s">
        <v>441</v>
      </c>
      <c r="N1" t="s">
        <v>442</v>
      </c>
      <c r="O1" t="s">
        <v>443</v>
      </c>
      <c r="P1" t="s">
        <v>455</v>
      </c>
    </row>
    <row r="2" spans="1:16" x14ac:dyDescent="0.4">
      <c r="A2" t="s">
        <v>42</v>
      </c>
      <c r="B2" t="s">
        <v>363</v>
      </c>
      <c r="C2" t="s">
        <v>27</v>
      </c>
      <c r="D2" t="s">
        <v>9</v>
      </c>
      <c r="E2">
        <v>2400</v>
      </c>
      <c r="F2" t="s">
        <v>429</v>
      </c>
      <c r="G2" t="s">
        <v>18</v>
      </c>
      <c r="H2" t="s">
        <v>444</v>
      </c>
      <c r="J2" t="s">
        <v>445</v>
      </c>
      <c r="K2" t="s">
        <v>437</v>
      </c>
      <c r="L2" t="s">
        <v>439</v>
      </c>
      <c r="M2">
        <v>11</v>
      </c>
      <c r="N2" t="s">
        <v>449</v>
      </c>
      <c r="O2">
        <v>18</v>
      </c>
      <c r="P2">
        <v>30000</v>
      </c>
    </row>
    <row r="3" spans="1:16" x14ac:dyDescent="0.4">
      <c r="A3" t="s">
        <v>14</v>
      </c>
      <c r="B3" t="s">
        <v>363</v>
      </c>
      <c r="C3" t="s">
        <v>16</v>
      </c>
      <c r="D3" t="s">
        <v>9</v>
      </c>
      <c r="E3">
        <v>2500</v>
      </c>
      <c r="F3" t="s">
        <v>448</v>
      </c>
      <c r="G3" t="s">
        <v>0</v>
      </c>
      <c r="H3" t="s">
        <v>447</v>
      </c>
      <c r="I3" t="s">
        <v>451</v>
      </c>
      <c r="J3" t="s">
        <v>445</v>
      </c>
      <c r="K3" t="s">
        <v>437</v>
      </c>
      <c r="L3" t="s">
        <v>439</v>
      </c>
      <c r="M3">
        <v>12</v>
      </c>
      <c r="N3" t="s">
        <v>449</v>
      </c>
      <c r="O3">
        <v>16</v>
      </c>
      <c r="P3">
        <v>30000</v>
      </c>
    </row>
    <row r="4" spans="1:16" x14ac:dyDescent="0.4">
      <c r="A4" t="s">
        <v>29</v>
      </c>
      <c r="B4" t="s">
        <v>363</v>
      </c>
      <c r="C4" t="s">
        <v>27</v>
      </c>
      <c r="D4" t="s">
        <v>9</v>
      </c>
      <c r="E4">
        <v>2400</v>
      </c>
      <c r="F4" t="s">
        <v>429</v>
      </c>
      <c r="G4" t="s">
        <v>18</v>
      </c>
      <c r="H4" t="s">
        <v>444</v>
      </c>
      <c r="J4" t="s">
        <v>445</v>
      </c>
      <c r="K4" t="s">
        <v>437</v>
      </c>
      <c r="L4" t="s">
        <v>445</v>
      </c>
      <c r="M4">
        <v>5</v>
      </c>
      <c r="N4" t="s">
        <v>449</v>
      </c>
      <c r="O4">
        <v>18</v>
      </c>
      <c r="P4">
        <v>20000</v>
      </c>
    </row>
    <row r="5" spans="1:16" x14ac:dyDescent="0.4">
      <c r="A5" t="s">
        <v>361</v>
      </c>
      <c r="B5" t="s">
        <v>363</v>
      </c>
      <c r="C5" t="s">
        <v>27</v>
      </c>
      <c r="D5" t="s">
        <v>9</v>
      </c>
      <c r="E5">
        <v>2000</v>
      </c>
      <c r="F5" t="s">
        <v>429</v>
      </c>
      <c r="G5" t="s">
        <v>18</v>
      </c>
      <c r="H5" t="s">
        <v>444</v>
      </c>
      <c r="J5" t="s">
        <v>445</v>
      </c>
      <c r="K5" t="s">
        <v>437</v>
      </c>
      <c r="L5" t="s">
        <v>439</v>
      </c>
      <c r="M5">
        <v>10</v>
      </c>
      <c r="N5" t="s">
        <v>449</v>
      </c>
      <c r="O5">
        <v>18</v>
      </c>
      <c r="P5">
        <v>15000</v>
      </c>
    </row>
    <row r="6" spans="1:16" x14ac:dyDescent="0.4">
      <c r="A6" t="s">
        <v>362</v>
      </c>
      <c r="B6" t="s">
        <v>363</v>
      </c>
      <c r="C6" t="s">
        <v>8</v>
      </c>
      <c r="D6" t="s">
        <v>9</v>
      </c>
      <c r="E6">
        <v>3200</v>
      </c>
      <c r="F6" t="s">
        <v>429</v>
      </c>
      <c r="G6" t="s">
        <v>0</v>
      </c>
      <c r="H6" t="s">
        <v>447</v>
      </c>
      <c r="I6" t="s">
        <v>450</v>
      </c>
      <c r="J6" t="s">
        <v>445</v>
      </c>
      <c r="K6" t="s">
        <v>445</v>
      </c>
      <c r="L6" t="s">
        <v>439</v>
      </c>
      <c r="M6">
        <v>4</v>
      </c>
      <c r="N6" t="s">
        <v>449</v>
      </c>
      <c r="O6">
        <v>18</v>
      </c>
      <c r="P6">
        <v>15000</v>
      </c>
    </row>
    <row r="7" spans="1:16" x14ac:dyDescent="0.4">
      <c r="A7" t="s">
        <v>30</v>
      </c>
      <c r="B7" t="s">
        <v>363</v>
      </c>
      <c r="C7" t="s">
        <v>21</v>
      </c>
      <c r="D7" t="s">
        <v>9</v>
      </c>
      <c r="E7">
        <v>2200</v>
      </c>
      <c r="F7" t="s">
        <v>448</v>
      </c>
      <c r="G7" t="s">
        <v>18</v>
      </c>
      <c r="H7" t="s">
        <v>447</v>
      </c>
      <c r="I7" t="s">
        <v>451</v>
      </c>
      <c r="J7" t="s">
        <v>445</v>
      </c>
      <c r="K7" t="s">
        <v>437</v>
      </c>
      <c r="L7" t="s">
        <v>439</v>
      </c>
      <c r="M7">
        <v>6</v>
      </c>
      <c r="N7" t="s">
        <v>449</v>
      </c>
      <c r="O7">
        <v>18</v>
      </c>
      <c r="P7">
        <v>15000</v>
      </c>
    </row>
    <row r="8" spans="1:16" x14ac:dyDescent="0.4">
      <c r="A8" t="s">
        <v>19</v>
      </c>
      <c r="B8" t="s">
        <v>363</v>
      </c>
      <c r="C8" t="s">
        <v>21</v>
      </c>
      <c r="D8" t="s">
        <v>9</v>
      </c>
      <c r="E8">
        <v>2000</v>
      </c>
      <c r="F8" t="s">
        <v>429</v>
      </c>
      <c r="G8" t="s">
        <v>18</v>
      </c>
      <c r="H8" t="s">
        <v>447</v>
      </c>
      <c r="I8" t="s">
        <v>451</v>
      </c>
      <c r="J8" t="s">
        <v>445</v>
      </c>
      <c r="K8" t="s">
        <v>445</v>
      </c>
      <c r="L8" t="s">
        <v>439</v>
      </c>
      <c r="M8">
        <v>3</v>
      </c>
      <c r="N8" t="s">
        <v>449</v>
      </c>
      <c r="O8">
        <v>16</v>
      </c>
      <c r="P8">
        <v>13500</v>
      </c>
    </row>
    <row r="9" spans="1:16" x14ac:dyDescent="0.4">
      <c r="A9" t="s">
        <v>66</v>
      </c>
      <c r="B9" t="s">
        <v>363</v>
      </c>
      <c r="C9" t="s">
        <v>16</v>
      </c>
      <c r="D9" t="s">
        <v>9</v>
      </c>
      <c r="E9">
        <v>1200</v>
      </c>
      <c r="F9" t="s">
        <v>429</v>
      </c>
      <c r="G9" t="s">
        <v>63</v>
      </c>
      <c r="H9" t="s">
        <v>447</v>
      </c>
      <c r="I9" t="s">
        <v>450</v>
      </c>
      <c r="J9" t="s">
        <v>445</v>
      </c>
      <c r="K9" t="s">
        <v>437</v>
      </c>
      <c r="L9" t="s">
        <v>439</v>
      </c>
      <c r="M9">
        <v>9</v>
      </c>
      <c r="N9" t="s">
        <v>449</v>
      </c>
      <c r="O9">
        <v>16</v>
      </c>
      <c r="P9">
        <v>13000</v>
      </c>
    </row>
    <row r="10" spans="1:16" x14ac:dyDescent="0.4">
      <c r="A10" t="s">
        <v>55</v>
      </c>
      <c r="B10" t="s">
        <v>363</v>
      </c>
      <c r="C10" t="s">
        <v>27</v>
      </c>
      <c r="D10" t="s">
        <v>9</v>
      </c>
      <c r="E10">
        <v>1600</v>
      </c>
      <c r="F10" t="s">
        <v>429</v>
      </c>
      <c r="G10" t="s">
        <v>47</v>
      </c>
      <c r="H10" t="s">
        <v>444</v>
      </c>
      <c r="J10" t="s">
        <v>445</v>
      </c>
      <c r="K10" t="s">
        <v>437</v>
      </c>
      <c r="L10" t="s">
        <v>439</v>
      </c>
      <c r="M10">
        <v>6</v>
      </c>
      <c r="N10" t="s">
        <v>446</v>
      </c>
      <c r="O10">
        <v>18</v>
      </c>
      <c r="P10">
        <v>13000</v>
      </c>
    </row>
    <row r="11" spans="1:16" x14ac:dyDescent="0.4">
      <c r="A11" t="s">
        <v>64</v>
      </c>
      <c r="B11" t="s">
        <v>363</v>
      </c>
      <c r="C11" t="s">
        <v>62</v>
      </c>
      <c r="D11" t="s">
        <v>9</v>
      </c>
      <c r="E11">
        <v>1200</v>
      </c>
      <c r="F11" t="s">
        <v>429</v>
      </c>
      <c r="G11" t="s">
        <v>63</v>
      </c>
      <c r="H11" t="s">
        <v>444</v>
      </c>
      <c r="J11" t="s">
        <v>445</v>
      </c>
      <c r="K11" t="s">
        <v>445</v>
      </c>
      <c r="L11" t="s">
        <v>439</v>
      </c>
      <c r="M11">
        <v>3</v>
      </c>
      <c r="N11" t="s">
        <v>449</v>
      </c>
      <c r="O11">
        <v>18</v>
      </c>
      <c r="P11">
        <v>13000</v>
      </c>
    </row>
    <row r="12" spans="1:16" x14ac:dyDescent="0.4">
      <c r="A12" t="s">
        <v>11</v>
      </c>
      <c r="B12" t="s">
        <v>363</v>
      </c>
      <c r="C12" t="s">
        <v>8</v>
      </c>
      <c r="D12" t="s">
        <v>9</v>
      </c>
      <c r="E12">
        <v>3000</v>
      </c>
      <c r="F12" t="s">
        <v>448</v>
      </c>
      <c r="G12" t="s">
        <v>0</v>
      </c>
      <c r="H12" t="s">
        <v>447</v>
      </c>
      <c r="I12" t="s">
        <v>450</v>
      </c>
      <c r="J12" t="s">
        <v>445</v>
      </c>
      <c r="K12" t="s">
        <v>437</v>
      </c>
      <c r="L12" t="s">
        <v>445</v>
      </c>
      <c r="M12">
        <v>10</v>
      </c>
      <c r="N12" t="s">
        <v>449</v>
      </c>
      <c r="O12">
        <v>18</v>
      </c>
      <c r="P12">
        <v>12000</v>
      </c>
    </row>
    <row r="13" spans="1:16" x14ac:dyDescent="0.4">
      <c r="A13" t="s">
        <v>25</v>
      </c>
      <c r="B13" t="s">
        <v>363</v>
      </c>
      <c r="C13" t="s">
        <v>27</v>
      </c>
      <c r="D13" t="s">
        <v>9</v>
      </c>
      <c r="E13">
        <v>2400</v>
      </c>
      <c r="F13" t="s">
        <v>429</v>
      </c>
      <c r="G13" t="s">
        <v>18</v>
      </c>
      <c r="H13" t="s">
        <v>444</v>
      </c>
      <c r="J13" t="s">
        <v>445</v>
      </c>
      <c r="K13" t="s">
        <v>437</v>
      </c>
      <c r="L13" t="s">
        <v>445</v>
      </c>
      <c r="M13">
        <v>5</v>
      </c>
      <c r="N13" t="s">
        <v>449</v>
      </c>
      <c r="O13">
        <v>18</v>
      </c>
      <c r="P13">
        <v>11000</v>
      </c>
    </row>
    <row r="14" spans="1:16" x14ac:dyDescent="0.4">
      <c r="A14" t="s">
        <v>59</v>
      </c>
      <c r="B14" t="s">
        <v>363</v>
      </c>
      <c r="C14" t="s">
        <v>8</v>
      </c>
      <c r="D14" t="s">
        <v>9</v>
      </c>
      <c r="E14">
        <v>1600</v>
      </c>
      <c r="F14" t="s">
        <v>429</v>
      </c>
      <c r="G14" t="s">
        <v>47</v>
      </c>
      <c r="H14" t="s">
        <v>447</v>
      </c>
      <c r="I14" t="s">
        <v>450</v>
      </c>
      <c r="J14" t="s">
        <v>445</v>
      </c>
      <c r="K14" t="s">
        <v>437</v>
      </c>
      <c r="L14" t="s">
        <v>439</v>
      </c>
      <c r="M14">
        <v>11</v>
      </c>
      <c r="N14" t="s">
        <v>449</v>
      </c>
      <c r="O14">
        <v>18</v>
      </c>
      <c r="P14">
        <v>11000</v>
      </c>
    </row>
    <row r="15" spans="1:16" x14ac:dyDescent="0.4">
      <c r="A15" t="s">
        <v>23</v>
      </c>
      <c r="B15" t="s">
        <v>363</v>
      </c>
      <c r="C15" t="s">
        <v>16</v>
      </c>
      <c r="D15" t="s">
        <v>9</v>
      </c>
      <c r="E15">
        <v>2000</v>
      </c>
      <c r="F15" t="s">
        <v>429</v>
      </c>
      <c r="G15" t="s">
        <v>18</v>
      </c>
      <c r="H15" t="s">
        <v>447</v>
      </c>
      <c r="I15" t="s">
        <v>451</v>
      </c>
      <c r="J15" t="s">
        <v>445</v>
      </c>
      <c r="K15" t="s">
        <v>437</v>
      </c>
      <c r="L15" t="s">
        <v>445</v>
      </c>
      <c r="M15">
        <v>4</v>
      </c>
      <c r="N15" t="s">
        <v>446</v>
      </c>
      <c r="O15">
        <v>18</v>
      </c>
      <c r="P15">
        <v>11000</v>
      </c>
    </row>
    <row r="16" spans="1:16" x14ac:dyDescent="0.4">
      <c r="A16" t="s">
        <v>52</v>
      </c>
      <c r="B16" t="s">
        <v>363</v>
      </c>
      <c r="C16" t="s">
        <v>27</v>
      </c>
      <c r="D16" t="s">
        <v>9</v>
      </c>
      <c r="E16">
        <v>1600</v>
      </c>
      <c r="F16" t="s">
        <v>429</v>
      </c>
      <c r="G16" t="s">
        <v>47</v>
      </c>
      <c r="H16" t="s">
        <v>444</v>
      </c>
      <c r="J16" t="s">
        <v>445</v>
      </c>
      <c r="K16" t="s">
        <v>437</v>
      </c>
      <c r="L16" t="s">
        <v>445</v>
      </c>
      <c r="M16">
        <v>5</v>
      </c>
      <c r="N16" t="s">
        <v>446</v>
      </c>
      <c r="O16">
        <v>18</v>
      </c>
      <c r="P16">
        <v>10500</v>
      </c>
    </row>
    <row r="17" spans="1:16" x14ac:dyDescent="0.4">
      <c r="A17" t="s">
        <v>54</v>
      </c>
      <c r="B17" t="s">
        <v>363</v>
      </c>
      <c r="C17" t="s">
        <v>27</v>
      </c>
      <c r="D17" t="s">
        <v>9</v>
      </c>
      <c r="E17">
        <v>1600</v>
      </c>
      <c r="F17" t="s">
        <v>429</v>
      </c>
      <c r="G17" t="s">
        <v>47</v>
      </c>
      <c r="H17" t="s">
        <v>444</v>
      </c>
      <c r="J17" t="s">
        <v>445</v>
      </c>
      <c r="K17" t="s">
        <v>445</v>
      </c>
      <c r="L17" t="s">
        <v>439</v>
      </c>
      <c r="M17">
        <v>5</v>
      </c>
      <c r="N17" t="s">
        <v>446</v>
      </c>
      <c r="O17">
        <v>18</v>
      </c>
      <c r="P17">
        <v>10500</v>
      </c>
    </row>
    <row r="18" spans="1:16" x14ac:dyDescent="0.4">
      <c r="A18" t="s">
        <v>40</v>
      </c>
      <c r="B18" t="s">
        <v>363</v>
      </c>
      <c r="C18" t="s">
        <v>8</v>
      </c>
      <c r="D18" t="s">
        <v>9</v>
      </c>
      <c r="E18">
        <v>2200</v>
      </c>
      <c r="F18" t="s">
        <v>448</v>
      </c>
      <c r="G18" t="s">
        <v>18</v>
      </c>
      <c r="H18" t="s">
        <v>447</v>
      </c>
      <c r="I18" t="s">
        <v>450</v>
      </c>
      <c r="J18" t="s">
        <v>445</v>
      </c>
      <c r="K18" t="s">
        <v>437</v>
      </c>
      <c r="L18" t="s">
        <v>439</v>
      </c>
      <c r="M18">
        <v>11</v>
      </c>
      <c r="N18" t="s">
        <v>446</v>
      </c>
      <c r="O18">
        <v>18</v>
      </c>
      <c r="P18">
        <v>10500</v>
      </c>
    </row>
    <row r="19" spans="1:16" x14ac:dyDescent="0.4">
      <c r="A19" t="s">
        <v>51</v>
      </c>
      <c r="B19" t="s">
        <v>363</v>
      </c>
      <c r="C19" t="s">
        <v>21</v>
      </c>
      <c r="D19" t="s">
        <v>9</v>
      </c>
      <c r="E19">
        <v>1600</v>
      </c>
      <c r="F19" t="s">
        <v>429</v>
      </c>
      <c r="G19" t="s">
        <v>47</v>
      </c>
      <c r="H19" t="s">
        <v>447</v>
      </c>
      <c r="I19" t="s">
        <v>450</v>
      </c>
      <c r="J19" t="s">
        <v>445</v>
      </c>
      <c r="K19" t="s">
        <v>437</v>
      </c>
      <c r="L19" t="s">
        <v>445</v>
      </c>
      <c r="M19">
        <v>4</v>
      </c>
      <c r="N19" t="s">
        <v>446</v>
      </c>
      <c r="O19">
        <v>18</v>
      </c>
      <c r="P19">
        <v>10500</v>
      </c>
    </row>
    <row r="20" spans="1:16" x14ac:dyDescent="0.4">
      <c r="A20" t="s">
        <v>206</v>
      </c>
      <c r="B20" t="s">
        <v>363</v>
      </c>
      <c r="C20" t="s">
        <v>62</v>
      </c>
      <c r="D20" t="s">
        <v>35</v>
      </c>
      <c r="E20">
        <v>1800</v>
      </c>
      <c r="F20" t="s">
        <v>448</v>
      </c>
      <c r="G20" t="s">
        <v>47</v>
      </c>
      <c r="H20" t="s">
        <v>444</v>
      </c>
      <c r="J20" t="s">
        <v>445</v>
      </c>
      <c r="K20" t="s">
        <v>437</v>
      </c>
      <c r="L20" t="s">
        <v>439</v>
      </c>
      <c r="M20">
        <v>12</v>
      </c>
      <c r="N20" t="s">
        <v>446</v>
      </c>
      <c r="O20">
        <v>16</v>
      </c>
      <c r="P20">
        <v>10000</v>
      </c>
    </row>
    <row r="21" spans="1:16" x14ac:dyDescent="0.4">
      <c r="A21" t="s">
        <v>48</v>
      </c>
      <c r="B21" t="s">
        <v>363</v>
      </c>
      <c r="C21" t="s">
        <v>27</v>
      </c>
      <c r="D21" t="s">
        <v>35</v>
      </c>
      <c r="E21">
        <v>1600</v>
      </c>
      <c r="F21" t="s">
        <v>429</v>
      </c>
      <c r="G21" t="s">
        <v>47</v>
      </c>
      <c r="H21" t="s">
        <v>444</v>
      </c>
      <c r="J21" t="s">
        <v>445</v>
      </c>
      <c r="K21" t="s">
        <v>445</v>
      </c>
      <c r="L21" t="s">
        <v>439</v>
      </c>
      <c r="M21">
        <v>2</v>
      </c>
      <c r="N21" t="s">
        <v>449</v>
      </c>
      <c r="O21">
        <v>16</v>
      </c>
      <c r="P21">
        <v>10000</v>
      </c>
    </row>
    <row r="22" spans="1:16" x14ac:dyDescent="0.4">
      <c r="A22" t="s">
        <v>38</v>
      </c>
      <c r="B22" t="s">
        <v>363</v>
      </c>
      <c r="C22" t="s">
        <v>8</v>
      </c>
      <c r="D22" t="s">
        <v>9</v>
      </c>
      <c r="E22">
        <v>2000</v>
      </c>
      <c r="F22" t="s">
        <v>429</v>
      </c>
      <c r="G22" t="s">
        <v>18</v>
      </c>
      <c r="H22" t="s">
        <v>447</v>
      </c>
      <c r="I22" t="s">
        <v>451</v>
      </c>
      <c r="J22" t="s">
        <v>445</v>
      </c>
      <c r="K22" t="s">
        <v>437</v>
      </c>
      <c r="L22" t="s">
        <v>445</v>
      </c>
      <c r="M22">
        <v>10</v>
      </c>
      <c r="N22" t="s">
        <v>449</v>
      </c>
      <c r="O22">
        <v>18</v>
      </c>
      <c r="P22">
        <v>10000</v>
      </c>
    </row>
    <row r="23" spans="1:16" x14ac:dyDescent="0.4">
      <c r="A23" t="s">
        <v>46</v>
      </c>
      <c r="B23" t="s">
        <v>363</v>
      </c>
      <c r="C23" t="s">
        <v>34</v>
      </c>
      <c r="D23" t="s">
        <v>35</v>
      </c>
      <c r="E23">
        <v>2000</v>
      </c>
      <c r="F23" t="s">
        <v>429</v>
      </c>
      <c r="G23" t="s">
        <v>18</v>
      </c>
      <c r="H23" t="s">
        <v>447</v>
      </c>
      <c r="J23" t="s">
        <v>445</v>
      </c>
      <c r="K23" t="s">
        <v>437</v>
      </c>
      <c r="L23" t="s">
        <v>439</v>
      </c>
      <c r="M23">
        <v>11</v>
      </c>
      <c r="N23" t="s">
        <v>446</v>
      </c>
      <c r="O23">
        <v>16</v>
      </c>
      <c r="P23">
        <v>8000</v>
      </c>
    </row>
    <row r="24" spans="1:16" x14ac:dyDescent="0.4">
      <c r="A24" t="s">
        <v>45</v>
      </c>
      <c r="B24" t="s">
        <v>363</v>
      </c>
      <c r="C24" t="s">
        <v>34</v>
      </c>
      <c r="D24" t="s">
        <v>35</v>
      </c>
      <c r="E24">
        <v>2000</v>
      </c>
      <c r="F24" t="s">
        <v>429</v>
      </c>
      <c r="G24" t="s">
        <v>18</v>
      </c>
      <c r="H24" t="s">
        <v>447</v>
      </c>
      <c r="J24" t="s">
        <v>445</v>
      </c>
      <c r="K24" t="s">
        <v>437</v>
      </c>
      <c r="L24" t="s">
        <v>439</v>
      </c>
      <c r="M24">
        <v>12</v>
      </c>
      <c r="N24" t="s">
        <v>449</v>
      </c>
      <c r="O24">
        <v>16</v>
      </c>
      <c r="P24">
        <v>8000</v>
      </c>
    </row>
    <row r="25" spans="1:16" x14ac:dyDescent="0.4">
      <c r="A25" t="s">
        <v>44</v>
      </c>
      <c r="B25" t="s">
        <v>363</v>
      </c>
      <c r="C25" t="s">
        <v>16</v>
      </c>
      <c r="D25" t="s">
        <v>9</v>
      </c>
      <c r="E25">
        <v>2000</v>
      </c>
      <c r="F25" t="s">
        <v>429</v>
      </c>
      <c r="G25" t="s">
        <v>18</v>
      </c>
      <c r="H25" t="s">
        <v>447</v>
      </c>
      <c r="I25" t="s">
        <v>451</v>
      </c>
      <c r="J25" t="s">
        <v>435</v>
      </c>
      <c r="K25" t="s">
        <v>445</v>
      </c>
      <c r="L25" t="s">
        <v>445</v>
      </c>
      <c r="M25">
        <v>12</v>
      </c>
      <c r="N25" t="s">
        <v>449</v>
      </c>
      <c r="O25">
        <v>18</v>
      </c>
      <c r="P25">
        <v>7000</v>
      </c>
    </row>
    <row r="26" spans="1:16" x14ac:dyDescent="0.4">
      <c r="A26" t="s">
        <v>86</v>
      </c>
      <c r="B26" t="s">
        <v>197</v>
      </c>
      <c r="C26" t="s">
        <v>88</v>
      </c>
      <c r="D26" t="s">
        <v>9</v>
      </c>
      <c r="E26">
        <v>2000</v>
      </c>
      <c r="F26" t="s">
        <v>429</v>
      </c>
      <c r="G26" t="s">
        <v>18</v>
      </c>
      <c r="H26" t="s">
        <v>447</v>
      </c>
      <c r="J26" t="s">
        <v>445</v>
      </c>
      <c r="K26" t="s">
        <v>437</v>
      </c>
      <c r="L26" t="s">
        <v>439</v>
      </c>
      <c r="M26">
        <v>8</v>
      </c>
      <c r="N26" t="s">
        <v>449</v>
      </c>
      <c r="O26">
        <v>16</v>
      </c>
      <c r="P26">
        <v>7000</v>
      </c>
    </row>
    <row r="27" spans="1:16" x14ac:dyDescent="0.4">
      <c r="A27" t="s">
        <v>191</v>
      </c>
      <c r="B27" t="s">
        <v>363</v>
      </c>
      <c r="C27" t="s">
        <v>21</v>
      </c>
      <c r="D27" t="s">
        <v>9</v>
      </c>
      <c r="E27">
        <v>1600</v>
      </c>
      <c r="F27" t="s">
        <v>429</v>
      </c>
      <c r="G27" t="s">
        <v>47</v>
      </c>
      <c r="H27" t="s">
        <v>447</v>
      </c>
      <c r="I27" t="s">
        <v>450</v>
      </c>
      <c r="J27" t="s">
        <v>435</v>
      </c>
      <c r="K27" t="s">
        <v>445</v>
      </c>
      <c r="L27" t="s">
        <v>445</v>
      </c>
      <c r="M27">
        <v>12</v>
      </c>
      <c r="N27" t="s">
        <v>446</v>
      </c>
      <c r="O27">
        <v>18</v>
      </c>
      <c r="P27">
        <v>7000</v>
      </c>
    </row>
    <row r="28" spans="1:16" x14ac:dyDescent="0.4">
      <c r="A28" t="s">
        <v>91</v>
      </c>
      <c r="B28" t="s">
        <v>197</v>
      </c>
      <c r="C28" t="s">
        <v>16</v>
      </c>
      <c r="D28" t="s">
        <v>9</v>
      </c>
      <c r="E28">
        <v>2200</v>
      </c>
      <c r="F28" t="s">
        <v>448</v>
      </c>
      <c r="G28" t="s">
        <v>18</v>
      </c>
      <c r="H28" t="s">
        <v>447</v>
      </c>
      <c r="I28" t="s">
        <v>450</v>
      </c>
      <c r="J28" t="s">
        <v>445</v>
      </c>
      <c r="K28" t="s">
        <v>437</v>
      </c>
      <c r="L28" t="s">
        <v>439</v>
      </c>
      <c r="M28">
        <v>9</v>
      </c>
      <c r="N28" t="s">
        <v>449</v>
      </c>
      <c r="O28">
        <v>18</v>
      </c>
      <c r="P28">
        <v>6700</v>
      </c>
    </row>
    <row r="29" spans="1:16" x14ac:dyDescent="0.4">
      <c r="A29" t="s">
        <v>92</v>
      </c>
      <c r="B29" t="s">
        <v>197</v>
      </c>
      <c r="C29" t="s">
        <v>8</v>
      </c>
      <c r="D29" t="s">
        <v>9</v>
      </c>
      <c r="E29">
        <v>2400</v>
      </c>
      <c r="F29" t="s">
        <v>429</v>
      </c>
      <c r="G29" t="s">
        <v>18</v>
      </c>
      <c r="H29" t="s">
        <v>447</v>
      </c>
      <c r="I29" t="s">
        <v>450</v>
      </c>
      <c r="J29" t="s">
        <v>445</v>
      </c>
      <c r="K29" t="s">
        <v>437</v>
      </c>
      <c r="L29" t="s">
        <v>439</v>
      </c>
      <c r="M29">
        <v>10</v>
      </c>
      <c r="N29" t="s">
        <v>446</v>
      </c>
      <c r="O29">
        <v>18</v>
      </c>
      <c r="P29">
        <v>6700</v>
      </c>
    </row>
    <row r="30" spans="1:16" x14ac:dyDescent="0.4">
      <c r="A30" t="s">
        <v>82</v>
      </c>
      <c r="B30" t="s">
        <v>197</v>
      </c>
      <c r="C30" t="s">
        <v>16</v>
      </c>
      <c r="D30" t="s">
        <v>9</v>
      </c>
      <c r="E30">
        <v>2000</v>
      </c>
      <c r="F30" t="s">
        <v>429</v>
      </c>
      <c r="G30" t="s">
        <v>18</v>
      </c>
      <c r="H30" t="s">
        <v>444</v>
      </c>
      <c r="J30" t="s">
        <v>445</v>
      </c>
      <c r="K30" t="s">
        <v>445</v>
      </c>
      <c r="L30" t="s">
        <v>439</v>
      </c>
      <c r="M30">
        <v>3</v>
      </c>
      <c r="N30" t="s">
        <v>446</v>
      </c>
      <c r="O30">
        <v>18</v>
      </c>
      <c r="P30">
        <v>6700</v>
      </c>
    </row>
    <row r="31" spans="1:16" x14ac:dyDescent="0.4">
      <c r="A31" t="s">
        <v>211</v>
      </c>
      <c r="B31" t="s">
        <v>197</v>
      </c>
      <c r="C31" t="s">
        <v>21</v>
      </c>
      <c r="D31" t="s">
        <v>9</v>
      </c>
      <c r="E31">
        <v>1400</v>
      </c>
      <c r="F31" t="s">
        <v>448</v>
      </c>
      <c r="G31" t="s">
        <v>63</v>
      </c>
      <c r="H31" t="s">
        <v>447</v>
      </c>
      <c r="I31" t="s">
        <v>451</v>
      </c>
      <c r="J31" t="s">
        <v>445</v>
      </c>
      <c r="K31" t="s">
        <v>437</v>
      </c>
      <c r="L31" t="s">
        <v>439</v>
      </c>
      <c r="M31">
        <v>12</v>
      </c>
      <c r="N31" t="s">
        <v>449</v>
      </c>
      <c r="O31">
        <v>18</v>
      </c>
      <c r="P31">
        <v>6700</v>
      </c>
    </row>
    <row r="32" spans="1:16" x14ac:dyDescent="0.4">
      <c r="A32" t="s">
        <v>69</v>
      </c>
      <c r="B32" t="s">
        <v>197</v>
      </c>
      <c r="C32" t="s">
        <v>21</v>
      </c>
      <c r="D32" t="s">
        <v>9</v>
      </c>
      <c r="E32">
        <v>3000</v>
      </c>
      <c r="F32" t="s">
        <v>448</v>
      </c>
      <c r="G32" t="s">
        <v>0</v>
      </c>
      <c r="H32" t="s">
        <v>447</v>
      </c>
      <c r="I32" t="s">
        <v>451</v>
      </c>
      <c r="J32" t="s">
        <v>445</v>
      </c>
      <c r="K32" t="s">
        <v>445</v>
      </c>
      <c r="L32" t="s">
        <v>439</v>
      </c>
      <c r="M32">
        <v>3</v>
      </c>
      <c r="N32" t="s">
        <v>449</v>
      </c>
      <c r="O32">
        <v>16</v>
      </c>
      <c r="P32">
        <v>6700</v>
      </c>
    </row>
    <row r="33" spans="1:16" x14ac:dyDescent="0.4">
      <c r="A33" t="s">
        <v>95</v>
      </c>
      <c r="B33" t="s">
        <v>197</v>
      </c>
      <c r="C33" t="s">
        <v>16</v>
      </c>
      <c r="D33" t="s">
        <v>9</v>
      </c>
      <c r="E33">
        <v>1800</v>
      </c>
      <c r="F33" t="s">
        <v>448</v>
      </c>
      <c r="G33" t="s">
        <v>47</v>
      </c>
      <c r="H33" t="s">
        <v>447</v>
      </c>
      <c r="I33" t="s">
        <v>451</v>
      </c>
      <c r="J33" t="s">
        <v>445</v>
      </c>
      <c r="K33" t="s">
        <v>445</v>
      </c>
      <c r="L33" t="s">
        <v>439</v>
      </c>
      <c r="M33">
        <v>2</v>
      </c>
      <c r="N33" t="s">
        <v>449</v>
      </c>
      <c r="O33">
        <v>16</v>
      </c>
      <c r="P33">
        <v>6700</v>
      </c>
    </row>
    <row r="34" spans="1:16" x14ac:dyDescent="0.4">
      <c r="A34" t="s">
        <v>70</v>
      </c>
      <c r="B34" t="s">
        <v>197</v>
      </c>
      <c r="C34" t="s">
        <v>16</v>
      </c>
      <c r="D34" t="s">
        <v>9</v>
      </c>
      <c r="E34">
        <v>2500</v>
      </c>
      <c r="F34" t="s">
        <v>448</v>
      </c>
      <c r="G34" t="s">
        <v>0</v>
      </c>
      <c r="H34" t="s">
        <v>447</v>
      </c>
      <c r="I34" t="s">
        <v>451</v>
      </c>
      <c r="J34" t="s">
        <v>445</v>
      </c>
      <c r="K34" t="s">
        <v>445</v>
      </c>
      <c r="L34" t="s">
        <v>439</v>
      </c>
      <c r="M34">
        <v>3</v>
      </c>
      <c r="N34" t="s">
        <v>449</v>
      </c>
      <c r="O34">
        <v>16</v>
      </c>
      <c r="P34">
        <v>6700</v>
      </c>
    </row>
    <row r="35" spans="1:16" x14ac:dyDescent="0.4">
      <c r="A35" t="s">
        <v>101</v>
      </c>
      <c r="B35" t="s">
        <v>197</v>
      </c>
      <c r="C35" t="s">
        <v>27</v>
      </c>
      <c r="D35" t="s">
        <v>9</v>
      </c>
      <c r="E35">
        <v>1800</v>
      </c>
      <c r="F35" t="s">
        <v>448</v>
      </c>
      <c r="G35" t="s">
        <v>47</v>
      </c>
      <c r="H35" t="s">
        <v>444</v>
      </c>
      <c r="J35" t="s">
        <v>445</v>
      </c>
      <c r="K35" t="s">
        <v>437</v>
      </c>
      <c r="L35" t="s">
        <v>439</v>
      </c>
      <c r="M35">
        <v>10</v>
      </c>
      <c r="N35" t="s">
        <v>446</v>
      </c>
      <c r="O35">
        <v>18</v>
      </c>
      <c r="P35">
        <v>6700</v>
      </c>
    </row>
    <row r="36" spans="1:16" x14ac:dyDescent="0.4">
      <c r="A36" t="s">
        <v>207</v>
      </c>
      <c r="B36" t="s">
        <v>363</v>
      </c>
      <c r="C36" t="s">
        <v>21</v>
      </c>
      <c r="D36" t="s">
        <v>9</v>
      </c>
      <c r="E36">
        <v>1600</v>
      </c>
      <c r="F36" t="s">
        <v>429</v>
      </c>
      <c r="G36" t="s">
        <v>47</v>
      </c>
      <c r="H36" t="s">
        <v>447</v>
      </c>
      <c r="I36" t="s">
        <v>450</v>
      </c>
      <c r="J36" t="s">
        <v>435</v>
      </c>
      <c r="K36" t="s">
        <v>445</v>
      </c>
      <c r="L36" t="s">
        <v>445</v>
      </c>
      <c r="M36">
        <v>12</v>
      </c>
      <c r="N36" t="s">
        <v>446</v>
      </c>
      <c r="O36">
        <v>18</v>
      </c>
      <c r="P36">
        <v>6500</v>
      </c>
    </row>
    <row r="37" spans="1:16" x14ac:dyDescent="0.4">
      <c r="A37" t="s">
        <v>217</v>
      </c>
      <c r="B37" t="s">
        <v>197</v>
      </c>
      <c r="C37" t="s">
        <v>16</v>
      </c>
      <c r="D37" t="s">
        <v>9</v>
      </c>
      <c r="E37">
        <v>2200</v>
      </c>
      <c r="F37" t="s">
        <v>448</v>
      </c>
      <c r="G37" t="s">
        <v>18</v>
      </c>
      <c r="H37" t="s">
        <v>447</v>
      </c>
      <c r="I37" t="s">
        <v>450</v>
      </c>
      <c r="J37" t="s">
        <v>445</v>
      </c>
      <c r="K37" t="s">
        <v>445</v>
      </c>
      <c r="L37" t="s">
        <v>439</v>
      </c>
      <c r="M37">
        <v>1</v>
      </c>
      <c r="N37" t="s">
        <v>449</v>
      </c>
      <c r="O37">
        <v>18</v>
      </c>
      <c r="P37">
        <v>6200</v>
      </c>
    </row>
    <row r="38" spans="1:16" x14ac:dyDescent="0.4">
      <c r="A38" t="s">
        <v>212</v>
      </c>
      <c r="B38" t="s">
        <v>197</v>
      </c>
      <c r="C38" t="s">
        <v>16</v>
      </c>
      <c r="D38" t="s">
        <v>9</v>
      </c>
      <c r="E38">
        <v>3600</v>
      </c>
      <c r="F38" t="s">
        <v>429</v>
      </c>
      <c r="G38" t="s">
        <v>0</v>
      </c>
      <c r="H38" t="s">
        <v>447</v>
      </c>
      <c r="I38" t="s">
        <v>451</v>
      </c>
      <c r="J38" t="s">
        <v>445</v>
      </c>
      <c r="K38" t="s">
        <v>437</v>
      </c>
      <c r="L38" t="s">
        <v>439</v>
      </c>
      <c r="M38">
        <v>12</v>
      </c>
      <c r="N38" t="s">
        <v>446</v>
      </c>
      <c r="O38">
        <v>16</v>
      </c>
      <c r="P38">
        <v>6200</v>
      </c>
    </row>
    <row r="39" spans="1:16" x14ac:dyDescent="0.4">
      <c r="A39" t="s">
        <v>78</v>
      </c>
      <c r="B39" t="s">
        <v>197</v>
      </c>
      <c r="C39" t="s">
        <v>8</v>
      </c>
      <c r="D39" t="s">
        <v>9</v>
      </c>
      <c r="E39">
        <v>2200</v>
      </c>
      <c r="F39" t="s">
        <v>448</v>
      </c>
      <c r="G39" t="s">
        <v>18</v>
      </c>
      <c r="H39" t="s">
        <v>447</v>
      </c>
      <c r="I39" t="s">
        <v>450</v>
      </c>
      <c r="J39" t="s">
        <v>445</v>
      </c>
      <c r="K39" t="s">
        <v>445</v>
      </c>
      <c r="L39" t="s">
        <v>439</v>
      </c>
      <c r="M39">
        <v>2</v>
      </c>
      <c r="N39" t="s">
        <v>446</v>
      </c>
      <c r="O39">
        <v>18</v>
      </c>
      <c r="P39">
        <v>6200</v>
      </c>
    </row>
    <row r="40" spans="1:16" x14ac:dyDescent="0.4">
      <c r="A40" t="s">
        <v>68</v>
      </c>
      <c r="B40" t="s">
        <v>363</v>
      </c>
      <c r="C40" t="s">
        <v>34</v>
      </c>
      <c r="D40" t="s">
        <v>35</v>
      </c>
      <c r="E40">
        <v>1200</v>
      </c>
      <c r="F40" t="s">
        <v>429</v>
      </c>
      <c r="G40" t="s">
        <v>63</v>
      </c>
      <c r="H40" t="s">
        <v>447</v>
      </c>
      <c r="J40" t="s">
        <v>445</v>
      </c>
      <c r="K40" t="s">
        <v>437</v>
      </c>
      <c r="L40" t="s">
        <v>439</v>
      </c>
      <c r="M40">
        <v>11</v>
      </c>
      <c r="N40" t="s">
        <v>446</v>
      </c>
      <c r="O40">
        <v>16</v>
      </c>
      <c r="P40">
        <v>6000</v>
      </c>
    </row>
    <row r="41" spans="1:16" x14ac:dyDescent="0.4">
      <c r="A41" t="s">
        <v>33</v>
      </c>
      <c r="B41" t="s">
        <v>363</v>
      </c>
      <c r="C41" t="s">
        <v>34</v>
      </c>
      <c r="D41" t="s">
        <v>35</v>
      </c>
      <c r="E41">
        <v>2000</v>
      </c>
      <c r="F41" t="s">
        <v>429</v>
      </c>
      <c r="G41" t="s">
        <v>18</v>
      </c>
      <c r="H41" t="s">
        <v>447</v>
      </c>
      <c r="J41" t="s">
        <v>445</v>
      </c>
      <c r="K41" t="s">
        <v>445</v>
      </c>
      <c r="L41" t="s">
        <v>465</v>
      </c>
      <c r="M41">
        <v>6</v>
      </c>
      <c r="N41" t="s">
        <v>454</v>
      </c>
      <c r="O41">
        <v>16</v>
      </c>
      <c r="P41">
        <v>6000</v>
      </c>
    </row>
    <row r="42" spans="1:16" x14ac:dyDescent="0.4">
      <c r="A42" t="s">
        <v>209</v>
      </c>
      <c r="B42" t="s">
        <v>197</v>
      </c>
      <c r="C42" t="s">
        <v>8</v>
      </c>
      <c r="D42" t="s">
        <v>9</v>
      </c>
      <c r="E42">
        <v>1400</v>
      </c>
      <c r="F42" t="s">
        <v>448</v>
      </c>
      <c r="G42" t="s">
        <v>63</v>
      </c>
      <c r="H42" t="s">
        <v>447</v>
      </c>
      <c r="I42" t="s">
        <v>450</v>
      </c>
      <c r="J42" t="s">
        <v>445</v>
      </c>
      <c r="K42" t="s">
        <v>437</v>
      </c>
      <c r="L42" t="s">
        <v>439</v>
      </c>
      <c r="M42">
        <v>10</v>
      </c>
      <c r="N42" t="s">
        <v>449</v>
      </c>
      <c r="O42">
        <v>18</v>
      </c>
      <c r="P42">
        <v>5900</v>
      </c>
    </row>
    <row r="43" spans="1:16" x14ac:dyDescent="0.4">
      <c r="A43" t="s">
        <v>107</v>
      </c>
      <c r="B43" t="s">
        <v>197</v>
      </c>
      <c r="C43" t="s">
        <v>21</v>
      </c>
      <c r="D43" t="s">
        <v>9</v>
      </c>
      <c r="E43">
        <v>1200</v>
      </c>
      <c r="F43" t="s">
        <v>429</v>
      </c>
      <c r="G43" t="s">
        <v>63</v>
      </c>
      <c r="H43" t="s">
        <v>447</v>
      </c>
      <c r="I43" t="s">
        <v>451</v>
      </c>
      <c r="J43" t="s">
        <v>445</v>
      </c>
      <c r="K43" t="s">
        <v>437</v>
      </c>
      <c r="L43" t="s">
        <v>439</v>
      </c>
      <c r="M43">
        <v>9</v>
      </c>
      <c r="N43" t="s">
        <v>446</v>
      </c>
      <c r="O43">
        <v>16</v>
      </c>
      <c r="P43">
        <v>5900</v>
      </c>
    </row>
    <row r="44" spans="1:16" x14ac:dyDescent="0.4">
      <c r="A44" t="s">
        <v>218</v>
      </c>
      <c r="B44" t="s">
        <v>197</v>
      </c>
      <c r="C44" t="s">
        <v>8</v>
      </c>
      <c r="D44" t="s">
        <v>9</v>
      </c>
      <c r="E44">
        <v>1600</v>
      </c>
      <c r="F44" t="s">
        <v>429</v>
      </c>
      <c r="G44" t="s">
        <v>47</v>
      </c>
      <c r="H44" t="s">
        <v>447</v>
      </c>
      <c r="I44" t="s">
        <v>450</v>
      </c>
      <c r="J44" t="s">
        <v>445</v>
      </c>
      <c r="K44" t="s">
        <v>445</v>
      </c>
      <c r="L44" t="s">
        <v>439</v>
      </c>
      <c r="M44">
        <v>4</v>
      </c>
      <c r="N44" t="s">
        <v>449</v>
      </c>
      <c r="O44">
        <v>18</v>
      </c>
      <c r="P44">
        <v>5900</v>
      </c>
    </row>
    <row r="45" spans="1:16" x14ac:dyDescent="0.4">
      <c r="A45" t="s">
        <v>220</v>
      </c>
      <c r="B45" t="s">
        <v>197</v>
      </c>
      <c r="C45" t="s">
        <v>27</v>
      </c>
      <c r="D45" t="s">
        <v>9</v>
      </c>
      <c r="E45">
        <v>1400</v>
      </c>
      <c r="F45" t="s">
        <v>448</v>
      </c>
      <c r="G45" t="s">
        <v>63</v>
      </c>
      <c r="H45" t="s">
        <v>444</v>
      </c>
      <c r="J45" t="s">
        <v>445</v>
      </c>
      <c r="K45" t="s">
        <v>445</v>
      </c>
      <c r="L45" t="s">
        <v>439</v>
      </c>
      <c r="M45">
        <v>5</v>
      </c>
      <c r="N45" t="s">
        <v>446</v>
      </c>
      <c r="O45">
        <v>18</v>
      </c>
      <c r="P45">
        <v>5900</v>
      </c>
    </row>
    <row r="46" spans="1:16" x14ac:dyDescent="0.4">
      <c r="A46" t="s">
        <v>208</v>
      </c>
      <c r="B46" t="s">
        <v>197</v>
      </c>
      <c r="C46" t="s">
        <v>27</v>
      </c>
      <c r="D46" t="s">
        <v>9</v>
      </c>
      <c r="E46">
        <v>1600</v>
      </c>
      <c r="F46" t="s">
        <v>429</v>
      </c>
      <c r="G46" t="s">
        <v>47</v>
      </c>
      <c r="H46" t="s">
        <v>444</v>
      </c>
      <c r="J46" t="s">
        <v>445</v>
      </c>
      <c r="K46" t="s">
        <v>437</v>
      </c>
      <c r="L46" t="s">
        <v>439</v>
      </c>
      <c r="M46">
        <v>10</v>
      </c>
      <c r="N46" t="s">
        <v>449</v>
      </c>
      <c r="O46">
        <v>18</v>
      </c>
      <c r="P46">
        <v>5900</v>
      </c>
    </row>
    <row r="47" spans="1:16" x14ac:dyDescent="0.4">
      <c r="A47" t="s">
        <v>72</v>
      </c>
      <c r="B47" t="s">
        <v>197</v>
      </c>
      <c r="C47" t="s">
        <v>27</v>
      </c>
      <c r="D47" t="s">
        <v>9</v>
      </c>
      <c r="E47">
        <v>2500</v>
      </c>
      <c r="F47" t="s">
        <v>448</v>
      </c>
      <c r="G47" t="s">
        <v>0</v>
      </c>
      <c r="H47" t="s">
        <v>444</v>
      </c>
      <c r="J47" t="s">
        <v>445</v>
      </c>
      <c r="K47" t="s">
        <v>437</v>
      </c>
      <c r="L47" t="s">
        <v>439</v>
      </c>
      <c r="M47">
        <v>11</v>
      </c>
      <c r="N47" t="s">
        <v>446</v>
      </c>
      <c r="O47">
        <v>18</v>
      </c>
      <c r="P47">
        <v>5700</v>
      </c>
    </row>
    <row r="48" spans="1:16" x14ac:dyDescent="0.4">
      <c r="A48" t="s">
        <v>75</v>
      </c>
      <c r="B48" t="s">
        <v>197</v>
      </c>
      <c r="C48" t="s">
        <v>8</v>
      </c>
      <c r="D48" t="s">
        <v>9</v>
      </c>
      <c r="E48">
        <v>2400</v>
      </c>
      <c r="F48" t="s">
        <v>429</v>
      </c>
      <c r="G48" t="s">
        <v>18</v>
      </c>
      <c r="H48" t="s">
        <v>447</v>
      </c>
      <c r="I48" t="s">
        <v>450</v>
      </c>
      <c r="J48" t="s">
        <v>445</v>
      </c>
      <c r="K48" t="s">
        <v>445</v>
      </c>
      <c r="L48" t="s">
        <v>439</v>
      </c>
      <c r="M48">
        <v>1</v>
      </c>
      <c r="N48" t="s">
        <v>446</v>
      </c>
      <c r="O48">
        <v>18</v>
      </c>
      <c r="P48">
        <v>5700</v>
      </c>
    </row>
    <row r="49" spans="1:16" x14ac:dyDescent="0.4">
      <c r="A49" t="s">
        <v>71</v>
      </c>
      <c r="B49" t="s">
        <v>197</v>
      </c>
      <c r="C49" t="s">
        <v>27</v>
      </c>
      <c r="D49" t="s">
        <v>9</v>
      </c>
      <c r="E49">
        <v>2500</v>
      </c>
      <c r="F49" t="s">
        <v>448</v>
      </c>
      <c r="G49" t="s">
        <v>0</v>
      </c>
      <c r="H49" t="s">
        <v>444</v>
      </c>
      <c r="J49" t="s">
        <v>445</v>
      </c>
      <c r="K49" t="s">
        <v>445</v>
      </c>
      <c r="L49" t="s">
        <v>439</v>
      </c>
      <c r="M49">
        <v>5</v>
      </c>
      <c r="N49" t="s">
        <v>449</v>
      </c>
      <c r="O49">
        <v>18</v>
      </c>
      <c r="P49">
        <v>5700</v>
      </c>
    </row>
    <row r="50" spans="1:16" x14ac:dyDescent="0.4">
      <c r="A50" t="s">
        <v>219</v>
      </c>
      <c r="B50" t="s">
        <v>197</v>
      </c>
      <c r="C50" t="s">
        <v>21</v>
      </c>
      <c r="D50" t="s">
        <v>9</v>
      </c>
      <c r="E50">
        <v>1600</v>
      </c>
      <c r="F50" t="s">
        <v>429</v>
      </c>
      <c r="G50" t="s">
        <v>47</v>
      </c>
      <c r="H50" t="s">
        <v>447</v>
      </c>
      <c r="I50" t="s">
        <v>450</v>
      </c>
      <c r="J50" t="s">
        <v>445</v>
      </c>
      <c r="K50" t="s">
        <v>445</v>
      </c>
      <c r="L50" t="s">
        <v>439</v>
      </c>
      <c r="M50">
        <v>4</v>
      </c>
      <c r="N50" t="s">
        <v>446</v>
      </c>
      <c r="O50">
        <v>18</v>
      </c>
      <c r="P50">
        <v>5500</v>
      </c>
    </row>
    <row r="51" spans="1:16" x14ac:dyDescent="0.4">
      <c r="A51" t="s">
        <v>216</v>
      </c>
      <c r="B51" t="s">
        <v>197</v>
      </c>
      <c r="C51" t="s">
        <v>62</v>
      </c>
      <c r="D51" t="s">
        <v>35</v>
      </c>
      <c r="E51">
        <v>1800</v>
      </c>
      <c r="F51" t="s">
        <v>448</v>
      </c>
      <c r="G51" t="s">
        <v>47</v>
      </c>
      <c r="H51" t="s">
        <v>444</v>
      </c>
      <c r="J51" t="s">
        <v>445</v>
      </c>
      <c r="K51" t="s">
        <v>445</v>
      </c>
      <c r="L51" t="s">
        <v>439</v>
      </c>
      <c r="M51">
        <v>1</v>
      </c>
      <c r="N51" t="s">
        <v>449</v>
      </c>
      <c r="O51">
        <v>16</v>
      </c>
      <c r="P51">
        <v>5500</v>
      </c>
    </row>
    <row r="52" spans="1:16" x14ac:dyDescent="0.4">
      <c r="A52" t="s">
        <v>210</v>
      </c>
      <c r="B52" t="s">
        <v>197</v>
      </c>
      <c r="C52" t="s">
        <v>27</v>
      </c>
      <c r="D52" t="s">
        <v>9</v>
      </c>
      <c r="E52">
        <v>1800</v>
      </c>
      <c r="F52" t="s">
        <v>448</v>
      </c>
      <c r="G52" t="s">
        <v>47</v>
      </c>
      <c r="H52" t="s">
        <v>444</v>
      </c>
      <c r="J52" t="s">
        <v>445</v>
      </c>
      <c r="K52" t="s">
        <v>437</v>
      </c>
      <c r="L52" t="s">
        <v>439</v>
      </c>
      <c r="M52">
        <v>10</v>
      </c>
      <c r="N52" t="s">
        <v>446</v>
      </c>
      <c r="O52">
        <v>18</v>
      </c>
      <c r="P52">
        <v>5500</v>
      </c>
    </row>
    <row r="53" spans="1:16" x14ac:dyDescent="0.4">
      <c r="A53" t="s">
        <v>97</v>
      </c>
      <c r="B53" t="s">
        <v>197</v>
      </c>
      <c r="C53" t="s">
        <v>16</v>
      </c>
      <c r="D53" t="s">
        <v>9</v>
      </c>
      <c r="E53">
        <v>1800</v>
      </c>
      <c r="F53" t="s">
        <v>448</v>
      </c>
      <c r="G53" t="s">
        <v>47</v>
      </c>
      <c r="H53" t="s">
        <v>447</v>
      </c>
      <c r="I53" t="s">
        <v>451</v>
      </c>
      <c r="J53" t="s">
        <v>445</v>
      </c>
      <c r="K53" t="s">
        <v>437</v>
      </c>
      <c r="L53" t="s">
        <v>445</v>
      </c>
      <c r="M53">
        <v>3</v>
      </c>
      <c r="N53" t="s">
        <v>449</v>
      </c>
      <c r="O53">
        <v>16</v>
      </c>
      <c r="P53">
        <v>5400</v>
      </c>
    </row>
    <row r="54" spans="1:16" x14ac:dyDescent="0.4">
      <c r="A54" t="s">
        <v>89</v>
      </c>
      <c r="B54" t="s">
        <v>197</v>
      </c>
      <c r="C54" t="s">
        <v>16</v>
      </c>
      <c r="D54" t="s">
        <v>9</v>
      </c>
      <c r="E54">
        <v>2200</v>
      </c>
      <c r="F54" t="s">
        <v>448</v>
      </c>
      <c r="G54" t="s">
        <v>18</v>
      </c>
      <c r="H54" t="s">
        <v>447</v>
      </c>
      <c r="I54" t="s">
        <v>450</v>
      </c>
      <c r="J54" t="s">
        <v>445</v>
      </c>
      <c r="K54" t="s">
        <v>437</v>
      </c>
      <c r="L54" t="s">
        <v>445</v>
      </c>
      <c r="M54">
        <v>9</v>
      </c>
      <c r="N54" t="s">
        <v>449</v>
      </c>
      <c r="O54">
        <v>18</v>
      </c>
      <c r="P54">
        <v>5400</v>
      </c>
    </row>
    <row r="55" spans="1:16" x14ac:dyDescent="0.4">
      <c r="A55" t="s">
        <v>214</v>
      </c>
      <c r="B55" t="s">
        <v>197</v>
      </c>
      <c r="C55" t="s">
        <v>16</v>
      </c>
      <c r="D55" t="s">
        <v>9</v>
      </c>
      <c r="E55">
        <v>1600</v>
      </c>
      <c r="F55" t="s">
        <v>429</v>
      </c>
      <c r="G55" t="s">
        <v>47</v>
      </c>
      <c r="H55" t="s">
        <v>447</v>
      </c>
      <c r="I55" t="s">
        <v>450</v>
      </c>
      <c r="J55" t="s">
        <v>445</v>
      </c>
      <c r="K55" t="s">
        <v>437</v>
      </c>
      <c r="L55" t="s">
        <v>445</v>
      </c>
      <c r="M55">
        <v>4</v>
      </c>
      <c r="N55" t="s">
        <v>446</v>
      </c>
      <c r="O55">
        <v>16</v>
      </c>
      <c r="P55">
        <v>5400</v>
      </c>
    </row>
    <row r="56" spans="1:16" x14ac:dyDescent="0.4">
      <c r="A56" t="s">
        <v>85</v>
      </c>
      <c r="B56" t="s">
        <v>197</v>
      </c>
      <c r="C56" t="s">
        <v>8</v>
      </c>
      <c r="D56" t="s">
        <v>9</v>
      </c>
      <c r="E56">
        <v>2200</v>
      </c>
      <c r="F56" t="s">
        <v>448</v>
      </c>
      <c r="G56" t="s">
        <v>18</v>
      </c>
      <c r="H56" t="s">
        <v>447</v>
      </c>
      <c r="I56" t="s">
        <v>450</v>
      </c>
      <c r="J56" t="s">
        <v>445</v>
      </c>
      <c r="K56" t="s">
        <v>437</v>
      </c>
      <c r="L56" t="s">
        <v>445</v>
      </c>
      <c r="M56">
        <v>5</v>
      </c>
      <c r="N56" t="s">
        <v>446</v>
      </c>
      <c r="O56">
        <v>18</v>
      </c>
      <c r="P56">
        <v>5400</v>
      </c>
    </row>
    <row r="57" spans="1:16" x14ac:dyDescent="0.4">
      <c r="A57" t="s">
        <v>90</v>
      </c>
      <c r="B57" t="s">
        <v>197</v>
      </c>
      <c r="C57" t="s">
        <v>21</v>
      </c>
      <c r="D57" t="s">
        <v>9</v>
      </c>
      <c r="E57">
        <v>2400</v>
      </c>
      <c r="F57" t="s">
        <v>429</v>
      </c>
      <c r="G57" t="s">
        <v>18</v>
      </c>
      <c r="H57" t="s">
        <v>447</v>
      </c>
      <c r="I57" t="s">
        <v>450</v>
      </c>
      <c r="J57" t="s">
        <v>445</v>
      </c>
      <c r="K57" t="s">
        <v>437</v>
      </c>
      <c r="L57" t="s">
        <v>445</v>
      </c>
      <c r="M57">
        <v>9</v>
      </c>
      <c r="N57" t="s">
        <v>449</v>
      </c>
      <c r="O57">
        <v>18</v>
      </c>
      <c r="P57">
        <v>5400</v>
      </c>
    </row>
    <row r="58" spans="1:16" x14ac:dyDescent="0.4">
      <c r="A58" t="s">
        <v>84</v>
      </c>
      <c r="B58" t="s">
        <v>197</v>
      </c>
      <c r="C58" t="s">
        <v>27</v>
      </c>
      <c r="D58" t="s">
        <v>9</v>
      </c>
      <c r="E58">
        <v>2400</v>
      </c>
      <c r="F58" t="s">
        <v>429</v>
      </c>
      <c r="G58" t="s">
        <v>18</v>
      </c>
      <c r="H58" t="s">
        <v>444</v>
      </c>
      <c r="J58" t="s">
        <v>445</v>
      </c>
      <c r="K58" t="s">
        <v>437</v>
      </c>
      <c r="L58" t="s">
        <v>445</v>
      </c>
      <c r="M58">
        <v>4</v>
      </c>
      <c r="N58" t="s">
        <v>449</v>
      </c>
      <c r="O58">
        <v>18</v>
      </c>
      <c r="P58">
        <v>5400</v>
      </c>
    </row>
    <row r="59" spans="1:16" x14ac:dyDescent="0.4">
      <c r="A59" t="s">
        <v>80</v>
      </c>
      <c r="B59" t="s">
        <v>197</v>
      </c>
      <c r="C59" t="s">
        <v>16</v>
      </c>
      <c r="D59" t="s">
        <v>9</v>
      </c>
      <c r="E59">
        <v>2000</v>
      </c>
      <c r="F59" t="s">
        <v>429</v>
      </c>
      <c r="G59" t="s">
        <v>18</v>
      </c>
      <c r="H59" t="s">
        <v>447</v>
      </c>
      <c r="I59" t="s">
        <v>451</v>
      </c>
      <c r="J59" t="s">
        <v>445</v>
      </c>
      <c r="K59" t="s">
        <v>437</v>
      </c>
      <c r="L59" t="s">
        <v>445</v>
      </c>
      <c r="M59">
        <v>3</v>
      </c>
      <c r="N59" t="s">
        <v>446</v>
      </c>
      <c r="O59">
        <v>18</v>
      </c>
      <c r="P59">
        <v>5400</v>
      </c>
    </row>
    <row r="60" spans="1:16" x14ac:dyDescent="0.4">
      <c r="A60" t="s">
        <v>96</v>
      </c>
      <c r="B60" t="s">
        <v>197</v>
      </c>
      <c r="C60" t="s">
        <v>21</v>
      </c>
      <c r="D60" t="s">
        <v>9</v>
      </c>
      <c r="E60">
        <v>1600</v>
      </c>
      <c r="F60" t="s">
        <v>429</v>
      </c>
      <c r="G60" t="s">
        <v>47</v>
      </c>
      <c r="H60" t="s">
        <v>447</v>
      </c>
      <c r="I60" t="s">
        <v>450</v>
      </c>
      <c r="J60" t="s">
        <v>445</v>
      </c>
      <c r="K60" t="s">
        <v>437</v>
      </c>
      <c r="L60" t="s">
        <v>445</v>
      </c>
      <c r="M60">
        <v>3</v>
      </c>
      <c r="N60" t="s">
        <v>446</v>
      </c>
      <c r="O60">
        <v>18</v>
      </c>
      <c r="P60">
        <v>5200</v>
      </c>
    </row>
    <row r="61" spans="1:16" x14ac:dyDescent="0.4">
      <c r="A61" t="s">
        <v>104</v>
      </c>
      <c r="B61" t="s">
        <v>197</v>
      </c>
      <c r="C61" t="s">
        <v>21</v>
      </c>
      <c r="D61" t="s">
        <v>9</v>
      </c>
      <c r="E61">
        <v>1400</v>
      </c>
      <c r="F61" t="s">
        <v>448</v>
      </c>
      <c r="G61" t="s">
        <v>63</v>
      </c>
      <c r="H61" t="s">
        <v>447</v>
      </c>
      <c r="I61" t="s">
        <v>451</v>
      </c>
      <c r="J61" t="s">
        <v>445</v>
      </c>
      <c r="K61" t="s">
        <v>437</v>
      </c>
      <c r="L61" t="s">
        <v>445</v>
      </c>
      <c r="M61">
        <v>3</v>
      </c>
      <c r="N61" t="s">
        <v>446</v>
      </c>
      <c r="O61">
        <v>18</v>
      </c>
      <c r="P61">
        <v>5200</v>
      </c>
    </row>
    <row r="62" spans="1:16" x14ac:dyDescent="0.4">
      <c r="A62" t="s">
        <v>213</v>
      </c>
      <c r="B62" t="s">
        <v>197</v>
      </c>
      <c r="C62" t="s">
        <v>27</v>
      </c>
      <c r="D62" t="s">
        <v>9</v>
      </c>
      <c r="E62">
        <v>2000</v>
      </c>
      <c r="F62" t="s">
        <v>429</v>
      </c>
      <c r="G62" t="s">
        <v>47</v>
      </c>
      <c r="H62" t="s">
        <v>444</v>
      </c>
      <c r="J62" t="s">
        <v>445</v>
      </c>
      <c r="K62" t="s">
        <v>437</v>
      </c>
      <c r="L62" t="s">
        <v>445</v>
      </c>
      <c r="M62">
        <v>4</v>
      </c>
      <c r="N62" t="s">
        <v>449</v>
      </c>
      <c r="O62">
        <v>18</v>
      </c>
      <c r="P62">
        <v>5200</v>
      </c>
    </row>
    <row r="63" spans="1:16" x14ac:dyDescent="0.4">
      <c r="A63" t="s">
        <v>215</v>
      </c>
      <c r="B63" t="s">
        <v>197</v>
      </c>
      <c r="C63" t="s">
        <v>21</v>
      </c>
      <c r="D63" t="s">
        <v>9</v>
      </c>
      <c r="E63">
        <v>1800</v>
      </c>
      <c r="F63" t="s">
        <v>448</v>
      </c>
      <c r="G63" t="s">
        <v>47</v>
      </c>
      <c r="H63" t="s">
        <v>447</v>
      </c>
      <c r="I63" t="s">
        <v>450</v>
      </c>
      <c r="J63" t="s">
        <v>445</v>
      </c>
      <c r="K63" t="s">
        <v>437</v>
      </c>
      <c r="L63" t="s">
        <v>445</v>
      </c>
      <c r="M63">
        <v>9</v>
      </c>
      <c r="N63" t="s">
        <v>446</v>
      </c>
      <c r="O63">
        <v>18</v>
      </c>
      <c r="P63">
        <v>5200</v>
      </c>
    </row>
    <row r="64" spans="1:16" x14ac:dyDescent="0.4">
      <c r="A64" t="s">
        <v>36</v>
      </c>
      <c r="B64" t="s">
        <v>363</v>
      </c>
      <c r="C64" t="s">
        <v>34</v>
      </c>
      <c r="D64" t="s">
        <v>35</v>
      </c>
      <c r="E64">
        <v>2000</v>
      </c>
      <c r="F64" t="s">
        <v>429</v>
      </c>
      <c r="G64" t="s">
        <v>18</v>
      </c>
      <c r="H64" t="s">
        <v>447</v>
      </c>
      <c r="J64" t="s">
        <v>445</v>
      </c>
      <c r="K64" t="s">
        <v>437</v>
      </c>
      <c r="L64" t="s">
        <v>445</v>
      </c>
      <c r="M64">
        <v>7</v>
      </c>
      <c r="N64" t="s">
        <v>446</v>
      </c>
      <c r="O64">
        <v>16</v>
      </c>
      <c r="P64">
        <v>4500</v>
      </c>
    </row>
    <row r="65" spans="1:16" x14ac:dyDescent="0.4">
      <c r="A65" t="s">
        <v>57</v>
      </c>
      <c r="B65" t="s">
        <v>363</v>
      </c>
      <c r="C65" t="s">
        <v>34</v>
      </c>
      <c r="D65" t="s">
        <v>35</v>
      </c>
      <c r="E65">
        <v>1800</v>
      </c>
      <c r="F65" t="s">
        <v>448</v>
      </c>
      <c r="G65" t="s">
        <v>47</v>
      </c>
      <c r="H65" t="s">
        <v>447</v>
      </c>
      <c r="J65" t="s">
        <v>445</v>
      </c>
      <c r="K65" t="s">
        <v>437</v>
      </c>
      <c r="L65" t="s">
        <v>439</v>
      </c>
      <c r="M65">
        <v>11</v>
      </c>
      <c r="N65" t="s">
        <v>449</v>
      </c>
      <c r="O65">
        <v>16</v>
      </c>
      <c r="P65">
        <v>4100</v>
      </c>
    </row>
    <row r="66" spans="1:16" x14ac:dyDescent="0.4">
      <c r="A66" t="s">
        <v>151</v>
      </c>
      <c r="B66" t="s">
        <v>364</v>
      </c>
      <c r="C66" t="s">
        <v>27</v>
      </c>
      <c r="D66" t="s">
        <v>9</v>
      </c>
      <c r="E66">
        <v>1800</v>
      </c>
      <c r="F66" t="s">
        <v>448</v>
      </c>
      <c r="G66" t="s">
        <v>47</v>
      </c>
      <c r="H66" t="s">
        <v>444</v>
      </c>
      <c r="J66" t="s">
        <v>445</v>
      </c>
      <c r="K66" t="s">
        <v>437</v>
      </c>
      <c r="L66" t="s">
        <v>439</v>
      </c>
      <c r="M66">
        <v>6</v>
      </c>
      <c r="N66" t="s">
        <v>446</v>
      </c>
      <c r="O66">
        <v>18</v>
      </c>
      <c r="P66">
        <v>4100</v>
      </c>
    </row>
    <row r="67" spans="1:16" x14ac:dyDescent="0.4">
      <c r="A67" t="s">
        <v>247</v>
      </c>
      <c r="B67" t="s">
        <v>364</v>
      </c>
      <c r="C67" t="s">
        <v>16</v>
      </c>
      <c r="D67" t="s">
        <v>9</v>
      </c>
      <c r="E67">
        <v>1200</v>
      </c>
      <c r="F67" t="s">
        <v>429</v>
      </c>
      <c r="G67" t="s">
        <v>63</v>
      </c>
      <c r="H67" t="s">
        <v>447</v>
      </c>
      <c r="I67" t="s">
        <v>450</v>
      </c>
      <c r="J67" t="s">
        <v>445</v>
      </c>
      <c r="K67" t="s">
        <v>445</v>
      </c>
      <c r="L67" t="s">
        <v>439</v>
      </c>
      <c r="M67">
        <v>3</v>
      </c>
      <c r="N67" t="s">
        <v>446</v>
      </c>
      <c r="O67">
        <v>16</v>
      </c>
      <c r="P67">
        <v>4100</v>
      </c>
    </row>
    <row r="68" spans="1:16" x14ac:dyDescent="0.4">
      <c r="A68" t="s">
        <v>232</v>
      </c>
      <c r="B68" t="s">
        <v>364</v>
      </c>
      <c r="C68" t="s">
        <v>88</v>
      </c>
      <c r="D68" t="s">
        <v>9</v>
      </c>
      <c r="E68">
        <v>1200</v>
      </c>
      <c r="F68" t="s">
        <v>429</v>
      </c>
      <c r="G68" t="s">
        <v>63</v>
      </c>
      <c r="H68" t="s">
        <v>447</v>
      </c>
      <c r="J68" t="s">
        <v>445</v>
      </c>
      <c r="K68" t="s">
        <v>437</v>
      </c>
      <c r="L68" t="s">
        <v>439</v>
      </c>
      <c r="M68">
        <v>8</v>
      </c>
      <c r="N68" t="s">
        <v>449</v>
      </c>
      <c r="O68">
        <v>16</v>
      </c>
      <c r="P68">
        <v>4100</v>
      </c>
    </row>
    <row r="69" spans="1:16" x14ac:dyDescent="0.4">
      <c r="A69" t="s">
        <v>245</v>
      </c>
      <c r="B69" t="s">
        <v>364</v>
      </c>
      <c r="C69" t="s">
        <v>27</v>
      </c>
      <c r="D69" t="s">
        <v>9</v>
      </c>
      <c r="E69">
        <v>3400</v>
      </c>
      <c r="F69" t="s">
        <v>448</v>
      </c>
      <c r="G69" t="s">
        <v>0</v>
      </c>
      <c r="H69" t="s">
        <v>444</v>
      </c>
      <c r="J69" t="s">
        <v>445</v>
      </c>
      <c r="K69" t="s">
        <v>445</v>
      </c>
      <c r="L69" t="s">
        <v>439</v>
      </c>
      <c r="M69">
        <v>2</v>
      </c>
      <c r="N69" t="s">
        <v>449</v>
      </c>
      <c r="O69">
        <v>18</v>
      </c>
      <c r="P69">
        <v>4100</v>
      </c>
    </row>
    <row r="70" spans="1:16" x14ac:dyDescent="0.4">
      <c r="A70" t="s">
        <v>225</v>
      </c>
      <c r="B70" t="s">
        <v>364</v>
      </c>
      <c r="C70" t="s">
        <v>21</v>
      </c>
      <c r="D70" t="s">
        <v>9</v>
      </c>
      <c r="E70">
        <v>2000</v>
      </c>
      <c r="F70" t="s">
        <v>429</v>
      </c>
      <c r="G70" t="s">
        <v>18</v>
      </c>
      <c r="H70" t="s">
        <v>447</v>
      </c>
      <c r="I70" t="s">
        <v>451</v>
      </c>
      <c r="J70" t="s">
        <v>445</v>
      </c>
      <c r="K70" t="s">
        <v>437</v>
      </c>
      <c r="L70" t="s">
        <v>439</v>
      </c>
      <c r="M70">
        <v>12</v>
      </c>
      <c r="N70" t="s">
        <v>446</v>
      </c>
      <c r="O70">
        <v>16</v>
      </c>
      <c r="P70">
        <v>4100</v>
      </c>
    </row>
    <row r="71" spans="1:16" x14ac:dyDescent="0.4">
      <c r="A71" t="s">
        <v>136</v>
      </c>
      <c r="B71" t="s">
        <v>364</v>
      </c>
      <c r="C71" t="s">
        <v>8</v>
      </c>
      <c r="D71" t="s">
        <v>9</v>
      </c>
      <c r="E71">
        <v>1600</v>
      </c>
      <c r="F71" t="s">
        <v>429</v>
      </c>
      <c r="G71" t="s">
        <v>47</v>
      </c>
      <c r="H71" t="s">
        <v>447</v>
      </c>
      <c r="I71" t="s">
        <v>450</v>
      </c>
      <c r="J71" t="s">
        <v>445</v>
      </c>
      <c r="K71" t="s">
        <v>445</v>
      </c>
      <c r="L71" t="s">
        <v>439</v>
      </c>
      <c r="M71">
        <v>1</v>
      </c>
      <c r="N71" t="s">
        <v>446</v>
      </c>
      <c r="O71">
        <v>18</v>
      </c>
      <c r="P71">
        <v>4100</v>
      </c>
    </row>
    <row r="72" spans="1:16" x14ac:dyDescent="0.4">
      <c r="A72" t="s">
        <v>463</v>
      </c>
      <c r="B72" t="s">
        <v>364</v>
      </c>
      <c r="C72" t="s">
        <v>21</v>
      </c>
      <c r="D72" t="s">
        <v>9</v>
      </c>
      <c r="E72">
        <v>1400</v>
      </c>
      <c r="F72" t="s">
        <v>448</v>
      </c>
      <c r="G72" t="s">
        <v>63</v>
      </c>
      <c r="H72" t="s">
        <v>447</v>
      </c>
      <c r="I72" t="s">
        <v>451</v>
      </c>
      <c r="J72" t="s">
        <v>445</v>
      </c>
      <c r="K72" t="s">
        <v>445</v>
      </c>
      <c r="L72" t="s">
        <v>439</v>
      </c>
      <c r="M72">
        <v>2</v>
      </c>
      <c r="N72" t="s">
        <v>449</v>
      </c>
      <c r="O72">
        <v>18</v>
      </c>
      <c r="P72">
        <v>4100</v>
      </c>
    </row>
    <row r="73" spans="1:16" x14ac:dyDescent="0.4">
      <c r="A73" t="s">
        <v>122</v>
      </c>
      <c r="B73" t="s">
        <v>364</v>
      </c>
      <c r="C73" t="s">
        <v>123</v>
      </c>
      <c r="D73" t="s">
        <v>9</v>
      </c>
      <c r="E73">
        <v>2000</v>
      </c>
      <c r="F73" t="s">
        <v>429</v>
      </c>
      <c r="G73" t="s">
        <v>18</v>
      </c>
      <c r="H73" t="s">
        <v>447</v>
      </c>
      <c r="J73" t="s">
        <v>445</v>
      </c>
      <c r="K73" t="s">
        <v>437</v>
      </c>
      <c r="L73" t="s">
        <v>439</v>
      </c>
      <c r="M73">
        <v>7</v>
      </c>
      <c r="N73" t="s">
        <v>446</v>
      </c>
      <c r="O73">
        <v>16</v>
      </c>
      <c r="P73">
        <v>4100</v>
      </c>
    </row>
    <row r="74" spans="1:16" x14ac:dyDescent="0.4">
      <c r="A74" t="s">
        <v>126</v>
      </c>
      <c r="B74" t="s">
        <v>364</v>
      </c>
      <c r="C74" t="s">
        <v>128</v>
      </c>
      <c r="D74" t="s">
        <v>9</v>
      </c>
      <c r="E74">
        <v>2000</v>
      </c>
      <c r="F74" t="s">
        <v>429</v>
      </c>
      <c r="G74" t="s">
        <v>18</v>
      </c>
      <c r="H74" t="s">
        <v>447</v>
      </c>
      <c r="J74" t="s">
        <v>445</v>
      </c>
      <c r="K74" t="s">
        <v>437</v>
      </c>
      <c r="L74" t="s">
        <v>439</v>
      </c>
      <c r="M74">
        <v>8</v>
      </c>
      <c r="N74" t="s">
        <v>446</v>
      </c>
      <c r="O74">
        <v>18</v>
      </c>
      <c r="P74">
        <v>4100</v>
      </c>
    </row>
    <row r="75" spans="1:16" x14ac:dyDescent="0.4">
      <c r="A75" t="s">
        <v>143</v>
      </c>
      <c r="B75" t="s">
        <v>364</v>
      </c>
      <c r="C75" t="s">
        <v>128</v>
      </c>
      <c r="D75" t="s">
        <v>9</v>
      </c>
      <c r="E75">
        <v>1800</v>
      </c>
      <c r="F75" t="s">
        <v>448</v>
      </c>
      <c r="G75" t="s">
        <v>47</v>
      </c>
      <c r="H75" t="s">
        <v>447</v>
      </c>
      <c r="J75" t="s">
        <v>445</v>
      </c>
      <c r="K75" t="s">
        <v>445</v>
      </c>
      <c r="L75" t="s">
        <v>439</v>
      </c>
      <c r="M75">
        <v>2</v>
      </c>
      <c r="N75" t="s">
        <v>449</v>
      </c>
      <c r="O75">
        <v>16</v>
      </c>
      <c r="P75">
        <v>4100</v>
      </c>
    </row>
    <row r="76" spans="1:16" x14ac:dyDescent="0.4">
      <c r="A76" t="s">
        <v>129</v>
      </c>
      <c r="B76" t="s">
        <v>364</v>
      </c>
      <c r="C76" t="s">
        <v>117</v>
      </c>
      <c r="D76" t="s">
        <v>9</v>
      </c>
      <c r="E76">
        <v>2000</v>
      </c>
      <c r="F76" t="s">
        <v>429</v>
      </c>
      <c r="G76" t="s">
        <v>18</v>
      </c>
      <c r="H76" t="s">
        <v>444</v>
      </c>
      <c r="I76" t="s">
        <v>450</v>
      </c>
      <c r="J76" t="s">
        <v>445</v>
      </c>
      <c r="K76" t="s">
        <v>437</v>
      </c>
      <c r="L76" t="s">
        <v>439</v>
      </c>
      <c r="M76">
        <v>9</v>
      </c>
      <c r="N76" t="s">
        <v>446</v>
      </c>
      <c r="O76">
        <v>18</v>
      </c>
      <c r="P76">
        <v>4100</v>
      </c>
    </row>
    <row r="77" spans="1:16" x14ac:dyDescent="0.4">
      <c r="A77" t="s">
        <v>116</v>
      </c>
      <c r="B77" t="s">
        <v>364</v>
      </c>
      <c r="C77" t="s">
        <v>117</v>
      </c>
      <c r="D77" t="s">
        <v>9</v>
      </c>
      <c r="E77">
        <v>2000</v>
      </c>
      <c r="F77" t="s">
        <v>429</v>
      </c>
      <c r="G77" t="s">
        <v>18</v>
      </c>
      <c r="H77" t="s">
        <v>444</v>
      </c>
      <c r="I77" t="s">
        <v>450</v>
      </c>
      <c r="J77" t="s">
        <v>445</v>
      </c>
      <c r="K77" t="s">
        <v>445</v>
      </c>
      <c r="L77" t="s">
        <v>439</v>
      </c>
      <c r="M77">
        <v>5</v>
      </c>
      <c r="N77" t="s">
        <v>446</v>
      </c>
      <c r="O77">
        <v>18</v>
      </c>
      <c r="P77">
        <v>4100</v>
      </c>
    </row>
    <row r="78" spans="1:16" x14ac:dyDescent="0.4">
      <c r="A78" t="s">
        <v>113</v>
      </c>
      <c r="B78" t="s">
        <v>364</v>
      </c>
      <c r="C78" t="s">
        <v>16</v>
      </c>
      <c r="D78" t="s">
        <v>9</v>
      </c>
      <c r="E78">
        <v>2000</v>
      </c>
      <c r="F78" t="s">
        <v>429</v>
      </c>
      <c r="G78" t="s">
        <v>18</v>
      </c>
      <c r="H78" t="s">
        <v>447</v>
      </c>
      <c r="I78" t="s">
        <v>451</v>
      </c>
      <c r="J78" t="s">
        <v>445</v>
      </c>
      <c r="K78" t="s">
        <v>445</v>
      </c>
      <c r="L78" t="s">
        <v>439</v>
      </c>
      <c r="M78">
        <v>1</v>
      </c>
      <c r="N78" t="s">
        <v>446</v>
      </c>
      <c r="O78">
        <v>18</v>
      </c>
      <c r="P78">
        <v>4100</v>
      </c>
    </row>
    <row r="79" spans="1:16" x14ac:dyDescent="0.4">
      <c r="A79" t="s">
        <v>135</v>
      </c>
      <c r="B79" t="s">
        <v>364</v>
      </c>
      <c r="C79" t="s">
        <v>62</v>
      </c>
      <c r="D79" t="s">
        <v>9</v>
      </c>
      <c r="E79">
        <v>1500</v>
      </c>
      <c r="F79" t="s">
        <v>448</v>
      </c>
      <c r="G79" t="s">
        <v>18</v>
      </c>
      <c r="H79" t="s">
        <v>444</v>
      </c>
      <c r="J79" t="s">
        <v>445</v>
      </c>
      <c r="K79" t="s">
        <v>437</v>
      </c>
      <c r="L79" t="s">
        <v>439</v>
      </c>
      <c r="M79">
        <v>12</v>
      </c>
      <c r="N79" t="s">
        <v>446</v>
      </c>
      <c r="O79">
        <v>18</v>
      </c>
      <c r="P79">
        <v>4100</v>
      </c>
    </row>
    <row r="80" spans="1:16" x14ac:dyDescent="0.4">
      <c r="A80" t="s">
        <v>124</v>
      </c>
      <c r="B80" t="s">
        <v>364</v>
      </c>
      <c r="C80" t="s">
        <v>125</v>
      </c>
      <c r="D80" t="s">
        <v>9</v>
      </c>
      <c r="E80">
        <v>2000</v>
      </c>
      <c r="F80" t="s">
        <v>429</v>
      </c>
      <c r="G80" t="s">
        <v>18</v>
      </c>
      <c r="H80" t="s">
        <v>447</v>
      </c>
      <c r="J80" t="s">
        <v>445</v>
      </c>
      <c r="K80" t="s">
        <v>437</v>
      </c>
      <c r="L80" t="s">
        <v>439</v>
      </c>
      <c r="M80">
        <v>7</v>
      </c>
      <c r="N80" t="s">
        <v>446</v>
      </c>
      <c r="O80">
        <v>16</v>
      </c>
      <c r="P80">
        <v>4100</v>
      </c>
    </row>
    <row r="81" spans="1:16" x14ac:dyDescent="0.4">
      <c r="A81" t="s">
        <v>132</v>
      </c>
      <c r="B81" t="s">
        <v>364</v>
      </c>
      <c r="C81" t="s">
        <v>123</v>
      </c>
      <c r="D81" t="s">
        <v>9</v>
      </c>
      <c r="E81">
        <v>2000</v>
      </c>
      <c r="F81" t="s">
        <v>429</v>
      </c>
      <c r="G81" t="s">
        <v>18</v>
      </c>
      <c r="H81" t="s">
        <v>447</v>
      </c>
      <c r="J81" t="s">
        <v>445</v>
      </c>
      <c r="K81" t="s">
        <v>437</v>
      </c>
      <c r="L81" t="s">
        <v>439</v>
      </c>
      <c r="M81">
        <v>11</v>
      </c>
      <c r="N81" t="s">
        <v>446</v>
      </c>
      <c r="O81">
        <v>16</v>
      </c>
      <c r="P81">
        <v>4100</v>
      </c>
    </row>
    <row r="82" spans="1:16" x14ac:dyDescent="0.4">
      <c r="A82" t="s">
        <v>120</v>
      </c>
      <c r="B82" t="s">
        <v>364</v>
      </c>
      <c r="C82" t="s">
        <v>21</v>
      </c>
      <c r="D82" t="s">
        <v>9</v>
      </c>
      <c r="E82">
        <v>2000</v>
      </c>
      <c r="F82" t="s">
        <v>429</v>
      </c>
      <c r="G82" t="s">
        <v>18</v>
      </c>
      <c r="H82" t="s">
        <v>447</v>
      </c>
      <c r="I82" t="s">
        <v>451</v>
      </c>
      <c r="J82" t="s">
        <v>445</v>
      </c>
      <c r="K82" t="s">
        <v>437</v>
      </c>
      <c r="L82" t="s">
        <v>439</v>
      </c>
      <c r="M82">
        <v>6</v>
      </c>
      <c r="N82" t="s">
        <v>446</v>
      </c>
      <c r="O82">
        <v>16</v>
      </c>
      <c r="P82">
        <v>4100</v>
      </c>
    </row>
    <row r="83" spans="1:16" x14ac:dyDescent="0.4">
      <c r="A83" t="s">
        <v>241</v>
      </c>
      <c r="B83" t="s">
        <v>364</v>
      </c>
      <c r="C83" t="s">
        <v>117</v>
      </c>
      <c r="D83" t="s">
        <v>35</v>
      </c>
      <c r="E83">
        <v>1800</v>
      </c>
      <c r="F83" t="s">
        <v>448</v>
      </c>
      <c r="G83" t="s">
        <v>47</v>
      </c>
      <c r="H83" t="s">
        <v>444</v>
      </c>
      <c r="J83" t="s">
        <v>445</v>
      </c>
      <c r="K83" t="s">
        <v>437</v>
      </c>
      <c r="L83" t="s">
        <v>445</v>
      </c>
      <c r="M83">
        <v>8</v>
      </c>
      <c r="N83" t="s">
        <v>446</v>
      </c>
      <c r="O83">
        <v>15</v>
      </c>
      <c r="P83">
        <v>4000</v>
      </c>
    </row>
    <row r="84" spans="1:16" x14ac:dyDescent="0.4">
      <c r="A84" t="s">
        <v>176</v>
      </c>
      <c r="B84" t="s">
        <v>364</v>
      </c>
      <c r="C84" t="s">
        <v>62</v>
      </c>
      <c r="D84" t="s">
        <v>9</v>
      </c>
      <c r="E84">
        <v>1200</v>
      </c>
      <c r="F84" t="s">
        <v>429</v>
      </c>
      <c r="G84" t="s">
        <v>63</v>
      </c>
      <c r="H84" t="s">
        <v>444</v>
      </c>
      <c r="J84" t="s">
        <v>445</v>
      </c>
      <c r="K84" t="s">
        <v>437</v>
      </c>
      <c r="L84" t="s">
        <v>439</v>
      </c>
      <c r="M84">
        <v>7</v>
      </c>
      <c r="N84" t="s">
        <v>446</v>
      </c>
      <c r="O84">
        <v>18</v>
      </c>
      <c r="P84">
        <v>3900</v>
      </c>
    </row>
    <row r="85" spans="1:16" x14ac:dyDescent="0.4">
      <c r="A85" t="s">
        <v>461</v>
      </c>
      <c r="B85" t="s">
        <v>364</v>
      </c>
      <c r="C85" t="s">
        <v>117</v>
      </c>
      <c r="D85" t="s">
        <v>9</v>
      </c>
      <c r="E85">
        <v>1000</v>
      </c>
      <c r="F85" t="s">
        <v>448</v>
      </c>
      <c r="G85" t="s">
        <v>63</v>
      </c>
      <c r="H85" t="s">
        <v>434</v>
      </c>
      <c r="J85" t="s">
        <v>445</v>
      </c>
      <c r="K85" t="s">
        <v>437</v>
      </c>
      <c r="L85" t="s">
        <v>439</v>
      </c>
      <c r="M85">
        <v>7</v>
      </c>
      <c r="N85" t="s">
        <v>449</v>
      </c>
      <c r="O85">
        <v>18</v>
      </c>
      <c r="P85">
        <v>3900</v>
      </c>
    </row>
    <row r="86" spans="1:16" x14ac:dyDescent="0.4">
      <c r="A86" t="s">
        <v>243</v>
      </c>
      <c r="B86" t="s">
        <v>364</v>
      </c>
      <c r="C86" t="s">
        <v>8</v>
      </c>
      <c r="D86" t="s">
        <v>9</v>
      </c>
      <c r="E86">
        <v>1200</v>
      </c>
      <c r="F86" t="s">
        <v>429</v>
      </c>
      <c r="G86" t="s">
        <v>63</v>
      </c>
      <c r="H86" t="s">
        <v>447</v>
      </c>
      <c r="I86" t="s">
        <v>451</v>
      </c>
      <c r="J86" t="s">
        <v>445</v>
      </c>
      <c r="K86" t="s">
        <v>445</v>
      </c>
      <c r="L86" t="s">
        <v>439</v>
      </c>
      <c r="M86">
        <v>1</v>
      </c>
      <c r="N86" t="s">
        <v>449</v>
      </c>
      <c r="O86">
        <v>18</v>
      </c>
      <c r="P86">
        <v>3900</v>
      </c>
    </row>
    <row r="87" spans="1:16" x14ac:dyDescent="0.4">
      <c r="A87" t="s">
        <v>464</v>
      </c>
      <c r="B87" t="s">
        <v>364</v>
      </c>
      <c r="C87" t="s">
        <v>16</v>
      </c>
      <c r="D87" t="s">
        <v>9</v>
      </c>
      <c r="E87">
        <v>1600</v>
      </c>
      <c r="F87" t="s">
        <v>429</v>
      </c>
      <c r="G87" t="s">
        <v>47</v>
      </c>
      <c r="H87" t="s">
        <v>447</v>
      </c>
      <c r="I87" t="s">
        <v>450</v>
      </c>
      <c r="J87" t="s">
        <v>445</v>
      </c>
      <c r="K87" t="s">
        <v>445</v>
      </c>
      <c r="L87" t="s">
        <v>439</v>
      </c>
      <c r="M87">
        <v>4</v>
      </c>
      <c r="N87" t="s">
        <v>446</v>
      </c>
      <c r="O87">
        <v>16</v>
      </c>
      <c r="P87">
        <v>3900</v>
      </c>
    </row>
    <row r="88" spans="1:16" x14ac:dyDescent="0.4">
      <c r="A88" t="s">
        <v>158</v>
      </c>
      <c r="B88" t="s">
        <v>364</v>
      </c>
      <c r="C88" t="s">
        <v>117</v>
      </c>
      <c r="D88" t="s">
        <v>9</v>
      </c>
      <c r="E88">
        <v>1600</v>
      </c>
      <c r="F88" t="s">
        <v>429</v>
      </c>
      <c r="G88" t="s">
        <v>47</v>
      </c>
      <c r="H88" t="s">
        <v>444</v>
      </c>
      <c r="I88" t="s">
        <v>450</v>
      </c>
      <c r="J88" t="s">
        <v>445</v>
      </c>
      <c r="K88" t="s">
        <v>437</v>
      </c>
      <c r="L88" t="s">
        <v>439</v>
      </c>
      <c r="M88">
        <v>8</v>
      </c>
      <c r="N88" t="s">
        <v>446</v>
      </c>
      <c r="O88">
        <v>18</v>
      </c>
      <c r="P88">
        <v>3900</v>
      </c>
    </row>
    <row r="89" spans="1:16" x14ac:dyDescent="0.4">
      <c r="A89" t="s">
        <v>185</v>
      </c>
      <c r="B89" t="s">
        <v>364</v>
      </c>
      <c r="C89" t="s">
        <v>8</v>
      </c>
      <c r="D89" t="s">
        <v>9</v>
      </c>
      <c r="E89">
        <v>1200</v>
      </c>
      <c r="F89" t="s">
        <v>429</v>
      </c>
      <c r="G89" t="s">
        <v>63</v>
      </c>
      <c r="H89" t="s">
        <v>447</v>
      </c>
      <c r="I89" t="s">
        <v>451</v>
      </c>
      <c r="J89" t="s">
        <v>445</v>
      </c>
      <c r="K89" t="s">
        <v>437</v>
      </c>
      <c r="L89" t="s">
        <v>439</v>
      </c>
      <c r="M89">
        <v>11</v>
      </c>
      <c r="N89" t="s">
        <v>449</v>
      </c>
      <c r="O89">
        <v>18</v>
      </c>
      <c r="P89">
        <v>3900</v>
      </c>
    </row>
    <row r="90" spans="1:16" x14ac:dyDescent="0.4">
      <c r="A90" t="s">
        <v>462</v>
      </c>
      <c r="B90" t="s">
        <v>364</v>
      </c>
      <c r="C90" t="s">
        <v>16</v>
      </c>
      <c r="D90" t="s">
        <v>9</v>
      </c>
      <c r="E90">
        <v>1600</v>
      </c>
      <c r="F90" t="s">
        <v>429</v>
      </c>
      <c r="G90" t="s">
        <v>47</v>
      </c>
      <c r="H90" t="s">
        <v>447</v>
      </c>
      <c r="I90" t="s">
        <v>450</v>
      </c>
      <c r="J90" t="s">
        <v>445</v>
      </c>
      <c r="K90" t="s">
        <v>437</v>
      </c>
      <c r="L90" t="s">
        <v>439</v>
      </c>
      <c r="M90">
        <v>9</v>
      </c>
      <c r="N90" t="s">
        <v>446</v>
      </c>
      <c r="O90">
        <v>16</v>
      </c>
      <c r="P90">
        <v>3900</v>
      </c>
    </row>
    <row r="91" spans="1:16" x14ac:dyDescent="0.4">
      <c r="A91" t="s">
        <v>154</v>
      </c>
      <c r="B91" t="s">
        <v>364</v>
      </c>
      <c r="C91" t="s">
        <v>62</v>
      </c>
      <c r="D91" t="s">
        <v>9</v>
      </c>
      <c r="E91">
        <v>1600</v>
      </c>
      <c r="F91" t="s">
        <v>429</v>
      </c>
      <c r="G91" t="s">
        <v>47</v>
      </c>
      <c r="H91" t="s">
        <v>444</v>
      </c>
      <c r="J91" t="s">
        <v>445</v>
      </c>
      <c r="K91" t="s">
        <v>437</v>
      </c>
      <c r="L91" t="s">
        <v>439</v>
      </c>
      <c r="M91">
        <v>7</v>
      </c>
      <c r="N91" t="s">
        <v>449</v>
      </c>
      <c r="O91">
        <v>16</v>
      </c>
      <c r="P91">
        <v>3900</v>
      </c>
    </row>
    <row r="92" spans="1:16" x14ac:dyDescent="0.4">
      <c r="A92" t="s">
        <v>140</v>
      </c>
      <c r="B92" t="s">
        <v>364</v>
      </c>
      <c r="C92" t="s">
        <v>27</v>
      </c>
      <c r="D92" t="s">
        <v>9</v>
      </c>
      <c r="E92">
        <v>1600</v>
      </c>
      <c r="F92" t="s">
        <v>429</v>
      </c>
      <c r="G92" t="s">
        <v>47</v>
      </c>
      <c r="H92" t="s">
        <v>444</v>
      </c>
      <c r="J92" t="s">
        <v>445</v>
      </c>
      <c r="K92" t="s">
        <v>445</v>
      </c>
      <c r="L92" t="s">
        <v>439</v>
      </c>
      <c r="M92">
        <v>2</v>
      </c>
      <c r="N92" t="s">
        <v>446</v>
      </c>
      <c r="O92">
        <v>18</v>
      </c>
      <c r="P92">
        <v>3900</v>
      </c>
    </row>
    <row r="93" spans="1:16" x14ac:dyDescent="0.4">
      <c r="A93" t="s">
        <v>175</v>
      </c>
      <c r="B93" t="s">
        <v>364</v>
      </c>
      <c r="C93" t="s">
        <v>125</v>
      </c>
      <c r="D93" t="s">
        <v>9</v>
      </c>
      <c r="E93">
        <v>1200</v>
      </c>
      <c r="F93" t="s">
        <v>429</v>
      </c>
      <c r="G93" t="s">
        <v>63</v>
      </c>
      <c r="H93" t="s">
        <v>447</v>
      </c>
      <c r="J93" t="s">
        <v>445</v>
      </c>
      <c r="K93" t="s">
        <v>437</v>
      </c>
      <c r="L93" t="s">
        <v>439</v>
      </c>
      <c r="M93">
        <v>6</v>
      </c>
      <c r="N93" t="s">
        <v>449</v>
      </c>
      <c r="O93">
        <v>16</v>
      </c>
      <c r="P93">
        <v>3900</v>
      </c>
    </row>
    <row r="94" spans="1:16" x14ac:dyDescent="0.4">
      <c r="A94" t="s">
        <v>181</v>
      </c>
      <c r="B94" t="s">
        <v>364</v>
      </c>
      <c r="C94" t="s">
        <v>128</v>
      </c>
      <c r="D94" t="s">
        <v>9</v>
      </c>
      <c r="E94">
        <v>1200</v>
      </c>
      <c r="F94" t="s">
        <v>429</v>
      </c>
      <c r="G94" t="s">
        <v>63</v>
      </c>
      <c r="H94" t="s">
        <v>447</v>
      </c>
      <c r="J94" t="s">
        <v>445</v>
      </c>
      <c r="K94" t="s">
        <v>437</v>
      </c>
      <c r="L94" t="s">
        <v>439</v>
      </c>
      <c r="M94">
        <v>8</v>
      </c>
      <c r="N94" t="s">
        <v>449</v>
      </c>
      <c r="O94">
        <v>18</v>
      </c>
      <c r="P94">
        <v>3900</v>
      </c>
    </row>
    <row r="95" spans="1:16" x14ac:dyDescent="0.4">
      <c r="A95" t="s">
        <v>240</v>
      </c>
      <c r="B95" t="s">
        <v>364</v>
      </c>
      <c r="C95" t="s">
        <v>21</v>
      </c>
      <c r="D95" t="s">
        <v>9</v>
      </c>
      <c r="E95">
        <v>1600</v>
      </c>
      <c r="F95" t="s">
        <v>429</v>
      </c>
      <c r="G95" t="s">
        <v>47</v>
      </c>
      <c r="H95" t="s">
        <v>447</v>
      </c>
      <c r="I95" t="s">
        <v>450</v>
      </c>
      <c r="J95" t="s">
        <v>445</v>
      </c>
      <c r="K95" t="s">
        <v>437</v>
      </c>
      <c r="L95" t="s">
        <v>445</v>
      </c>
      <c r="M95">
        <v>4</v>
      </c>
      <c r="N95" t="s">
        <v>446</v>
      </c>
      <c r="O95">
        <v>18</v>
      </c>
      <c r="P95">
        <v>3800</v>
      </c>
    </row>
    <row r="96" spans="1:16" x14ac:dyDescent="0.4">
      <c r="A96" t="s">
        <v>139</v>
      </c>
      <c r="B96" t="s">
        <v>364</v>
      </c>
      <c r="C96" t="s">
        <v>8</v>
      </c>
      <c r="D96" t="s">
        <v>9</v>
      </c>
      <c r="E96">
        <v>1800</v>
      </c>
      <c r="F96" t="s">
        <v>448</v>
      </c>
      <c r="G96" t="s">
        <v>47</v>
      </c>
      <c r="H96" t="s">
        <v>447</v>
      </c>
      <c r="I96" t="s">
        <v>450</v>
      </c>
      <c r="J96" t="s">
        <v>445</v>
      </c>
      <c r="K96" t="s">
        <v>437</v>
      </c>
      <c r="L96" t="s">
        <v>445</v>
      </c>
      <c r="M96">
        <v>2</v>
      </c>
      <c r="N96" t="s">
        <v>446</v>
      </c>
      <c r="O96">
        <v>18</v>
      </c>
      <c r="P96">
        <v>3800</v>
      </c>
    </row>
    <row r="97" spans="1:16" x14ac:dyDescent="0.4">
      <c r="A97" t="s">
        <v>137</v>
      </c>
      <c r="B97" t="s">
        <v>364</v>
      </c>
      <c r="C97" t="s">
        <v>8</v>
      </c>
      <c r="D97" t="s">
        <v>9</v>
      </c>
      <c r="E97">
        <v>1600</v>
      </c>
      <c r="F97" t="s">
        <v>429</v>
      </c>
      <c r="G97" t="s">
        <v>47</v>
      </c>
      <c r="H97" t="s">
        <v>447</v>
      </c>
      <c r="I97" t="s">
        <v>450</v>
      </c>
      <c r="J97" t="s">
        <v>445</v>
      </c>
      <c r="K97" t="s">
        <v>437</v>
      </c>
      <c r="L97" t="s">
        <v>445</v>
      </c>
      <c r="M97">
        <v>1</v>
      </c>
      <c r="N97" t="s">
        <v>446</v>
      </c>
      <c r="O97">
        <v>18</v>
      </c>
      <c r="P97">
        <v>3800</v>
      </c>
    </row>
    <row r="98" spans="1:16" x14ac:dyDescent="0.4">
      <c r="A98" t="s">
        <v>221</v>
      </c>
      <c r="B98" t="s">
        <v>197</v>
      </c>
      <c r="C98" t="s">
        <v>8</v>
      </c>
      <c r="D98" t="s">
        <v>9</v>
      </c>
      <c r="E98">
        <v>1600</v>
      </c>
      <c r="F98" t="s">
        <v>429</v>
      </c>
      <c r="G98" t="s">
        <v>47</v>
      </c>
      <c r="H98" t="s">
        <v>447</v>
      </c>
      <c r="I98" t="s">
        <v>450</v>
      </c>
      <c r="J98" t="s">
        <v>435</v>
      </c>
      <c r="K98" t="s">
        <v>445</v>
      </c>
      <c r="L98" t="s">
        <v>445</v>
      </c>
      <c r="M98">
        <v>11</v>
      </c>
      <c r="N98" t="s">
        <v>446</v>
      </c>
      <c r="O98">
        <v>18</v>
      </c>
      <c r="P98">
        <v>3800</v>
      </c>
    </row>
    <row r="99" spans="1:16" x14ac:dyDescent="0.4">
      <c r="A99" t="s">
        <v>238</v>
      </c>
      <c r="B99" t="s">
        <v>364</v>
      </c>
      <c r="C99" t="s">
        <v>62</v>
      </c>
      <c r="D99" t="s">
        <v>9</v>
      </c>
      <c r="E99">
        <v>1400</v>
      </c>
      <c r="F99" t="s">
        <v>448</v>
      </c>
      <c r="G99" t="s">
        <v>63</v>
      </c>
      <c r="H99" t="s">
        <v>444</v>
      </c>
      <c r="J99" t="s">
        <v>445</v>
      </c>
      <c r="K99" t="s">
        <v>437</v>
      </c>
      <c r="L99" t="s">
        <v>445</v>
      </c>
      <c r="M99">
        <v>3</v>
      </c>
      <c r="N99" t="s">
        <v>449</v>
      </c>
      <c r="O99">
        <v>18</v>
      </c>
      <c r="P99">
        <v>3800</v>
      </c>
    </row>
    <row r="100" spans="1:16" x14ac:dyDescent="0.4">
      <c r="A100" t="s">
        <v>223</v>
      </c>
      <c r="B100" t="s">
        <v>364</v>
      </c>
      <c r="C100" t="s">
        <v>8</v>
      </c>
      <c r="D100" t="s">
        <v>35</v>
      </c>
      <c r="E100">
        <v>1800</v>
      </c>
      <c r="F100" t="s">
        <v>448</v>
      </c>
      <c r="G100" t="s">
        <v>47</v>
      </c>
      <c r="H100" t="s">
        <v>447</v>
      </c>
      <c r="J100" t="s">
        <v>445</v>
      </c>
      <c r="K100" t="s">
        <v>437</v>
      </c>
      <c r="L100" t="s">
        <v>439</v>
      </c>
      <c r="M100">
        <v>11</v>
      </c>
      <c r="N100" t="s">
        <v>446</v>
      </c>
      <c r="O100">
        <v>16</v>
      </c>
      <c r="P100">
        <v>3800</v>
      </c>
    </row>
    <row r="101" spans="1:16" x14ac:dyDescent="0.4">
      <c r="A101" t="s">
        <v>153</v>
      </c>
      <c r="B101" t="s">
        <v>364</v>
      </c>
      <c r="C101" t="s">
        <v>123</v>
      </c>
      <c r="D101" t="s">
        <v>9</v>
      </c>
      <c r="E101">
        <v>1800</v>
      </c>
      <c r="F101" t="s">
        <v>448</v>
      </c>
      <c r="G101" t="s">
        <v>47</v>
      </c>
      <c r="H101" t="s">
        <v>447</v>
      </c>
      <c r="J101" t="s">
        <v>445</v>
      </c>
      <c r="K101" t="s">
        <v>437</v>
      </c>
      <c r="L101" t="s">
        <v>445</v>
      </c>
      <c r="M101">
        <v>7</v>
      </c>
      <c r="N101" t="s">
        <v>446</v>
      </c>
      <c r="O101">
        <v>16</v>
      </c>
      <c r="P101">
        <v>3800</v>
      </c>
    </row>
    <row r="102" spans="1:16" x14ac:dyDescent="0.4">
      <c r="A102" t="s">
        <v>174</v>
      </c>
      <c r="B102" t="s">
        <v>364</v>
      </c>
      <c r="C102" t="s">
        <v>452</v>
      </c>
      <c r="D102" t="s">
        <v>453</v>
      </c>
      <c r="E102">
        <v>1200</v>
      </c>
      <c r="F102" t="s">
        <v>429</v>
      </c>
      <c r="G102" t="s">
        <v>63</v>
      </c>
      <c r="H102" t="s">
        <v>447</v>
      </c>
      <c r="I102" t="s">
        <v>451</v>
      </c>
      <c r="J102" t="s">
        <v>445</v>
      </c>
      <c r="K102" t="s">
        <v>437</v>
      </c>
      <c r="L102" t="s">
        <v>445</v>
      </c>
      <c r="M102">
        <v>5</v>
      </c>
      <c r="N102" t="s">
        <v>449</v>
      </c>
      <c r="O102">
        <v>18</v>
      </c>
      <c r="P102">
        <v>3800</v>
      </c>
    </row>
    <row r="103" spans="1:16" x14ac:dyDescent="0.4">
      <c r="A103" t="s">
        <v>222</v>
      </c>
      <c r="B103" t="s">
        <v>197</v>
      </c>
      <c r="C103" t="s">
        <v>27</v>
      </c>
      <c r="D103" t="s">
        <v>9</v>
      </c>
      <c r="E103">
        <v>1400</v>
      </c>
      <c r="F103" t="s">
        <v>448</v>
      </c>
      <c r="G103" t="s">
        <v>63</v>
      </c>
      <c r="H103" t="s">
        <v>444</v>
      </c>
      <c r="J103" t="s">
        <v>435</v>
      </c>
      <c r="K103" t="s">
        <v>445</v>
      </c>
      <c r="L103" t="s">
        <v>445</v>
      </c>
      <c r="M103">
        <v>11</v>
      </c>
      <c r="N103" t="s">
        <v>446</v>
      </c>
      <c r="O103">
        <v>18</v>
      </c>
      <c r="P103">
        <v>3800</v>
      </c>
    </row>
    <row r="104" spans="1:16" x14ac:dyDescent="0.4">
      <c r="A104" t="s">
        <v>115</v>
      </c>
      <c r="B104" t="s">
        <v>364</v>
      </c>
      <c r="C104" t="s">
        <v>16</v>
      </c>
      <c r="D104" t="s">
        <v>9</v>
      </c>
      <c r="E104">
        <v>2000</v>
      </c>
      <c r="F104" t="s">
        <v>429</v>
      </c>
      <c r="G104" t="s">
        <v>18</v>
      </c>
      <c r="H104" t="s">
        <v>447</v>
      </c>
      <c r="I104" t="s">
        <v>451</v>
      </c>
      <c r="J104" t="s">
        <v>445</v>
      </c>
      <c r="K104" t="s">
        <v>437</v>
      </c>
      <c r="L104" t="s">
        <v>445</v>
      </c>
      <c r="M104">
        <v>1</v>
      </c>
      <c r="N104" t="s">
        <v>446</v>
      </c>
      <c r="O104">
        <v>18</v>
      </c>
      <c r="P104">
        <v>3800</v>
      </c>
    </row>
    <row r="105" spans="1:16" x14ac:dyDescent="0.4">
      <c r="A105" t="s">
        <v>142</v>
      </c>
      <c r="B105" t="s">
        <v>364</v>
      </c>
      <c r="C105" t="s">
        <v>27</v>
      </c>
      <c r="D105" t="s">
        <v>9</v>
      </c>
      <c r="E105">
        <v>1800</v>
      </c>
      <c r="F105" t="s">
        <v>448</v>
      </c>
      <c r="G105" t="s">
        <v>47</v>
      </c>
      <c r="H105" t="s">
        <v>444</v>
      </c>
      <c r="J105" t="s">
        <v>445</v>
      </c>
      <c r="K105" t="s">
        <v>437</v>
      </c>
      <c r="L105" t="s">
        <v>445</v>
      </c>
      <c r="M105">
        <v>2</v>
      </c>
      <c r="N105" t="s">
        <v>446</v>
      </c>
      <c r="O105">
        <v>18</v>
      </c>
      <c r="P105">
        <v>3800</v>
      </c>
    </row>
    <row r="106" spans="1:16" x14ac:dyDescent="0.4">
      <c r="A106" t="s">
        <v>169</v>
      </c>
      <c r="B106" t="s">
        <v>364</v>
      </c>
      <c r="C106" t="s">
        <v>27</v>
      </c>
      <c r="D106" t="s">
        <v>35</v>
      </c>
      <c r="E106">
        <v>1400</v>
      </c>
      <c r="F106" t="s">
        <v>448</v>
      </c>
      <c r="G106" t="s">
        <v>63</v>
      </c>
      <c r="H106" t="s">
        <v>444</v>
      </c>
      <c r="J106" t="s">
        <v>445</v>
      </c>
      <c r="K106" t="s">
        <v>445</v>
      </c>
      <c r="L106" t="s">
        <v>439</v>
      </c>
      <c r="M106">
        <v>1</v>
      </c>
      <c r="N106" t="s">
        <v>449</v>
      </c>
      <c r="O106">
        <v>16</v>
      </c>
      <c r="P106">
        <v>3800</v>
      </c>
    </row>
    <row r="107" spans="1:16" x14ac:dyDescent="0.4">
      <c r="A107" t="s">
        <v>224</v>
      </c>
      <c r="B107" t="s">
        <v>364</v>
      </c>
      <c r="C107" t="s">
        <v>27</v>
      </c>
      <c r="D107" t="s">
        <v>35</v>
      </c>
      <c r="E107">
        <v>1600</v>
      </c>
      <c r="F107" t="s">
        <v>429</v>
      </c>
      <c r="G107" t="s">
        <v>47</v>
      </c>
      <c r="H107" t="s">
        <v>444</v>
      </c>
      <c r="J107" t="s">
        <v>445</v>
      </c>
      <c r="K107" t="s">
        <v>437</v>
      </c>
      <c r="L107" t="s">
        <v>439</v>
      </c>
      <c r="M107">
        <v>11</v>
      </c>
      <c r="N107" t="s">
        <v>446</v>
      </c>
      <c r="O107">
        <v>16</v>
      </c>
      <c r="P107">
        <v>3800</v>
      </c>
    </row>
    <row r="108" spans="1:16" x14ac:dyDescent="0.4">
      <c r="A108" t="s">
        <v>249</v>
      </c>
      <c r="B108" t="s">
        <v>364</v>
      </c>
      <c r="C108" t="s">
        <v>123</v>
      </c>
      <c r="D108" t="s">
        <v>9</v>
      </c>
      <c r="E108">
        <v>1800</v>
      </c>
      <c r="F108" t="s">
        <v>448</v>
      </c>
      <c r="G108" t="s">
        <v>47</v>
      </c>
      <c r="H108" t="s">
        <v>447</v>
      </c>
      <c r="J108" t="s">
        <v>445</v>
      </c>
      <c r="K108" t="s">
        <v>445</v>
      </c>
      <c r="L108" t="s">
        <v>439</v>
      </c>
      <c r="M108">
        <v>4</v>
      </c>
      <c r="N108" t="s">
        <v>449</v>
      </c>
      <c r="O108">
        <v>16</v>
      </c>
      <c r="P108">
        <v>3800</v>
      </c>
    </row>
    <row r="109" spans="1:16" x14ac:dyDescent="0.4">
      <c r="A109" t="s">
        <v>146</v>
      </c>
      <c r="B109" t="s">
        <v>364</v>
      </c>
      <c r="C109" t="s">
        <v>21</v>
      </c>
      <c r="D109" t="s">
        <v>9</v>
      </c>
      <c r="E109">
        <v>1800</v>
      </c>
      <c r="F109" t="s">
        <v>448</v>
      </c>
      <c r="G109" t="s">
        <v>47</v>
      </c>
      <c r="H109" t="s">
        <v>447</v>
      </c>
      <c r="I109" t="s">
        <v>450</v>
      </c>
      <c r="J109" t="s">
        <v>445</v>
      </c>
      <c r="K109" t="s">
        <v>437</v>
      </c>
      <c r="L109" t="s">
        <v>445</v>
      </c>
      <c r="M109">
        <v>3</v>
      </c>
      <c r="N109" t="s">
        <v>449</v>
      </c>
      <c r="O109">
        <v>18</v>
      </c>
      <c r="P109">
        <v>3800</v>
      </c>
    </row>
    <row r="110" spans="1:16" x14ac:dyDescent="0.4">
      <c r="A110" t="s">
        <v>251</v>
      </c>
      <c r="B110" t="s">
        <v>364</v>
      </c>
      <c r="C110" t="s">
        <v>21</v>
      </c>
      <c r="D110" t="s">
        <v>35</v>
      </c>
      <c r="E110">
        <v>1800</v>
      </c>
      <c r="F110" t="s">
        <v>448</v>
      </c>
      <c r="G110" t="s">
        <v>47</v>
      </c>
      <c r="H110" t="s">
        <v>447</v>
      </c>
      <c r="J110" t="s">
        <v>445</v>
      </c>
      <c r="K110" t="s">
        <v>445</v>
      </c>
      <c r="L110" t="s">
        <v>439</v>
      </c>
      <c r="M110">
        <v>4</v>
      </c>
      <c r="N110" t="s">
        <v>446</v>
      </c>
      <c r="O110">
        <v>16</v>
      </c>
      <c r="P110">
        <v>3600</v>
      </c>
    </row>
    <row r="111" spans="1:16" x14ac:dyDescent="0.4">
      <c r="A111" t="s">
        <v>233</v>
      </c>
      <c r="B111" t="s">
        <v>364</v>
      </c>
      <c r="C111" t="s">
        <v>88</v>
      </c>
      <c r="D111" t="s">
        <v>35</v>
      </c>
      <c r="E111">
        <v>1700</v>
      </c>
      <c r="F111" t="s">
        <v>448</v>
      </c>
      <c r="G111" t="s">
        <v>47</v>
      </c>
      <c r="H111" t="s">
        <v>447</v>
      </c>
      <c r="J111" t="s">
        <v>445</v>
      </c>
      <c r="K111" t="s">
        <v>437</v>
      </c>
      <c r="L111" t="s">
        <v>439</v>
      </c>
      <c r="M111">
        <v>8</v>
      </c>
      <c r="N111" t="s">
        <v>446</v>
      </c>
      <c r="O111">
        <v>14</v>
      </c>
      <c r="P111">
        <v>3600</v>
      </c>
    </row>
    <row r="112" spans="1:16" x14ac:dyDescent="0.4">
      <c r="A112" t="s">
        <v>226</v>
      </c>
      <c r="B112" t="s">
        <v>364</v>
      </c>
      <c r="C112" t="s">
        <v>16</v>
      </c>
      <c r="D112" t="s">
        <v>35</v>
      </c>
      <c r="E112">
        <v>1200</v>
      </c>
      <c r="F112" t="s">
        <v>429</v>
      </c>
      <c r="G112" t="s">
        <v>63</v>
      </c>
      <c r="H112" t="s">
        <v>447</v>
      </c>
      <c r="J112" t="s">
        <v>445</v>
      </c>
      <c r="K112" t="s">
        <v>437</v>
      </c>
      <c r="L112" t="s">
        <v>439</v>
      </c>
      <c r="M112">
        <v>12</v>
      </c>
      <c r="N112" t="s">
        <v>446</v>
      </c>
      <c r="O112">
        <v>16</v>
      </c>
      <c r="P112">
        <v>3600</v>
      </c>
    </row>
    <row r="113" spans="1:16" x14ac:dyDescent="0.4">
      <c r="A113" t="s">
        <v>229</v>
      </c>
      <c r="B113" t="s">
        <v>364</v>
      </c>
      <c r="C113" t="s">
        <v>88</v>
      </c>
      <c r="D113" t="s">
        <v>9</v>
      </c>
      <c r="E113">
        <v>1800</v>
      </c>
      <c r="F113" t="s">
        <v>448</v>
      </c>
      <c r="G113" t="s">
        <v>47</v>
      </c>
      <c r="H113" t="s">
        <v>447</v>
      </c>
      <c r="J113" t="s">
        <v>445</v>
      </c>
      <c r="K113" t="s">
        <v>437</v>
      </c>
      <c r="L113" t="s">
        <v>439</v>
      </c>
      <c r="M113">
        <v>7</v>
      </c>
      <c r="N113" t="s">
        <v>449</v>
      </c>
      <c r="O113">
        <v>14</v>
      </c>
      <c r="P113">
        <v>3600</v>
      </c>
    </row>
    <row r="114" spans="1:16" x14ac:dyDescent="0.4">
      <c r="A114" t="s">
        <v>234</v>
      </c>
      <c r="B114" t="s">
        <v>364</v>
      </c>
      <c r="C114" t="s">
        <v>21</v>
      </c>
      <c r="D114" t="s">
        <v>35</v>
      </c>
      <c r="E114">
        <v>2000</v>
      </c>
      <c r="F114" t="s">
        <v>429</v>
      </c>
      <c r="G114" t="s">
        <v>18</v>
      </c>
      <c r="H114" t="s">
        <v>447</v>
      </c>
      <c r="J114" t="s">
        <v>445</v>
      </c>
      <c r="K114" t="s">
        <v>437</v>
      </c>
      <c r="L114" t="s">
        <v>439</v>
      </c>
      <c r="M114">
        <v>9</v>
      </c>
      <c r="N114" t="s">
        <v>449</v>
      </c>
      <c r="O114">
        <v>16</v>
      </c>
      <c r="P114">
        <v>3600</v>
      </c>
    </row>
    <row r="115" spans="1:16" x14ac:dyDescent="0.4">
      <c r="A115" t="s">
        <v>227</v>
      </c>
      <c r="B115" t="s">
        <v>364</v>
      </c>
      <c r="C115" t="s">
        <v>16</v>
      </c>
      <c r="D115" t="s">
        <v>9</v>
      </c>
      <c r="E115">
        <v>1600</v>
      </c>
      <c r="F115" t="s">
        <v>429</v>
      </c>
      <c r="G115" t="s">
        <v>47</v>
      </c>
      <c r="H115" t="s">
        <v>447</v>
      </c>
      <c r="I115" t="s">
        <v>450</v>
      </c>
      <c r="J115" t="s">
        <v>445</v>
      </c>
      <c r="K115" t="s">
        <v>437</v>
      </c>
      <c r="L115" t="s">
        <v>439</v>
      </c>
      <c r="M115">
        <v>12</v>
      </c>
      <c r="N115" t="s">
        <v>446</v>
      </c>
      <c r="O115">
        <v>16</v>
      </c>
      <c r="P115">
        <v>3600</v>
      </c>
    </row>
    <row r="116" spans="1:16" x14ac:dyDescent="0.4">
      <c r="A116" t="s">
        <v>231</v>
      </c>
      <c r="B116" t="s">
        <v>364</v>
      </c>
      <c r="C116" t="s">
        <v>62</v>
      </c>
      <c r="D116" t="s">
        <v>35</v>
      </c>
      <c r="E116">
        <v>1400</v>
      </c>
      <c r="F116" t="s">
        <v>448</v>
      </c>
      <c r="G116" t="s">
        <v>63</v>
      </c>
      <c r="H116" t="s">
        <v>444</v>
      </c>
      <c r="J116" t="s">
        <v>445</v>
      </c>
      <c r="K116" t="s">
        <v>437</v>
      </c>
      <c r="L116" t="s">
        <v>439</v>
      </c>
      <c r="M116">
        <v>7</v>
      </c>
      <c r="N116" t="s">
        <v>446</v>
      </c>
      <c r="O116">
        <v>16</v>
      </c>
      <c r="P116">
        <v>3600</v>
      </c>
    </row>
    <row r="117" spans="1:16" x14ac:dyDescent="0.4">
      <c r="A117" t="s">
        <v>246</v>
      </c>
      <c r="B117" t="s">
        <v>364</v>
      </c>
      <c r="C117" t="s">
        <v>16</v>
      </c>
      <c r="D117" t="s">
        <v>35</v>
      </c>
      <c r="E117">
        <v>1800</v>
      </c>
      <c r="F117" t="s">
        <v>448</v>
      </c>
      <c r="G117" t="s">
        <v>47</v>
      </c>
      <c r="H117" t="s">
        <v>447</v>
      </c>
      <c r="J117" t="s">
        <v>445</v>
      </c>
      <c r="K117" t="s">
        <v>445</v>
      </c>
      <c r="L117" t="s">
        <v>439</v>
      </c>
      <c r="M117">
        <v>3</v>
      </c>
      <c r="N117" t="s">
        <v>449</v>
      </c>
      <c r="O117">
        <v>16</v>
      </c>
      <c r="P117">
        <v>3600</v>
      </c>
    </row>
    <row r="118" spans="1:16" x14ac:dyDescent="0.4">
      <c r="A118" t="s">
        <v>228</v>
      </c>
      <c r="B118" t="s">
        <v>364</v>
      </c>
      <c r="C118" t="s">
        <v>21</v>
      </c>
      <c r="D118" t="s">
        <v>9</v>
      </c>
      <c r="E118">
        <v>2000</v>
      </c>
      <c r="F118" t="s">
        <v>429</v>
      </c>
      <c r="G118" t="s">
        <v>18</v>
      </c>
      <c r="H118" t="s">
        <v>447</v>
      </c>
      <c r="I118" t="s">
        <v>451</v>
      </c>
      <c r="J118" t="s">
        <v>445</v>
      </c>
      <c r="K118" t="s">
        <v>437</v>
      </c>
      <c r="L118" t="s">
        <v>439</v>
      </c>
      <c r="M118">
        <v>6</v>
      </c>
      <c r="N118" t="s">
        <v>446</v>
      </c>
      <c r="O118">
        <v>16</v>
      </c>
      <c r="P118">
        <v>3600</v>
      </c>
    </row>
    <row r="119" spans="1:16" x14ac:dyDescent="0.4">
      <c r="A119" t="s">
        <v>114</v>
      </c>
      <c r="B119" t="s">
        <v>364</v>
      </c>
      <c r="C119" t="s">
        <v>62</v>
      </c>
      <c r="D119" t="s">
        <v>9</v>
      </c>
      <c r="E119">
        <v>2000</v>
      </c>
      <c r="F119" t="s">
        <v>429</v>
      </c>
      <c r="G119" t="s">
        <v>47</v>
      </c>
      <c r="H119" t="s">
        <v>444</v>
      </c>
      <c r="J119" t="s">
        <v>445</v>
      </c>
      <c r="K119" t="s">
        <v>445</v>
      </c>
      <c r="L119" t="s">
        <v>439</v>
      </c>
      <c r="M119">
        <v>1</v>
      </c>
      <c r="N119" t="s">
        <v>446</v>
      </c>
      <c r="O119">
        <v>18</v>
      </c>
      <c r="P119">
        <v>3600</v>
      </c>
    </row>
    <row r="120" spans="1:16" x14ac:dyDescent="0.4">
      <c r="A120" t="s">
        <v>244</v>
      </c>
      <c r="B120" t="s">
        <v>364</v>
      </c>
      <c r="C120" t="s">
        <v>8</v>
      </c>
      <c r="D120" t="s">
        <v>9</v>
      </c>
      <c r="E120">
        <v>1400</v>
      </c>
      <c r="F120" t="s">
        <v>448</v>
      </c>
      <c r="G120" t="s">
        <v>63</v>
      </c>
      <c r="H120" t="s">
        <v>447</v>
      </c>
      <c r="I120" t="s">
        <v>450</v>
      </c>
      <c r="J120" t="s">
        <v>445</v>
      </c>
      <c r="K120" t="s">
        <v>445</v>
      </c>
      <c r="L120" t="s">
        <v>439</v>
      </c>
      <c r="M120">
        <v>2</v>
      </c>
      <c r="N120" t="s">
        <v>449</v>
      </c>
      <c r="O120">
        <v>18</v>
      </c>
      <c r="P120">
        <v>3600</v>
      </c>
    </row>
    <row r="121" spans="1:16" x14ac:dyDescent="0.4">
      <c r="A121" t="s">
        <v>248</v>
      </c>
      <c r="B121" t="s">
        <v>364</v>
      </c>
      <c r="C121" t="s">
        <v>16</v>
      </c>
      <c r="D121" t="s">
        <v>9</v>
      </c>
      <c r="E121">
        <v>1800</v>
      </c>
      <c r="F121" t="s">
        <v>448</v>
      </c>
      <c r="G121" t="s">
        <v>47</v>
      </c>
      <c r="H121" t="s">
        <v>447</v>
      </c>
      <c r="I121" t="s">
        <v>451</v>
      </c>
      <c r="J121" t="s">
        <v>445</v>
      </c>
      <c r="K121" t="s">
        <v>445</v>
      </c>
      <c r="L121" t="s">
        <v>439</v>
      </c>
      <c r="M121">
        <v>3</v>
      </c>
      <c r="N121" t="s">
        <v>446</v>
      </c>
      <c r="O121">
        <v>16</v>
      </c>
      <c r="P121">
        <v>3600</v>
      </c>
    </row>
    <row r="122" spans="1:16" x14ac:dyDescent="0.4">
      <c r="A122" t="s">
        <v>252</v>
      </c>
      <c r="B122" t="s">
        <v>364</v>
      </c>
      <c r="C122" t="s">
        <v>8</v>
      </c>
      <c r="D122" t="s">
        <v>35</v>
      </c>
      <c r="E122">
        <v>1900</v>
      </c>
      <c r="F122" t="s">
        <v>448</v>
      </c>
      <c r="G122" t="s">
        <v>18</v>
      </c>
      <c r="H122" t="s">
        <v>447</v>
      </c>
      <c r="J122" t="s">
        <v>445</v>
      </c>
      <c r="K122" t="s">
        <v>445</v>
      </c>
      <c r="L122" t="s">
        <v>439</v>
      </c>
      <c r="M122">
        <v>5</v>
      </c>
      <c r="N122" t="s">
        <v>449</v>
      </c>
      <c r="O122">
        <v>16</v>
      </c>
      <c r="P122">
        <v>3600</v>
      </c>
    </row>
    <row r="123" spans="1:16" x14ac:dyDescent="0.4">
      <c r="A123" t="s">
        <v>460</v>
      </c>
      <c r="B123" t="s">
        <v>364</v>
      </c>
      <c r="C123" t="s">
        <v>27</v>
      </c>
      <c r="D123" t="s">
        <v>9</v>
      </c>
      <c r="E123">
        <v>1600</v>
      </c>
      <c r="F123" t="s">
        <v>429</v>
      </c>
      <c r="G123" t="s">
        <v>47</v>
      </c>
      <c r="H123" t="s">
        <v>444</v>
      </c>
      <c r="J123" t="s">
        <v>445</v>
      </c>
      <c r="K123" t="s">
        <v>437</v>
      </c>
      <c r="L123" t="s">
        <v>445</v>
      </c>
      <c r="M123">
        <v>2</v>
      </c>
      <c r="N123" t="s">
        <v>446</v>
      </c>
      <c r="O123">
        <v>18</v>
      </c>
      <c r="P123">
        <v>3500</v>
      </c>
    </row>
    <row r="124" spans="1:16" x14ac:dyDescent="0.4">
      <c r="A124" t="s">
        <v>459</v>
      </c>
      <c r="B124" t="s">
        <v>364</v>
      </c>
      <c r="C124" t="s">
        <v>16</v>
      </c>
      <c r="D124" t="s">
        <v>9</v>
      </c>
      <c r="E124">
        <v>1600</v>
      </c>
      <c r="F124" t="s">
        <v>429</v>
      </c>
      <c r="G124" t="s">
        <v>47</v>
      </c>
      <c r="H124" t="s">
        <v>447</v>
      </c>
      <c r="I124" t="s">
        <v>450</v>
      </c>
      <c r="J124" t="s">
        <v>445</v>
      </c>
      <c r="K124" t="s">
        <v>437</v>
      </c>
      <c r="L124" t="s">
        <v>445</v>
      </c>
      <c r="M124">
        <v>1</v>
      </c>
      <c r="N124" t="s">
        <v>446</v>
      </c>
      <c r="O124">
        <v>16</v>
      </c>
      <c r="P124">
        <v>3500</v>
      </c>
    </row>
    <row r="125" spans="1:16" x14ac:dyDescent="0.4">
      <c r="A125" t="s">
        <v>239</v>
      </c>
      <c r="B125" t="s">
        <v>364</v>
      </c>
      <c r="C125" t="s">
        <v>16</v>
      </c>
      <c r="D125" t="s">
        <v>9</v>
      </c>
      <c r="E125">
        <v>1800</v>
      </c>
      <c r="F125" t="s">
        <v>448</v>
      </c>
      <c r="G125" t="s">
        <v>47</v>
      </c>
      <c r="H125" t="s">
        <v>447</v>
      </c>
      <c r="I125" t="s">
        <v>451</v>
      </c>
      <c r="J125" t="s">
        <v>445</v>
      </c>
      <c r="K125" t="s">
        <v>437</v>
      </c>
      <c r="L125" t="s">
        <v>445</v>
      </c>
      <c r="M125">
        <v>3</v>
      </c>
      <c r="N125" t="s">
        <v>449</v>
      </c>
      <c r="O125">
        <v>16</v>
      </c>
      <c r="P125">
        <v>3500</v>
      </c>
    </row>
    <row r="126" spans="1:16" x14ac:dyDescent="0.4">
      <c r="A126" t="s">
        <v>152</v>
      </c>
      <c r="B126" t="s">
        <v>364</v>
      </c>
      <c r="C126" t="s">
        <v>27</v>
      </c>
      <c r="D126" t="s">
        <v>35</v>
      </c>
      <c r="E126">
        <v>1600</v>
      </c>
      <c r="F126" t="s">
        <v>429</v>
      </c>
      <c r="G126" t="s">
        <v>47</v>
      </c>
      <c r="H126" t="s">
        <v>444</v>
      </c>
      <c r="J126" t="s">
        <v>445</v>
      </c>
      <c r="K126" t="s">
        <v>437</v>
      </c>
      <c r="L126" t="s">
        <v>445</v>
      </c>
      <c r="M126">
        <v>6</v>
      </c>
      <c r="N126" t="s">
        <v>449</v>
      </c>
      <c r="O126">
        <v>16</v>
      </c>
      <c r="P126">
        <v>3500</v>
      </c>
    </row>
    <row r="127" spans="1:16" x14ac:dyDescent="0.4">
      <c r="A127" t="s">
        <v>242</v>
      </c>
      <c r="B127" t="s">
        <v>364</v>
      </c>
      <c r="C127" t="s">
        <v>16</v>
      </c>
      <c r="D127" t="s">
        <v>9</v>
      </c>
      <c r="E127">
        <v>2000</v>
      </c>
      <c r="F127" t="s">
        <v>429</v>
      </c>
      <c r="G127" t="s">
        <v>18</v>
      </c>
      <c r="H127" t="s">
        <v>447</v>
      </c>
      <c r="I127" t="s">
        <v>451</v>
      </c>
      <c r="J127" t="s">
        <v>445</v>
      </c>
      <c r="K127" t="s">
        <v>437</v>
      </c>
      <c r="L127" t="s">
        <v>445</v>
      </c>
      <c r="M127">
        <v>9</v>
      </c>
      <c r="N127" t="s">
        <v>446</v>
      </c>
      <c r="O127">
        <v>18</v>
      </c>
      <c r="P127">
        <v>3500</v>
      </c>
    </row>
    <row r="128" spans="1:16" x14ac:dyDescent="0.4">
      <c r="A128" t="s">
        <v>199</v>
      </c>
      <c r="B128" t="s">
        <v>364</v>
      </c>
      <c r="C128" t="s">
        <v>27</v>
      </c>
      <c r="D128" t="s">
        <v>9</v>
      </c>
      <c r="E128">
        <v>1600</v>
      </c>
      <c r="F128" t="s">
        <v>429</v>
      </c>
      <c r="G128" t="s">
        <v>47</v>
      </c>
      <c r="H128" t="s">
        <v>444</v>
      </c>
      <c r="J128" t="s">
        <v>435</v>
      </c>
      <c r="K128" t="s">
        <v>445</v>
      </c>
      <c r="L128" t="s">
        <v>445</v>
      </c>
      <c r="M128">
        <v>10</v>
      </c>
      <c r="N128" t="s">
        <v>446</v>
      </c>
      <c r="O128">
        <v>18</v>
      </c>
      <c r="P128">
        <v>3300</v>
      </c>
    </row>
    <row r="129" spans="1:16" x14ac:dyDescent="0.4">
      <c r="A129" t="s">
        <v>457</v>
      </c>
      <c r="B129" t="s">
        <v>364</v>
      </c>
      <c r="C129" t="s">
        <v>8</v>
      </c>
      <c r="D129" t="s">
        <v>9</v>
      </c>
      <c r="E129">
        <v>2000</v>
      </c>
      <c r="F129" t="s">
        <v>429</v>
      </c>
      <c r="G129" t="s">
        <v>18</v>
      </c>
      <c r="H129" t="s">
        <v>447</v>
      </c>
      <c r="I129" t="s">
        <v>451</v>
      </c>
      <c r="J129" t="s">
        <v>435</v>
      </c>
      <c r="K129" t="s">
        <v>445</v>
      </c>
      <c r="L129" t="s">
        <v>445</v>
      </c>
      <c r="M129">
        <v>11</v>
      </c>
      <c r="N129" t="s">
        <v>449</v>
      </c>
      <c r="O129">
        <v>18</v>
      </c>
      <c r="P129">
        <v>3300</v>
      </c>
    </row>
    <row r="130" spans="1:16" x14ac:dyDescent="0.4">
      <c r="A130" t="s">
        <v>458</v>
      </c>
      <c r="B130" t="s">
        <v>364</v>
      </c>
      <c r="C130" t="s">
        <v>27</v>
      </c>
      <c r="D130" t="s">
        <v>9</v>
      </c>
      <c r="E130">
        <v>1800</v>
      </c>
      <c r="F130" t="s">
        <v>448</v>
      </c>
      <c r="G130" t="s">
        <v>47</v>
      </c>
      <c r="H130" t="s">
        <v>444</v>
      </c>
      <c r="J130" t="s">
        <v>435</v>
      </c>
      <c r="K130" t="s">
        <v>445</v>
      </c>
      <c r="L130" t="s">
        <v>445</v>
      </c>
      <c r="M130">
        <v>11</v>
      </c>
      <c r="N130" t="s">
        <v>449</v>
      </c>
      <c r="O130">
        <v>18</v>
      </c>
      <c r="P130">
        <v>3300</v>
      </c>
    </row>
    <row r="131" spans="1:16" x14ac:dyDescent="0.4">
      <c r="A131" t="s">
        <v>259</v>
      </c>
      <c r="B131" t="s">
        <v>364</v>
      </c>
      <c r="C131" t="s">
        <v>88</v>
      </c>
      <c r="D131" t="s">
        <v>9</v>
      </c>
      <c r="E131">
        <v>1800</v>
      </c>
      <c r="F131" t="s">
        <v>448</v>
      </c>
      <c r="G131" t="s">
        <v>47</v>
      </c>
      <c r="H131" t="s">
        <v>447</v>
      </c>
      <c r="J131" t="s">
        <v>435</v>
      </c>
      <c r="K131" t="s">
        <v>445</v>
      </c>
      <c r="L131" t="s">
        <v>445</v>
      </c>
      <c r="M131">
        <v>9</v>
      </c>
      <c r="N131" t="s">
        <v>446</v>
      </c>
      <c r="O131">
        <v>14</v>
      </c>
      <c r="P131">
        <v>3100</v>
      </c>
    </row>
    <row r="132" spans="1:16" x14ac:dyDescent="0.4">
      <c r="A132" t="s">
        <v>260</v>
      </c>
      <c r="B132" t="s">
        <v>364</v>
      </c>
      <c r="C132" t="s">
        <v>128</v>
      </c>
      <c r="D132" t="s">
        <v>9</v>
      </c>
      <c r="E132">
        <v>1200</v>
      </c>
      <c r="F132" t="s">
        <v>429</v>
      </c>
      <c r="G132" t="s">
        <v>63</v>
      </c>
      <c r="H132" t="s">
        <v>447</v>
      </c>
      <c r="J132" t="s">
        <v>435</v>
      </c>
      <c r="K132" t="s">
        <v>445</v>
      </c>
      <c r="L132" t="s">
        <v>445</v>
      </c>
      <c r="M132">
        <v>9</v>
      </c>
      <c r="N132" t="s">
        <v>446</v>
      </c>
      <c r="O132">
        <v>18</v>
      </c>
      <c r="P132">
        <v>3100</v>
      </c>
    </row>
    <row r="133" spans="1:16" x14ac:dyDescent="0.4">
      <c r="A133" t="s">
        <v>258</v>
      </c>
      <c r="B133" t="s">
        <v>364</v>
      </c>
      <c r="C133" t="s">
        <v>117</v>
      </c>
      <c r="D133" t="s">
        <v>9</v>
      </c>
      <c r="E133">
        <v>1600</v>
      </c>
      <c r="F133" t="s">
        <v>429</v>
      </c>
      <c r="G133" t="s">
        <v>47</v>
      </c>
      <c r="H133" t="s">
        <v>444</v>
      </c>
      <c r="I133" t="s">
        <v>450</v>
      </c>
      <c r="J133" t="s">
        <v>435</v>
      </c>
      <c r="K133" t="s">
        <v>445</v>
      </c>
      <c r="L133" t="s">
        <v>445</v>
      </c>
      <c r="M133">
        <v>8</v>
      </c>
      <c r="N133" t="s">
        <v>449</v>
      </c>
      <c r="O133">
        <v>18</v>
      </c>
      <c r="P133">
        <v>3100</v>
      </c>
    </row>
    <row r="134" spans="1:16" x14ac:dyDescent="0.4">
      <c r="A134" t="s">
        <v>257</v>
      </c>
      <c r="B134" t="s">
        <v>364</v>
      </c>
      <c r="C134" t="s">
        <v>125</v>
      </c>
      <c r="D134" t="s">
        <v>9</v>
      </c>
      <c r="E134">
        <v>1200</v>
      </c>
      <c r="F134" t="s">
        <v>429</v>
      </c>
      <c r="G134" t="s">
        <v>63</v>
      </c>
      <c r="H134" t="s">
        <v>447</v>
      </c>
      <c r="J134" t="s">
        <v>435</v>
      </c>
      <c r="K134" t="s">
        <v>445</v>
      </c>
      <c r="L134" t="s">
        <v>445</v>
      </c>
      <c r="M134">
        <v>7</v>
      </c>
      <c r="N134" t="s">
        <v>449</v>
      </c>
      <c r="O134">
        <v>16</v>
      </c>
      <c r="P134">
        <v>3100</v>
      </c>
    </row>
    <row r="135" spans="1:16" x14ac:dyDescent="0.4">
      <c r="A135" t="s">
        <v>253</v>
      </c>
      <c r="B135" t="s">
        <v>364</v>
      </c>
      <c r="C135" t="s">
        <v>27</v>
      </c>
      <c r="D135" t="s">
        <v>9</v>
      </c>
      <c r="E135">
        <v>1600</v>
      </c>
      <c r="F135" t="s">
        <v>429</v>
      </c>
      <c r="G135" t="s">
        <v>47</v>
      </c>
      <c r="H135" t="s">
        <v>444</v>
      </c>
      <c r="J135" t="s">
        <v>435</v>
      </c>
      <c r="K135" t="s">
        <v>445</v>
      </c>
      <c r="L135" t="s">
        <v>445</v>
      </c>
      <c r="M135">
        <v>10</v>
      </c>
      <c r="N135" t="s">
        <v>449</v>
      </c>
      <c r="O135">
        <v>18</v>
      </c>
      <c r="P135">
        <v>2900</v>
      </c>
    </row>
    <row r="136" spans="1:16" x14ac:dyDescent="0.4">
      <c r="A136" t="s">
        <v>456</v>
      </c>
      <c r="B136" t="s">
        <v>364</v>
      </c>
      <c r="C136" t="s">
        <v>8</v>
      </c>
      <c r="D136" t="s">
        <v>9</v>
      </c>
      <c r="E136">
        <v>1400</v>
      </c>
      <c r="F136" t="s">
        <v>448</v>
      </c>
      <c r="G136" t="s">
        <v>63</v>
      </c>
      <c r="H136" t="s">
        <v>447</v>
      </c>
      <c r="I136" t="s">
        <v>450</v>
      </c>
      <c r="J136" t="s">
        <v>435</v>
      </c>
      <c r="K136" t="s">
        <v>445</v>
      </c>
      <c r="L136" t="s">
        <v>445</v>
      </c>
      <c r="M136">
        <v>11</v>
      </c>
      <c r="N136" t="s">
        <v>446</v>
      </c>
      <c r="O136">
        <v>18</v>
      </c>
      <c r="P136">
        <v>2900</v>
      </c>
    </row>
    <row r="137" spans="1:16" x14ac:dyDescent="0.4">
      <c r="A137" t="s">
        <v>466</v>
      </c>
      <c r="P137">
        <v>7000</v>
      </c>
    </row>
    <row r="138" spans="1:16" x14ac:dyDescent="0.4">
      <c r="A138" t="s">
        <v>467</v>
      </c>
      <c r="P138">
        <v>10000</v>
      </c>
    </row>
    <row r="139" spans="1:16" x14ac:dyDescent="0.4">
      <c r="A139" t="s">
        <v>468</v>
      </c>
      <c r="P139">
        <v>30000</v>
      </c>
    </row>
  </sheetData>
  <autoFilter ref="A1:S136" xr:uid="{00000000-0009-0000-0000-000000000000}">
    <sortState xmlns:xlrd2="http://schemas.microsoft.com/office/spreadsheetml/2017/richdata2" ref="A2:P136">
      <sortCondition descending="1" ref="P1:P136"/>
    </sortState>
  </autoFilter>
  <sortState xmlns:xlrd2="http://schemas.microsoft.com/office/spreadsheetml/2017/richdata2" ref="A1:F678">
    <sortCondition ref="A1:A678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workbookViewId="0">
      <selection sqref="A1:XFD1048576"/>
    </sheetView>
  </sheetViews>
  <sheetFormatPr defaultRowHeight="18.75" x14ac:dyDescent="0.4"/>
  <cols>
    <col min="1" max="1" width="33.875" bestFit="1" customWidth="1"/>
    <col min="2" max="2" width="11" bestFit="1" customWidth="1"/>
    <col min="3" max="6" width="11" customWidth="1"/>
    <col min="7" max="7" width="13" bestFit="1" customWidth="1"/>
    <col min="8" max="14" width="13" customWidth="1"/>
    <col min="15" max="15" width="40.75" bestFit="1" customWidth="1"/>
    <col min="16" max="16" width="31.125" bestFit="1" customWidth="1"/>
    <col min="17" max="17" width="24.75" bestFit="1" customWidth="1"/>
    <col min="18" max="18" width="62.375" bestFit="1" customWidth="1"/>
  </cols>
  <sheetData>
    <row r="1" spans="1:18" x14ac:dyDescent="0.4">
      <c r="A1" t="s">
        <v>421</v>
      </c>
      <c r="B1" t="s">
        <v>188</v>
      </c>
      <c r="C1" t="s">
        <v>423</v>
      </c>
      <c r="D1" t="s">
        <v>426</v>
      </c>
      <c r="E1" t="s">
        <v>425</v>
      </c>
      <c r="F1" t="s">
        <v>430</v>
      </c>
      <c r="G1" t="s">
        <v>431</v>
      </c>
      <c r="H1" t="s">
        <v>432</v>
      </c>
      <c r="I1" t="s">
        <v>433</v>
      </c>
      <c r="J1" t="s">
        <v>436</v>
      </c>
      <c r="K1" t="s">
        <v>438</v>
      </c>
      <c r="L1" t="s">
        <v>440</v>
      </c>
      <c r="M1" t="s">
        <v>441</v>
      </c>
      <c r="N1" t="s">
        <v>442</v>
      </c>
    </row>
    <row r="2" spans="1:18" x14ac:dyDescent="0.4">
      <c r="A2" t="s">
        <v>176</v>
      </c>
      <c r="B2" t="s">
        <v>364</v>
      </c>
      <c r="C2" t="s">
        <v>62</v>
      </c>
      <c r="D2" t="s">
        <v>9</v>
      </c>
      <c r="E2">
        <v>1200</v>
      </c>
      <c r="F2" t="str">
        <f>IF(MOD(E2,400)=0,"根幹距離","非根幹距離")</f>
        <v>根幹距離</v>
      </c>
      <c r="G2" t="str">
        <f t="shared" ref="G2:G65" si="0">IF(COUNTIF(P2,"*短距離*"),"短距離",IF(COUNTIF(P2,"*マイル*"),"マイル",IF(COUNTIF(P2,"*中距離*"),"中距離",IF(COUNTIF(P2,"*長距離*"),"長距離",""))))</f>
        <v>短距離</v>
      </c>
      <c r="H2" t="str">
        <f t="shared" ref="H2:H7" si="1">IF(COUNTIF(P2,"*右*"),"右",IF(COUNTIF(P2,"*左*"),"左"))</f>
        <v>左</v>
      </c>
      <c r="I2" t="b">
        <f>IF(COUNTIF(P2,"*内*"),"内",IF(COUNTIF(P2,"*外*"),"外"))</f>
        <v>0</v>
      </c>
      <c r="J2" t="str">
        <f>IF(COUNTIF(O2,"*ジュニア*"),"ジュニア","")</f>
        <v/>
      </c>
      <c r="K2" t="str">
        <f>IF(COUNTIF(O2,"*クラシック*"),"クラシック","")</f>
        <v>クラシック</v>
      </c>
      <c r="L2" t="str">
        <f>IF(COUNTIF(O2,"*シニア*"),"シニア","")</f>
        <v>シニア</v>
      </c>
      <c r="M2">
        <f ca="1" xml:space="preserve"> SUMPRODUCT(MID(0&amp;O2,LARGE(INDEX(ISNUMBER(-MID(O2,ROW(INDIRECT( "1："&amp;LEN(O2))),1))* ROW(INDIRECT( "1："&amp;LEN(O2) )),0),ROW(INDIRECT( "1："&amp;LEN(O2))))+ 1,1)* 10 ^ ROW(INDIRECT( "1："&amp;LEN(O2)))/ 10)</f>
        <v>7</v>
      </c>
      <c r="N2" t="str">
        <f>IF(COUNTIF(O2,"*前半*"),"前半",IF(COUNTIF(O2,"*後半*"),"後半"))</f>
        <v>前半</v>
      </c>
      <c r="O2" t="s">
        <v>408</v>
      </c>
      <c r="P2" s="1" t="s">
        <v>299</v>
      </c>
      <c r="Q2" t="s">
        <v>365</v>
      </c>
      <c r="R2" t="s">
        <v>312</v>
      </c>
    </row>
    <row r="3" spans="1:18" x14ac:dyDescent="0.4">
      <c r="A3" t="s">
        <v>46</v>
      </c>
      <c r="B3" t="s">
        <v>363</v>
      </c>
      <c r="C3" t="s">
        <v>34</v>
      </c>
      <c r="D3" t="s">
        <v>427</v>
      </c>
      <c r="E3">
        <v>2000</v>
      </c>
      <c r="F3" t="str">
        <f t="shared" ref="F3:F66" si="2">IF(MOD(E3,400)=0,"根幹距離","非根幹距離")</f>
        <v>根幹距離</v>
      </c>
      <c r="G3" t="str">
        <f t="shared" si="0"/>
        <v>中距離</v>
      </c>
      <c r="H3" t="str">
        <f t="shared" si="1"/>
        <v>右</v>
      </c>
      <c r="I3" t="b">
        <f t="shared" ref="I3:I66" si="3">IF(COUNTIF(P3,"*内*"),"内",IF(COUNTIF(P3,"*外*"),"外"))</f>
        <v>0</v>
      </c>
      <c r="J3" t="str">
        <f t="shared" ref="J3:J66" si="4">IF(COUNTIF(O3,"*ジュニア*"),"ジュニア","")</f>
        <v/>
      </c>
      <c r="K3" t="str">
        <f t="shared" ref="K3:K66" si="5">IF(COUNTIF(O3,"*クラシック*"),"クラシック","")</f>
        <v>クラシック</v>
      </c>
      <c r="L3" t="str">
        <f t="shared" ref="L3:L66" si="6">IF(COUNTIF(O3,"*シニア*"),"シニア","")</f>
        <v>シニア</v>
      </c>
      <c r="M3">
        <f t="shared" ref="M3:M66" ca="1" si="7" xml:space="preserve"> SUMPRODUCT(MID(0&amp;O3,LARGE(INDEX(ISNUMBER(-MID(O3,ROW(INDIRECT( "1："&amp;LEN(O3))),1))* ROW(INDIRECT( "1："&amp;LEN(O3) )),0),ROW(INDIRECT( "1："&amp;LEN(O3))))+ 1,1)* 10 ^ ROW(INDIRECT( "1："&amp;LEN(O3)))/ 10)</f>
        <v>11</v>
      </c>
      <c r="N3" t="str">
        <f t="shared" ref="N3:N66" si="8">IF(COUNTIF(O3,"*前半*"),"前半",IF(COUNTIF(O3,"*後半*"),"後半"))</f>
        <v>前半</v>
      </c>
      <c r="O3" t="s">
        <v>371</v>
      </c>
      <c r="P3" t="s">
        <v>276</v>
      </c>
      <c r="Q3" t="s">
        <v>368</v>
      </c>
      <c r="R3" t="s">
        <v>277</v>
      </c>
    </row>
    <row r="4" spans="1:18" x14ac:dyDescent="0.4">
      <c r="A4" t="s">
        <v>68</v>
      </c>
      <c r="B4" t="s">
        <v>363</v>
      </c>
      <c r="C4" t="s">
        <v>34</v>
      </c>
      <c r="D4" t="s">
        <v>427</v>
      </c>
      <c r="E4">
        <v>1200</v>
      </c>
      <c r="F4" t="str">
        <f t="shared" si="2"/>
        <v>根幹距離</v>
      </c>
      <c r="G4" t="str">
        <f t="shared" si="0"/>
        <v>短距離</v>
      </c>
      <c r="H4" t="str">
        <f t="shared" si="1"/>
        <v>右</v>
      </c>
      <c r="I4" t="b">
        <f t="shared" si="3"/>
        <v>0</v>
      </c>
      <c r="J4" t="str">
        <f t="shared" si="4"/>
        <v/>
      </c>
      <c r="K4" t="str">
        <f t="shared" si="5"/>
        <v>クラシック</v>
      </c>
      <c r="L4" t="str">
        <f t="shared" si="6"/>
        <v>シニア</v>
      </c>
      <c r="M4">
        <f t="shared" ca="1" si="7"/>
        <v>11</v>
      </c>
      <c r="N4" t="str">
        <f t="shared" si="8"/>
        <v>前半</v>
      </c>
      <c r="O4" t="s">
        <v>371</v>
      </c>
      <c r="P4" t="s">
        <v>274</v>
      </c>
      <c r="Q4" t="s">
        <v>368</v>
      </c>
      <c r="R4" t="s">
        <v>275</v>
      </c>
    </row>
    <row r="5" spans="1:18" x14ac:dyDescent="0.4">
      <c r="A5" t="s">
        <v>57</v>
      </c>
      <c r="B5" t="s">
        <v>363</v>
      </c>
      <c r="C5" t="s">
        <v>34</v>
      </c>
      <c r="D5" t="s">
        <v>427</v>
      </c>
      <c r="E5">
        <v>1800</v>
      </c>
      <c r="F5" t="str">
        <f t="shared" si="2"/>
        <v>非根幹距離</v>
      </c>
      <c r="G5" t="str">
        <f t="shared" si="0"/>
        <v>マイル</v>
      </c>
      <c r="H5" t="str">
        <f t="shared" si="1"/>
        <v>右</v>
      </c>
      <c r="I5" t="b">
        <f t="shared" si="3"/>
        <v>0</v>
      </c>
      <c r="J5" t="str">
        <f t="shared" si="4"/>
        <v/>
      </c>
      <c r="K5" t="str">
        <f t="shared" si="5"/>
        <v>クラシック</v>
      </c>
      <c r="L5" t="str">
        <f t="shared" si="6"/>
        <v>シニア</v>
      </c>
      <c r="M5">
        <f t="shared" ca="1" si="7"/>
        <v>11</v>
      </c>
      <c r="N5" t="str">
        <f t="shared" si="8"/>
        <v>後半</v>
      </c>
      <c r="O5" t="s">
        <v>370</v>
      </c>
      <c r="P5" t="s">
        <v>272</v>
      </c>
      <c r="Q5" t="s">
        <v>368</v>
      </c>
      <c r="R5" t="s">
        <v>273</v>
      </c>
    </row>
    <row r="6" spans="1:18" x14ac:dyDescent="0.4">
      <c r="A6" t="s">
        <v>52</v>
      </c>
      <c r="B6" t="s">
        <v>363</v>
      </c>
      <c r="C6" t="s">
        <v>27</v>
      </c>
      <c r="D6" t="s">
        <v>9</v>
      </c>
      <c r="E6">
        <v>1600</v>
      </c>
      <c r="F6" t="str">
        <f t="shared" si="2"/>
        <v>根幹距離</v>
      </c>
      <c r="G6" t="str">
        <f t="shared" si="0"/>
        <v>マイル</v>
      </c>
      <c r="H6" t="str">
        <f t="shared" si="1"/>
        <v>左</v>
      </c>
      <c r="I6" t="b">
        <f t="shared" si="3"/>
        <v>0</v>
      </c>
      <c r="J6" t="str">
        <f t="shared" si="4"/>
        <v/>
      </c>
      <c r="K6" t="str">
        <f t="shared" si="5"/>
        <v>クラシック</v>
      </c>
      <c r="L6" t="str">
        <f t="shared" si="6"/>
        <v/>
      </c>
      <c r="M6">
        <f t="shared" ca="1" si="7"/>
        <v>5</v>
      </c>
      <c r="N6" t="str">
        <f t="shared" si="8"/>
        <v>前半</v>
      </c>
      <c r="O6" t="s">
        <v>379</v>
      </c>
      <c r="P6" t="s">
        <v>282</v>
      </c>
      <c r="Q6" t="s">
        <v>365</v>
      </c>
      <c r="R6" t="s">
        <v>296</v>
      </c>
    </row>
    <row r="7" spans="1:18" x14ac:dyDescent="0.4">
      <c r="A7" t="s">
        <v>240</v>
      </c>
      <c r="B7" t="s">
        <v>364</v>
      </c>
      <c r="C7" t="s">
        <v>21</v>
      </c>
      <c r="D7" t="s">
        <v>9</v>
      </c>
      <c r="E7">
        <v>1600</v>
      </c>
      <c r="F7" t="str">
        <f t="shared" si="2"/>
        <v>根幹距離</v>
      </c>
      <c r="G7" t="str">
        <f t="shared" si="0"/>
        <v>マイル</v>
      </c>
      <c r="H7" t="str">
        <f t="shared" si="1"/>
        <v>右</v>
      </c>
      <c r="I7" t="str">
        <f t="shared" si="3"/>
        <v>外</v>
      </c>
      <c r="J7" t="str">
        <f t="shared" si="4"/>
        <v/>
      </c>
      <c r="K7" t="str">
        <f t="shared" si="5"/>
        <v>クラシック</v>
      </c>
      <c r="L7" t="str">
        <f t="shared" si="6"/>
        <v/>
      </c>
      <c r="M7">
        <f t="shared" ca="1" si="7"/>
        <v>4</v>
      </c>
      <c r="N7" t="str">
        <f t="shared" si="8"/>
        <v>前半</v>
      </c>
      <c r="O7" t="s">
        <v>377</v>
      </c>
      <c r="P7" t="s">
        <v>292</v>
      </c>
      <c r="Q7" t="s">
        <v>365</v>
      </c>
      <c r="R7" t="s">
        <v>310</v>
      </c>
    </row>
    <row r="8" spans="1:18" x14ac:dyDescent="0.4">
      <c r="A8" t="s">
        <v>230</v>
      </c>
      <c r="B8" t="s">
        <v>364</v>
      </c>
      <c r="C8" t="s">
        <v>117</v>
      </c>
      <c r="D8" t="s">
        <v>9</v>
      </c>
      <c r="E8">
        <v>1000</v>
      </c>
      <c r="F8" t="str">
        <f t="shared" si="2"/>
        <v>非根幹距離</v>
      </c>
      <c r="G8" t="str">
        <f t="shared" si="0"/>
        <v>短距離</v>
      </c>
      <c r="H8" t="s">
        <v>434</v>
      </c>
      <c r="I8" t="b">
        <f t="shared" si="3"/>
        <v>0</v>
      </c>
      <c r="J8" t="str">
        <f t="shared" si="4"/>
        <v/>
      </c>
      <c r="K8" t="str">
        <f t="shared" si="5"/>
        <v>クラシック</v>
      </c>
      <c r="L8" t="str">
        <f t="shared" si="6"/>
        <v>シニア</v>
      </c>
      <c r="M8">
        <f t="shared" ca="1" si="7"/>
        <v>7</v>
      </c>
      <c r="N8" t="str">
        <f t="shared" si="8"/>
        <v>後半</v>
      </c>
      <c r="O8" t="s">
        <v>407</v>
      </c>
      <c r="P8" t="s">
        <v>340</v>
      </c>
      <c r="Q8" t="s">
        <v>365</v>
      </c>
      <c r="R8" t="s">
        <v>312</v>
      </c>
    </row>
    <row r="9" spans="1:18" x14ac:dyDescent="0.4">
      <c r="A9" t="s">
        <v>217</v>
      </c>
      <c r="B9" t="s">
        <v>197</v>
      </c>
      <c r="C9" t="s">
        <v>16</v>
      </c>
      <c r="D9" t="s">
        <v>9</v>
      </c>
      <c r="E9">
        <v>2200</v>
      </c>
      <c r="F9" t="str">
        <f t="shared" si="2"/>
        <v>非根幹距離</v>
      </c>
      <c r="G9" t="str">
        <f t="shared" si="0"/>
        <v>中距離</v>
      </c>
      <c r="H9" t="str">
        <f t="shared" ref="H9:H40" si="9">IF(COUNTIF(P9,"*右*"),"右",IF(COUNTIF(P9,"*左*"),"左"))</f>
        <v>右</v>
      </c>
      <c r="I9" t="str">
        <f t="shared" si="3"/>
        <v>外</v>
      </c>
      <c r="J9" t="str">
        <f t="shared" si="4"/>
        <v/>
      </c>
      <c r="K9" t="str">
        <f t="shared" si="5"/>
        <v/>
      </c>
      <c r="L9" t="str">
        <f t="shared" si="6"/>
        <v>シニア</v>
      </c>
      <c r="M9">
        <f t="shared" ca="1" si="7"/>
        <v>1</v>
      </c>
      <c r="N9" t="str">
        <f t="shared" si="8"/>
        <v>後半</v>
      </c>
      <c r="O9" t="s">
        <v>398</v>
      </c>
      <c r="P9" t="s">
        <v>321</v>
      </c>
      <c r="Q9" t="s">
        <v>365</v>
      </c>
      <c r="R9" t="s">
        <v>320</v>
      </c>
    </row>
    <row r="10" spans="1:18" x14ac:dyDescent="0.4">
      <c r="A10" t="s">
        <v>72</v>
      </c>
      <c r="B10" t="s">
        <v>197</v>
      </c>
      <c r="C10" t="s">
        <v>27</v>
      </c>
      <c r="D10" t="s">
        <v>9</v>
      </c>
      <c r="E10">
        <v>2500</v>
      </c>
      <c r="F10" t="str">
        <f t="shared" si="2"/>
        <v>非根幹距離</v>
      </c>
      <c r="G10" t="str">
        <f t="shared" si="0"/>
        <v>長距離</v>
      </c>
      <c r="H10" t="str">
        <f t="shared" si="9"/>
        <v>左</v>
      </c>
      <c r="I10" t="b">
        <f t="shared" si="3"/>
        <v>0</v>
      </c>
      <c r="J10" t="str">
        <f t="shared" si="4"/>
        <v/>
      </c>
      <c r="K10" t="str">
        <f t="shared" si="5"/>
        <v>クラシック</v>
      </c>
      <c r="L10" t="str">
        <f t="shared" si="6"/>
        <v>シニア</v>
      </c>
      <c r="M10">
        <f t="shared" ca="1" si="7"/>
        <v>11</v>
      </c>
      <c r="N10" t="str">
        <f t="shared" si="8"/>
        <v>前半</v>
      </c>
      <c r="O10" t="s">
        <v>371</v>
      </c>
      <c r="P10" t="s">
        <v>315</v>
      </c>
      <c r="Q10" t="s">
        <v>365</v>
      </c>
      <c r="R10" t="s">
        <v>316</v>
      </c>
    </row>
    <row r="11" spans="1:18" x14ac:dyDescent="0.4">
      <c r="A11" t="s">
        <v>253</v>
      </c>
      <c r="B11" t="s">
        <v>364</v>
      </c>
      <c r="C11" t="s">
        <v>27</v>
      </c>
      <c r="D11" t="s">
        <v>9</v>
      </c>
      <c r="E11">
        <v>1600</v>
      </c>
      <c r="F11" t="str">
        <f t="shared" si="2"/>
        <v>根幹距離</v>
      </c>
      <c r="G11" t="str">
        <f t="shared" si="0"/>
        <v>マイル</v>
      </c>
      <c r="H11" t="str">
        <f t="shared" si="9"/>
        <v>左</v>
      </c>
      <c r="I11" t="b">
        <f t="shared" si="3"/>
        <v>0</v>
      </c>
      <c r="J11" t="str">
        <f t="shared" si="4"/>
        <v>ジュニア</v>
      </c>
      <c r="K11" t="str">
        <f t="shared" si="5"/>
        <v/>
      </c>
      <c r="L11" t="str">
        <f t="shared" si="6"/>
        <v/>
      </c>
      <c r="M11">
        <f t="shared" ca="1" si="7"/>
        <v>10</v>
      </c>
      <c r="N11" t="str">
        <f t="shared" si="8"/>
        <v>後半</v>
      </c>
      <c r="O11" t="s">
        <v>415</v>
      </c>
      <c r="P11" t="s">
        <v>282</v>
      </c>
      <c r="Q11" t="s">
        <v>365</v>
      </c>
      <c r="R11" t="s">
        <v>310</v>
      </c>
    </row>
    <row r="12" spans="1:18" x14ac:dyDescent="0.4">
      <c r="A12" t="s">
        <v>251</v>
      </c>
      <c r="B12" t="s">
        <v>364</v>
      </c>
      <c r="C12" t="s">
        <v>21</v>
      </c>
      <c r="D12" t="s">
        <v>427</v>
      </c>
      <c r="E12">
        <v>1800</v>
      </c>
      <c r="F12" t="str">
        <f t="shared" si="2"/>
        <v>非根幹距離</v>
      </c>
      <c r="G12" t="str">
        <f t="shared" si="0"/>
        <v>マイル</v>
      </c>
      <c r="H12" t="str">
        <f t="shared" si="9"/>
        <v>右</v>
      </c>
      <c r="I12" t="b">
        <f t="shared" si="3"/>
        <v>0</v>
      </c>
      <c r="J12" t="str">
        <f t="shared" si="4"/>
        <v/>
      </c>
      <c r="K12" t="str">
        <f t="shared" si="5"/>
        <v/>
      </c>
      <c r="L12" t="str">
        <f t="shared" si="6"/>
        <v>シニア</v>
      </c>
      <c r="M12">
        <f t="shared" ca="1" si="7"/>
        <v>4</v>
      </c>
      <c r="N12" t="str">
        <f t="shared" si="8"/>
        <v>前半</v>
      </c>
      <c r="O12" t="s">
        <v>402</v>
      </c>
      <c r="P12" t="s">
        <v>359</v>
      </c>
      <c r="Q12" t="s">
        <v>368</v>
      </c>
      <c r="R12" t="s">
        <v>277</v>
      </c>
    </row>
    <row r="13" spans="1:18" x14ac:dyDescent="0.4">
      <c r="A13" t="s">
        <v>54</v>
      </c>
      <c r="B13" t="s">
        <v>363</v>
      </c>
      <c r="C13" t="s">
        <v>27</v>
      </c>
      <c r="D13" t="s">
        <v>9</v>
      </c>
      <c r="E13">
        <v>1600</v>
      </c>
      <c r="F13" t="str">
        <f t="shared" si="2"/>
        <v>根幹距離</v>
      </c>
      <c r="G13" t="str">
        <f t="shared" si="0"/>
        <v>マイル</v>
      </c>
      <c r="H13" t="str">
        <f t="shared" si="9"/>
        <v>左</v>
      </c>
      <c r="I13" t="b">
        <f t="shared" si="3"/>
        <v>0</v>
      </c>
      <c r="J13" t="str">
        <f t="shared" si="4"/>
        <v/>
      </c>
      <c r="K13" t="str">
        <f t="shared" si="5"/>
        <v/>
      </c>
      <c r="L13" t="str">
        <f t="shared" si="6"/>
        <v>シニア</v>
      </c>
      <c r="M13">
        <f t="shared" ca="1" si="7"/>
        <v>5</v>
      </c>
      <c r="N13" t="str">
        <f t="shared" si="8"/>
        <v>前半</v>
      </c>
      <c r="O13" t="s">
        <v>384</v>
      </c>
      <c r="P13" t="s">
        <v>282</v>
      </c>
      <c r="Q13" t="s">
        <v>365</v>
      </c>
      <c r="R13" t="s">
        <v>305</v>
      </c>
    </row>
    <row r="14" spans="1:18" x14ac:dyDescent="0.4">
      <c r="A14" t="s">
        <v>151</v>
      </c>
      <c r="B14" t="s">
        <v>364</v>
      </c>
      <c r="C14" t="s">
        <v>27</v>
      </c>
      <c r="D14" t="s">
        <v>9</v>
      </c>
      <c r="E14">
        <v>1800</v>
      </c>
      <c r="F14" t="str">
        <f t="shared" si="2"/>
        <v>非根幹距離</v>
      </c>
      <c r="G14" t="str">
        <f t="shared" si="0"/>
        <v>マイル</v>
      </c>
      <c r="H14" t="str">
        <f t="shared" si="9"/>
        <v>左</v>
      </c>
      <c r="I14" t="b">
        <f t="shared" si="3"/>
        <v>0</v>
      </c>
      <c r="J14" t="str">
        <f t="shared" si="4"/>
        <v/>
      </c>
      <c r="K14" t="str">
        <f t="shared" si="5"/>
        <v>クラシック</v>
      </c>
      <c r="L14" t="str">
        <f t="shared" si="6"/>
        <v>シニア</v>
      </c>
      <c r="M14">
        <f t="shared" ca="1" si="7"/>
        <v>6</v>
      </c>
      <c r="N14" t="str">
        <f t="shared" si="8"/>
        <v>前半</v>
      </c>
      <c r="O14" t="s">
        <v>374</v>
      </c>
      <c r="P14" t="s">
        <v>313</v>
      </c>
      <c r="Q14" t="s">
        <v>365</v>
      </c>
      <c r="R14" t="s">
        <v>310</v>
      </c>
    </row>
    <row r="15" spans="1:18" x14ac:dyDescent="0.4">
      <c r="A15" t="s">
        <v>40</v>
      </c>
      <c r="B15" t="s">
        <v>363</v>
      </c>
      <c r="C15" t="s">
        <v>8</v>
      </c>
      <c r="D15" t="s">
        <v>9</v>
      </c>
      <c r="E15">
        <v>2200</v>
      </c>
      <c r="F15" t="str">
        <f t="shared" si="2"/>
        <v>非根幹距離</v>
      </c>
      <c r="G15" t="str">
        <f t="shared" si="0"/>
        <v>中距離</v>
      </c>
      <c r="H15" t="str">
        <f t="shared" si="9"/>
        <v>右</v>
      </c>
      <c r="I15" t="str">
        <f t="shared" si="3"/>
        <v>外</v>
      </c>
      <c r="J15" t="str">
        <f t="shared" si="4"/>
        <v/>
      </c>
      <c r="K15" t="str">
        <f t="shared" si="5"/>
        <v>クラシック</v>
      </c>
      <c r="L15" t="str">
        <f t="shared" si="6"/>
        <v>シニア</v>
      </c>
      <c r="M15">
        <f t="shared" ca="1" si="7"/>
        <v>11</v>
      </c>
      <c r="N15" t="str">
        <f t="shared" si="8"/>
        <v>前半</v>
      </c>
      <c r="O15" t="s">
        <v>367</v>
      </c>
      <c r="P15" t="s">
        <v>264</v>
      </c>
      <c r="Q15" t="s">
        <v>365</v>
      </c>
      <c r="R15" t="s">
        <v>265</v>
      </c>
    </row>
    <row r="16" spans="1:18" x14ac:dyDescent="0.4">
      <c r="A16" t="s">
        <v>233</v>
      </c>
      <c r="B16" t="s">
        <v>364</v>
      </c>
      <c r="C16" t="s">
        <v>88</v>
      </c>
      <c r="D16" t="s">
        <v>427</v>
      </c>
      <c r="E16">
        <v>1700</v>
      </c>
      <c r="F16" t="str">
        <f t="shared" si="2"/>
        <v>非根幹距離</v>
      </c>
      <c r="G16" t="str">
        <f t="shared" si="0"/>
        <v>マイル</v>
      </c>
      <c r="H16" t="str">
        <f t="shared" si="9"/>
        <v>右</v>
      </c>
      <c r="I16" t="b">
        <f t="shared" si="3"/>
        <v>0</v>
      </c>
      <c r="J16" t="str">
        <f t="shared" si="4"/>
        <v/>
      </c>
      <c r="K16" t="str">
        <f t="shared" si="5"/>
        <v>クラシック</v>
      </c>
      <c r="L16" t="str">
        <f t="shared" si="6"/>
        <v>シニア</v>
      </c>
      <c r="M16">
        <f t="shared" ca="1" si="7"/>
        <v>8</v>
      </c>
      <c r="N16" t="str">
        <f t="shared" si="8"/>
        <v>前半</v>
      </c>
      <c r="O16" t="s">
        <v>409</v>
      </c>
      <c r="P16" t="s">
        <v>345</v>
      </c>
      <c r="Q16" t="s">
        <v>406</v>
      </c>
      <c r="R16" t="s">
        <v>277</v>
      </c>
    </row>
    <row r="17" spans="1:18" x14ac:dyDescent="0.4">
      <c r="A17" t="s">
        <v>25</v>
      </c>
      <c r="B17" t="s">
        <v>363</v>
      </c>
      <c r="C17" t="s">
        <v>27</v>
      </c>
      <c r="D17" t="s">
        <v>9</v>
      </c>
      <c r="E17">
        <v>2400</v>
      </c>
      <c r="F17" t="str">
        <f t="shared" si="2"/>
        <v>根幹距離</v>
      </c>
      <c r="G17" t="str">
        <f t="shared" si="0"/>
        <v>中距離</v>
      </c>
      <c r="H17" t="str">
        <f t="shared" si="9"/>
        <v>左</v>
      </c>
      <c r="I17" t="b">
        <f t="shared" si="3"/>
        <v>0</v>
      </c>
      <c r="J17" t="str">
        <f t="shared" si="4"/>
        <v/>
      </c>
      <c r="K17" t="str">
        <f t="shared" si="5"/>
        <v>クラシック</v>
      </c>
      <c r="L17" t="str">
        <f t="shared" si="6"/>
        <v/>
      </c>
      <c r="M17">
        <f t="shared" ca="1" si="7"/>
        <v>5</v>
      </c>
      <c r="N17" t="str">
        <f t="shared" si="8"/>
        <v>後半</v>
      </c>
      <c r="O17" t="s">
        <v>378</v>
      </c>
      <c r="P17" t="s">
        <v>270</v>
      </c>
      <c r="Q17" t="s">
        <v>365</v>
      </c>
      <c r="R17" t="s">
        <v>295</v>
      </c>
    </row>
    <row r="18" spans="1:18" x14ac:dyDescent="0.4">
      <c r="A18" t="s">
        <v>247</v>
      </c>
      <c r="B18" t="s">
        <v>364</v>
      </c>
      <c r="C18" t="s">
        <v>16</v>
      </c>
      <c r="D18" t="s">
        <v>9</v>
      </c>
      <c r="E18">
        <v>1200</v>
      </c>
      <c r="F18" t="str">
        <f t="shared" si="2"/>
        <v>根幹距離</v>
      </c>
      <c r="G18" t="str">
        <f t="shared" si="0"/>
        <v>短距離</v>
      </c>
      <c r="H18" t="str">
        <f t="shared" si="9"/>
        <v>右</v>
      </c>
      <c r="I18" t="str">
        <f t="shared" si="3"/>
        <v>外</v>
      </c>
      <c r="J18" t="str">
        <f t="shared" si="4"/>
        <v/>
      </c>
      <c r="K18" t="str">
        <f t="shared" si="5"/>
        <v/>
      </c>
      <c r="L18" t="str">
        <f t="shared" si="6"/>
        <v>シニア</v>
      </c>
      <c r="M18">
        <f t="shared" ca="1" si="7"/>
        <v>3</v>
      </c>
      <c r="N18" t="str">
        <f t="shared" si="8"/>
        <v>前半</v>
      </c>
      <c r="O18" t="s">
        <v>401</v>
      </c>
      <c r="P18" t="s">
        <v>284</v>
      </c>
      <c r="Q18" t="s">
        <v>368</v>
      </c>
      <c r="R18" t="s">
        <v>312</v>
      </c>
    </row>
    <row r="19" spans="1:18" x14ac:dyDescent="0.4">
      <c r="A19" t="s">
        <v>91</v>
      </c>
      <c r="B19" t="s">
        <v>197</v>
      </c>
      <c r="C19" t="s">
        <v>16</v>
      </c>
      <c r="D19" t="s">
        <v>9</v>
      </c>
      <c r="E19">
        <v>2200</v>
      </c>
      <c r="F19" t="str">
        <f t="shared" si="2"/>
        <v>非根幹距離</v>
      </c>
      <c r="G19" t="str">
        <f t="shared" si="0"/>
        <v>中距離</v>
      </c>
      <c r="H19" t="str">
        <f t="shared" si="9"/>
        <v>右</v>
      </c>
      <c r="I19" t="str">
        <f t="shared" si="3"/>
        <v>外</v>
      </c>
      <c r="J19" t="str">
        <f t="shared" si="4"/>
        <v/>
      </c>
      <c r="K19" t="str">
        <f t="shared" si="5"/>
        <v>クラシック</v>
      </c>
      <c r="L19" t="str">
        <f t="shared" si="6"/>
        <v>シニア</v>
      </c>
      <c r="M19">
        <f t="shared" ca="1" si="7"/>
        <v>9</v>
      </c>
      <c r="N19" t="str">
        <f t="shared" si="8"/>
        <v>後半</v>
      </c>
      <c r="O19" t="s">
        <v>375</v>
      </c>
      <c r="P19" t="s">
        <v>321</v>
      </c>
      <c r="Q19" t="s">
        <v>365</v>
      </c>
      <c r="R19" t="s">
        <v>320</v>
      </c>
    </row>
    <row r="20" spans="1:18" x14ac:dyDescent="0.4">
      <c r="A20" t="s">
        <v>226</v>
      </c>
      <c r="B20" t="s">
        <v>364</v>
      </c>
      <c r="C20" t="s">
        <v>16</v>
      </c>
      <c r="D20" t="s">
        <v>427</v>
      </c>
      <c r="E20">
        <v>1200</v>
      </c>
      <c r="F20" t="str">
        <f t="shared" si="2"/>
        <v>根幹距離</v>
      </c>
      <c r="G20" t="str">
        <f t="shared" si="0"/>
        <v>短距離</v>
      </c>
      <c r="H20" t="str">
        <f t="shared" si="9"/>
        <v>右</v>
      </c>
      <c r="I20" t="b">
        <f t="shared" si="3"/>
        <v>0</v>
      </c>
      <c r="J20" t="str">
        <f t="shared" si="4"/>
        <v/>
      </c>
      <c r="K20" t="str">
        <f t="shared" si="5"/>
        <v>クラシック</v>
      </c>
      <c r="L20" t="str">
        <f t="shared" si="6"/>
        <v>シニア</v>
      </c>
      <c r="M20">
        <f t="shared" ca="1" si="7"/>
        <v>12</v>
      </c>
      <c r="N20" t="str">
        <f t="shared" si="8"/>
        <v>前半</v>
      </c>
      <c r="O20" t="s">
        <v>390</v>
      </c>
      <c r="P20" t="s">
        <v>336</v>
      </c>
      <c r="Q20" t="s">
        <v>368</v>
      </c>
      <c r="R20" t="s">
        <v>277</v>
      </c>
    </row>
    <row r="21" spans="1:18" x14ac:dyDescent="0.4">
      <c r="A21" t="s">
        <v>232</v>
      </c>
      <c r="B21" t="s">
        <v>364</v>
      </c>
      <c r="C21" t="s">
        <v>88</v>
      </c>
      <c r="D21" t="s">
        <v>9</v>
      </c>
      <c r="E21">
        <v>1200</v>
      </c>
      <c r="F21" t="str">
        <f t="shared" si="2"/>
        <v>根幹距離</v>
      </c>
      <c r="G21" t="str">
        <f t="shared" si="0"/>
        <v>短距離</v>
      </c>
      <c r="H21" t="str">
        <f t="shared" si="9"/>
        <v>右</v>
      </c>
      <c r="I21" t="b">
        <f t="shared" si="3"/>
        <v>0</v>
      </c>
      <c r="J21" t="str">
        <f t="shared" si="4"/>
        <v/>
      </c>
      <c r="K21" t="str">
        <f t="shared" si="5"/>
        <v>クラシック</v>
      </c>
      <c r="L21" t="str">
        <f t="shared" si="6"/>
        <v>シニア</v>
      </c>
      <c r="M21">
        <f t="shared" ca="1" si="7"/>
        <v>8</v>
      </c>
      <c r="N21" t="str">
        <f t="shared" si="8"/>
        <v>後半</v>
      </c>
      <c r="O21" t="s">
        <v>391</v>
      </c>
      <c r="P21" t="s">
        <v>344</v>
      </c>
      <c r="Q21" t="s">
        <v>368</v>
      </c>
      <c r="R21" t="s">
        <v>312</v>
      </c>
    </row>
    <row r="22" spans="1:18" x14ac:dyDescent="0.4">
      <c r="A22" t="s">
        <v>139</v>
      </c>
      <c r="B22" t="s">
        <v>364</v>
      </c>
      <c r="C22" t="s">
        <v>8</v>
      </c>
      <c r="D22" t="s">
        <v>9</v>
      </c>
      <c r="E22">
        <v>1800</v>
      </c>
      <c r="F22" t="str">
        <f t="shared" si="2"/>
        <v>非根幹距離</v>
      </c>
      <c r="G22" t="str">
        <f t="shared" si="0"/>
        <v>マイル</v>
      </c>
      <c r="H22" t="str">
        <f t="shared" si="9"/>
        <v>右</v>
      </c>
      <c r="I22" t="str">
        <f t="shared" si="3"/>
        <v>外</v>
      </c>
      <c r="J22" t="str">
        <f t="shared" si="4"/>
        <v/>
      </c>
      <c r="K22" t="str">
        <f t="shared" si="5"/>
        <v>クラシック</v>
      </c>
      <c r="L22" t="str">
        <f t="shared" si="6"/>
        <v/>
      </c>
      <c r="M22">
        <f t="shared" ca="1" si="7"/>
        <v>2</v>
      </c>
      <c r="N22" t="str">
        <f t="shared" si="8"/>
        <v>前半</v>
      </c>
      <c r="O22" t="s">
        <v>411</v>
      </c>
      <c r="P22" t="s">
        <v>349</v>
      </c>
      <c r="Q22" t="s">
        <v>365</v>
      </c>
      <c r="R22" t="s">
        <v>310</v>
      </c>
    </row>
    <row r="23" spans="1:18" x14ac:dyDescent="0.4">
      <c r="A23" t="s">
        <v>237</v>
      </c>
      <c r="B23" t="s">
        <v>364</v>
      </c>
      <c r="C23" t="s">
        <v>27</v>
      </c>
      <c r="D23" t="s">
        <v>9</v>
      </c>
      <c r="E23">
        <v>1600</v>
      </c>
      <c r="F23" t="str">
        <f t="shared" si="2"/>
        <v>根幹距離</v>
      </c>
      <c r="G23" t="str">
        <f t="shared" si="0"/>
        <v>マイル</v>
      </c>
      <c r="H23" t="str">
        <f t="shared" si="9"/>
        <v>左</v>
      </c>
      <c r="I23" t="b">
        <f t="shared" si="3"/>
        <v>0</v>
      </c>
      <c r="J23" t="str">
        <f t="shared" si="4"/>
        <v/>
      </c>
      <c r="K23" t="str">
        <f t="shared" si="5"/>
        <v>クラシック</v>
      </c>
      <c r="L23" t="str">
        <f t="shared" si="6"/>
        <v/>
      </c>
      <c r="M23">
        <f t="shared" ca="1" si="7"/>
        <v>2</v>
      </c>
      <c r="N23" t="str">
        <f t="shared" si="8"/>
        <v>前半</v>
      </c>
      <c r="O23" t="s">
        <v>411</v>
      </c>
      <c r="P23" t="s">
        <v>282</v>
      </c>
      <c r="Q23" t="s">
        <v>365</v>
      </c>
      <c r="R23" t="s">
        <v>310</v>
      </c>
    </row>
    <row r="24" spans="1:18" x14ac:dyDescent="0.4">
      <c r="A24" t="s">
        <v>229</v>
      </c>
      <c r="B24" t="s">
        <v>364</v>
      </c>
      <c r="C24" t="s">
        <v>88</v>
      </c>
      <c r="D24" t="s">
        <v>9</v>
      </c>
      <c r="E24">
        <v>1800</v>
      </c>
      <c r="F24" t="str">
        <f t="shared" si="2"/>
        <v>非根幹距離</v>
      </c>
      <c r="G24" t="str">
        <f t="shared" si="0"/>
        <v>マイル</v>
      </c>
      <c r="H24" t="str">
        <f t="shared" si="9"/>
        <v>右</v>
      </c>
      <c r="I24" t="b">
        <f t="shared" si="3"/>
        <v>0</v>
      </c>
      <c r="J24" t="str">
        <f t="shared" si="4"/>
        <v/>
      </c>
      <c r="K24" t="str">
        <f t="shared" si="5"/>
        <v>クラシック</v>
      </c>
      <c r="L24" t="str">
        <f t="shared" si="6"/>
        <v>シニア</v>
      </c>
      <c r="M24">
        <f t="shared" ca="1" si="7"/>
        <v>7</v>
      </c>
      <c r="N24" t="str">
        <f t="shared" si="8"/>
        <v>後半</v>
      </c>
      <c r="O24" t="s">
        <v>407</v>
      </c>
      <c r="P24" t="s">
        <v>338</v>
      </c>
      <c r="Q24" t="s">
        <v>406</v>
      </c>
      <c r="R24" t="s">
        <v>310</v>
      </c>
    </row>
    <row r="25" spans="1:18" x14ac:dyDescent="0.4">
      <c r="A25" t="s">
        <v>199</v>
      </c>
      <c r="B25" t="s">
        <v>364</v>
      </c>
      <c r="C25" t="s">
        <v>27</v>
      </c>
      <c r="D25" t="s">
        <v>9</v>
      </c>
      <c r="E25">
        <v>1600</v>
      </c>
      <c r="F25" t="str">
        <f t="shared" si="2"/>
        <v>根幹距離</v>
      </c>
      <c r="G25" t="str">
        <f t="shared" si="0"/>
        <v>マイル</v>
      </c>
      <c r="H25" t="str">
        <f t="shared" si="9"/>
        <v>左</v>
      </c>
      <c r="I25" t="b">
        <f t="shared" si="3"/>
        <v>0</v>
      </c>
      <c r="J25" t="str">
        <f t="shared" si="4"/>
        <v>ジュニア</v>
      </c>
      <c r="K25" t="str">
        <f t="shared" si="5"/>
        <v/>
      </c>
      <c r="L25" t="str">
        <f t="shared" si="6"/>
        <v/>
      </c>
      <c r="M25">
        <f t="shared" ca="1" si="7"/>
        <v>10</v>
      </c>
      <c r="N25" t="str">
        <f t="shared" si="8"/>
        <v>前半</v>
      </c>
      <c r="O25" t="s">
        <v>416</v>
      </c>
      <c r="P25" t="s">
        <v>282</v>
      </c>
      <c r="Q25" t="s">
        <v>365</v>
      </c>
      <c r="R25" t="s">
        <v>310</v>
      </c>
    </row>
    <row r="26" spans="1:18" x14ac:dyDescent="0.4">
      <c r="A26" t="s">
        <v>42</v>
      </c>
      <c r="B26" t="s">
        <v>363</v>
      </c>
      <c r="C26" t="s">
        <v>27</v>
      </c>
      <c r="D26" t="s">
        <v>9</v>
      </c>
      <c r="E26">
        <v>2400</v>
      </c>
      <c r="F26" t="str">
        <f t="shared" si="2"/>
        <v>根幹距離</v>
      </c>
      <c r="G26" t="str">
        <f t="shared" si="0"/>
        <v>中距離</v>
      </c>
      <c r="H26" t="str">
        <f t="shared" si="9"/>
        <v>左</v>
      </c>
      <c r="I26" t="b">
        <f t="shared" si="3"/>
        <v>0</v>
      </c>
      <c r="J26" t="str">
        <f t="shared" si="4"/>
        <v/>
      </c>
      <c r="K26" t="str">
        <f t="shared" si="5"/>
        <v>クラシック</v>
      </c>
      <c r="L26" t="str">
        <f t="shared" si="6"/>
        <v>シニア</v>
      </c>
      <c r="M26">
        <f t="shared" ca="1" si="7"/>
        <v>11</v>
      </c>
      <c r="N26" t="str">
        <f t="shared" si="8"/>
        <v>後半</v>
      </c>
      <c r="O26" t="s">
        <v>370</v>
      </c>
      <c r="P26" t="s">
        <v>270</v>
      </c>
      <c r="Q26" t="s">
        <v>365</v>
      </c>
      <c r="R26" t="s">
        <v>271</v>
      </c>
    </row>
    <row r="27" spans="1:18" x14ac:dyDescent="0.4">
      <c r="A27" t="s">
        <v>36</v>
      </c>
      <c r="B27" t="s">
        <v>363</v>
      </c>
      <c r="C27" t="s">
        <v>34</v>
      </c>
      <c r="D27" t="s">
        <v>427</v>
      </c>
      <c r="E27">
        <v>2000</v>
      </c>
      <c r="F27" t="str">
        <f t="shared" si="2"/>
        <v>根幹距離</v>
      </c>
      <c r="G27" t="str">
        <f t="shared" si="0"/>
        <v>中距離</v>
      </c>
      <c r="H27" t="str">
        <f t="shared" si="9"/>
        <v>右</v>
      </c>
      <c r="I27" t="b">
        <f t="shared" si="3"/>
        <v>0</v>
      </c>
      <c r="J27" t="str">
        <f t="shared" si="4"/>
        <v/>
      </c>
      <c r="K27" t="str">
        <f t="shared" si="5"/>
        <v>クラシック</v>
      </c>
      <c r="L27" t="str">
        <f t="shared" si="6"/>
        <v/>
      </c>
      <c r="M27">
        <f t="shared" ca="1" si="7"/>
        <v>7</v>
      </c>
      <c r="N27" t="str">
        <f t="shared" si="8"/>
        <v>前半</v>
      </c>
      <c r="O27" t="s">
        <v>380</v>
      </c>
      <c r="P27" t="s">
        <v>276</v>
      </c>
      <c r="Q27" t="s">
        <v>368</v>
      </c>
      <c r="R27" t="s">
        <v>277</v>
      </c>
    </row>
    <row r="28" spans="1:18" x14ac:dyDescent="0.4">
      <c r="A28" t="s">
        <v>234</v>
      </c>
      <c r="B28" t="s">
        <v>364</v>
      </c>
      <c r="C28" t="s">
        <v>21</v>
      </c>
      <c r="D28" t="s">
        <v>427</v>
      </c>
      <c r="E28">
        <v>2000</v>
      </c>
      <c r="F28" t="str">
        <f t="shared" si="2"/>
        <v>根幹距離</v>
      </c>
      <c r="G28" t="str">
        <f t="shared" si="0"/>
        <v>中距離</v>
      </c>
      <c r="H28" t="str">
        <f t="shared" si="9"/>
        <v>右</v>
      </c>
      <c r="I28" t="b">
        <f t="shared" si="3"/>
        <v>0</v>
      </c>
      <c r="J28" t="str">
        <f t="shared" si="4"/>
        <v/>
      </c>
      <c r="K28" t="str">
        <f t="shared" si="5"/>
        <v>クラシック</v>
      </c>
      <c r="L28" t="str">
        <f t="shared" si="6"/>
        <v>シニア</v>
      </c>
      <c r="M28">
        <f t="shared" ca="1" si="7"/>
        <v>9</v>
      </c>
      <c r="N28" t="str">
        <f t="shared" si="8"/>
        <v>後半</v>
      </c>
      <c r="O28" t="s">
        <v>375</v>
      </c>
      <c r="P28" t="s">
        <v>347</v>
      </c>
      <c r="Q28" t="s">
        <v>368</v>
      </c>
      <c r="R28" t="s">
        <v>277</v>
      </c>
    </row>
    <row r="29" spans="1:18" x14ac:dyDescent="0.4">
      <c r="A29" t="s">
        <v>243</v>
      </c>
      <c r="B29" t="s">
        <v>364</v>
      </c>
      <c r="C29" t="s">
        <v>8</v>
      </c>
      <c r="D29" t="s">
        <v>9</v>
      </c>
      <c r="E29">
        <v>1200</v>
      </c>
      <c r="F29" t="str">
        <f t="shared" si="2"/>
        <v>根幹距離</v>
      </c>
      <c r="G29" t="str">
        <f t="shared" si="0"/>
        <v>短距離</v>
      </c>
      <c r="H29" t="str">
        <f t="shared" si="9"/>
        <v>右</v>
      </c>
      <c r="I29" t="str">
        <f t="shared" si="3"/>
        <v>内</v>
      </c>
      <c r="J29" t="str">
        <f t="shared" si="4"/>
        <v/>
      </c>
      <c r="K29" t="str">
        <f t="shared" si="5"/>
        <v/>
      </c>
      <c r="L29" t="str">
        <f t="shared" si="6"/>
        <v>シニア</v>
      </c>
      <c r="M29">
        <f t="shared" ca="1" si="7"/>
        <v>1</v>
      </c>
      <c r="N29" t="str">
        <f t="shared" si="8"/>
        <v>後半</v>
      </c>
      <c r="O29" t="s">
        <v>398</v>
      </c>
      <c r="P29" t="s">
        <v>333</v>
      </c>
      <c r="Q29" t="s">
        <v>387</v>
      </c>
      <c r="R29" t="s">
        <v>312</v>
      </c>
    </row>
    <row r="30" spans="1:18" x14ac:dyDescent="0.4">
      <c r="A30" t="s">
        <v>137</v>
      </c>
      <c r="B30" t="s">
        <v>364</v>
      </c>
      <c r="C30" t="s">
        <v>8</v>
      </c>
      <c r="D30" t="s">
        <v>9</v>
      </c>
      <c r="E30">
        <v>1600</v>
      </c>
      <c r="F30" t="str">
        <f t="shared" si="2"/>
        <v>根幹距離</v>
      </c>
      <c r="G30" t="str">
        <f t="shared" si="0"/>
        <v>マイル</v>
      </c>
      <c r="H30" t="str">
        <f t="shared" si="9"/>
        <v>右</v>
      </c>
      <c r="I30" t="str">
        <f t="shared" si="3"/>
        <v>外</v>
      </c>
      <c r="J30" t="str">
        <f t="shared" si="4"/>
        <v/>
      </c>
      <c r="K30" t="str">
        <f t="shared" si="5"/>
        <v>クラシック</v>
      </c>
      <c r="L30" t="str">
        <f t="shared" si="6"/>
        <v/>
      </c>
      <c r="M30">
        <f t="shared" ca="1" si="7"/>
        <v>1</v>
      </c>
      <c r="N30" t="str">
        <f t="shared" si="8"/>
        <v>前半</v>
      </c>
      <c r="O30" t="s">
        <v>410</v>
      </c>
      <c r="P30" t="s">
        <v>268</v>
      </c>
      <c r="Q30" t="s">
        <v>365</v>
      </c>
      <c r="R30" t="s">
        <v>310</v>
      </c>
    </row>
    <row r="31" spans="1:18" x14ac:dyDescent="0.4">
      <c r="A31" t="s">
        <v>212</v>
      </c>
      <c r="B31" t="s">
        <v>197</v>
      </c>
      <c r="C31" t="s">
        <v>16</v>
      </c>
      <c r="D31" t="s">
        <v>9</v>
      </c>
      <c r="E31">
        <v>3600</v>
      </c>
      <c r="F31" t="str">
        <f t="shared" si="2"/>
        <v>根幹距離</v>
      </c>
      <c r="G31" t="str">
        <f t="shared" si="0"/>
        <v>長距離</v>
      </c>
      <c r="H31" t="str">
        <f t="shared" si="9"/>
        <v>右</v>
      </c>
      <c r="I31" t="str">
        <f t="shared" si="3"/>
        <v>内</v>
      </c>
      <c r="J31" t="str">
        <f t="shared" si="4"/>
        <v/>
      </c>
      <c r="K31" t="str">
        <f t="shared" si="5"/>
        <v>クラシック</v>
      </c>
      <c r="L31" t="str">
        <f t="shared" si="6"/>
        <v>シニア</v>
      </c>
      <c r="M31">
        <f t="shared" ca="1" si="7"/>
        <v>12</v>
      </c>
      <c r="N31" t="str">
        <f t="shared" si="8"/>
        <v>前半</v>
      </c>
      <c r="O31" t="s">
        <v>390</v>
      </c>
      <c r="P31" t="s">
        <v>318</v>
      </c>
      <c r="Q31" t="s">
        <v>368</v>
      </c>
      <c r="R31" t="s">
        <v>316</v>
      </c>
    </row>
    <row r="32" spans="1:18" x14ac:dyDescent="0.4">
      <c r="A32" t="s">
        <v>97</v>
      </c>
      <c r="B32" t="s">
        <v>197</v>
      </c>
      <c r="C32" t="s">
        <v>16</v>
      </c>
      <c r="D32" t="s">
        <v>9</v>
      </c>
      <c r="E32">
        <v>1800</v>
      </c>
      <c r="F32" t="str">
        <f t="shared" si="2"/>
        <v>非根幹距離</v>
      </c>
      <c r="G32" t="str">
        <f t="shared" si="0"/>
        <v>マイル</v>
      </c>
      <c r="H32" t="str">
        <f t="shared" si="9"/>
        <v>右</v>
      </c>
      <c r="I32" t="str">
        <f t="shared" si="3"/>
        <v>内</v>
      </c>
      <c r="J32" t="str">
        <f t="shared" si="4"/>
        <v/>
      </c>
      <c r="K32" t="str">
        <f t="shared" si="5"/>
        <v>クラシック</v>
      </c>
      <c r="L32" t="str">
        <f t="shared" si="6"/>
        <v/>
      </c>
      <c r="M32">
        <f t="shared" ca="1" si="7"/>
        <v>3</v>
      </c>
      <c r="N32" t="str">
        <f t="shared" si="8"/>
        <v>後半</v>
      </c>
      <c r="O32" t="s">
        <v>393</v>
      </c>
      <c r="P32" t="s">
        <v>323</v>
      </c>
      <c r="Q32" t="s">
        <v>368</v>
      </c>
      <c r="R32" t="s">
        <v>310</v>
      </c>
    </row>
    <row r="33" spans="1:18" x14ac:dyDescent="0.4">
      <c r="A33" t="s">
        <v>66</v>
      </c>
      <c r="B33" t="s">
        <v>363</v>
      </c>
      <c r="C33" t="s">
        <v>16</v>
      </c>
      <c r="D33" t="s">
        <v>9</v>
      </c>
      <c r="E33">
        <v>1200</v>
      </c>
      <c r="F33" t="str">
        <f t="shared" si="2"/>
        <v>根幹距離</v>
      </c>
      <c r="G33" t="str">
        <f t="shared" si="0"/>
        <v>短距離</v>
      </c>
      <c r="H33" t="str">
        <f t="shared" si="9"/>
        <v>右</v>
      </c>
      <c r="I33" t="str">
        <f t="shared" si="3"/>
        <v>外</v>
      </c>
      <c r="J33" t="str">
        <f t="shared" si="4"/>
        <v/>
      </c>
      <c r="K33" t="str">
        <f t="shared" si="5"/>
        <v>クラシック</v>
      </c>
      <c r="L33" t="str">
        <f t="shared" si="6"/>
        <v>シニア</v>
      </c>
      <c r="M33">
        <f t="shared" ca="1" si="7"/>
        <v>9</v>
      </c>
      <c r="N33" t="str">
        <f t="shared" si="8"/>
        <v>後半</v>
      </c>
      <c r="O33" t="s">
        <v>375</v>
      </c>
      <c r="P33" t="s">
        <v>284</v>
      </c>
      <c r="Q33" t="s">
        <v>368</v>
      </c>
      <c r="R33" t="s">
        <v>285</v>
      </c>
    </row>
    <row r="34" spans="1:18" x14ac:dyDescent="0.4">
      <c r="A34" t="s">
        <v>209</v>
      </c>
      <c r="B34" t="s">
        <v>197</v>
      </c>
      <c r="C34" t="s">
        <v>8</v>
      </c>
      <c r="D34" t="s">
        <v>9</v>
      </c>
      <c r="E34">
        <v>1400</v>
      </c>
      <c r="F34" t="str">
        <f t="shared" si="2"/>
        <v>非根幹距離</v>
      </c>
      <c r="G34" t="str">
        <f t="shared" si="0"/>
        <v>短距離</v>
      </c>
      <c r="H34" t="str">
        <f t="shared" si="9"/>
        <v>右</v>
      </c>
      <c r="I34" t="str">
        <f t="shared" si="3"/>
        <v>外</v>
      </c>
      <c r="J34" t="str">
        <f t="shared" si="4"/>
        <v/>
      </c>
      <c r="K34" t="str">
        <f t="shared" si="5"/>
        <v>クラシック</v>
      </c>
      <c r="L34" t="str">
        <f t="shared" si="6"/>
        <v>シニア</v>
      </c>
      <c r="M34">
        <f t="shared" ca="1" si="7"/>
        <v>10</v>
      </c>
      <c r="N34" t="str">
        <f t="shared" si="8"/>
        <v>後半</v>
      </c>
      <c r="O34" t="s">
        <v>388</v>
      </c>
      <c r="P34" t="s">
        <v>311</v>
      </c>
      <c r="Q34" t="s">
        <v>365</v>
      </c>
      <c r="R34" t="s">
        <v>312</v>
      </c>
    </row>
    <row r="35" spans="1:18" x14ac:dyDescent="0.4">
      <c r="A35" t="s">
        <v>107</v>
      </c>
      <c r="B35" t="s">
        <v>197</v>
      </c>
      <c r="C35" t="s">
        <v>21</v>
      </c>
      <c r="D35" t="s">
        <v>9</v>
      </c>
      <c r="E35">
        <v>1200</v>
      </c>
      <c r="F35" t="str">
        <f t="shared" si="2"/>
        <v>根幹距離</v>
      </c>
      <c r="G35" t="str">
        <f t="shared" si="0"/>
        <v>短距離</v>
      </c>
      <c r="H35" t="str">
        <f t="shared" si="9"/>
        <v>右</v>
      </c>
      <c r="I35" t="str">
        <f t="shared" si="3"/>
        <v>内</v>
      </c>
      <c r="J35" t="str">
        <f t="shared" si="4"/>
        <v/>
      </c>
      <c r="K35" t="str">
        <f t="shared" si="5"/>
        <v>クラシック</v>
      </c>
      <c r="L35" t="str">
        <f t="shared" si="6"/>
        <v>シニア</v>
      </c>
      <c r="M35">
        <f t="shared" ca="1" si="7"/>
        <v>9</v>
      </c>
      <c r="N35" t="str">
        <f t="shared" si="8"/>
        <v>前半</v>
      </c>
      <c r="O35" t="s">
        <v>392</v>
      </c>
      <c r="P35" t="s">
        <v>322</v>
      </c>
      <c r="Q35" t="s">
        <v>368</v>
      </c>
      <c r="R35" t="s">
        <v>312</v>
      </c>
    </row>
    <row r="36" spans="1:18" x14ac:dyDescent="0.4">
      <c r="A36" t="s">
        <v>89</v>
      </c>
      <c r="B36" t="s">
        <v>197</v>
      </c>
      <c r="C36" t="s">
        <v>16</v>
      </c>
      <c r="D36" t="s">
        <v>9</v>
      </c>
      <c r="E36">
        <v>2200</v>
      </c>
      <c r="F36" t="str">
        <f t="shared" si="2"/>
        <v>非根幹距離</v>
      </c>
      <c r="G36" t="str">
        <f t="shared" si="0"/>
        <v>中距離</v>
      </c>
      <c r="H36" t="str">
        <f t="shared" si="9"/>
        <v>右</v>
      </c>
      <c r="I36" t="str">
        <f t="shared" si="3"/>
        <v>外</v>
      </c>
      <c r="J36" t="str">
        <f t="shared" si="4"/>
        <v/>
      </c>
      <c r="K36" t="str">
        <f t="shared" si="5"/>
        <v>クラシック</v>
      </c>
      <c r="L36" t="str">
        <f t="shared" si="6"/>
        <v/>
      </c>
      <c r="M36">
        <f t="shared" ca="1" si="7"/>
        <v>9</v>
      </c>
      <c r="N36" t="str">
        <f t="shared" si="8"/>
        <v>後半</v>
      </c>
      <c r="O36" t="s">
        <v>396</v>
      </c>
      <c r="P36" t="s">
        <v>321</v>
      </c>
      <c r="Q36" t="s">
        <v>365</v>
      </c>
      <c r="R36" t="s">
        <v>320</v>
      </c>
    </row>
    <row r="37" spans="1:18" x14ac:dyDescent="0.4">
      <c r="A37" t="s">
        <v>227</v>
      </c>
      <c r="B37" t="s">
        <v>364</v>
      </c>
      <c r="C37" t="s">
        <v>16</v>
      </c>
      <c r="D37" t="s">
        <v>9</v>
      </c>
      <c r="E37">
        <v>1600</v>
      </c>
      <c r="F37" t="str">
        <f t="shared" si="2"/>
        <v>根幹距離</v>
      </c>
      <c r="G37" t="str">
        <f t="shared" si="0"/>
        <v>マイル</v>
      </c>
      <c r="H37" t="str">
        <f t="shared" si="9"/>
        <v>右</v>
      </c>
      <c r="I37" t="str">
        <f t="shared" si="3"/>
        <v>外</v>
      </c>
      <c r="J37" t="str">
        <f t="shared" si="4"/>
        <v/>
      </c>
      <c r="K37" t="str">
        <f t="shared" si="5"/>
        <v>クラシック</v>
      </c>
      <c r="L37" t="str">
        <f t="shared" si="6"/>
        <v>シニア</v>
      </c>
      <c r="M37">
        <f t="shared" ca="1" si="7"/>
        <v>12</v>
      </c>
      <c r="N37" t="str">
        <f t="shared" si="8"/>
        <v>前半</v>
      </c>
      <c r="O37" t="s">
        <v>390</v>
      </c>
      <c r="P37" t="s">
        <v>325</v>
      </c>
      <c r="Q37" t="s">
        <v>368</v>
      </c>
      <c r="R37" t="s">
        <v>310</v>
      </c>
    </row>
    <row r="38" spans="1:18" x14ac:dyDescent="0.4">
      <c r="A38" t="s">
        <v>250</v>
      </c>
      <c r="B38" t="s">
        <v>364</v>
      </c>
      <c r="C38" t="s">
        <v>16</v>
      </c>
      <c r="D38" t="s">
        <v>9</v>
      </c>
      <c r="E38">
        <v>1600</v>
      </c>
      <c r="F38" t="str">
        <f t="shared" si="2"/>
        <v>根幹距離</v>
      </c>
      <c r="G38" t="str">
        <f t="shared" si="0"/>
        <v>マイル</v>
      </c>
      <c r="H38" t="str">
        <f t="shared" si="9"/>
        <v>右</v>
      </c>
      <c r="I38" t="str">
        <f t="shared" si="3"/>
        <v>外</v>
      </c>
      <c r="J38" t="str">
        <f t="shared" si="4"/>
        <v/>
      </c>
      <c r="K38" t="str">
        <f t="shared" si="5"/>
        <v/>
      </c>
      <c r="L38" t="str">
        <f t="shared" si="6"/>
        <v>シニア</v>
      </c>
      <c r="M38">
        <f t="shared" ca="1" si="7"/>
        <v>4</v>
      </c>
      <c r="N38" t="str">
        <f t="shared" si="8"/>
        <v>前半</v>
      </c>
      <c r="O38" t="s">
        <v>402</v>
      </c>
      <c r="P38" t="s">
        <v>325</v>
      </c>
      <c r="Q38" t="s">
        <v>368</v>
      </c>
      <c r="R38" t="s">
        <v>310</v>
      </c>
    </row>
    <row r="39" spans="1:18" x14ac:dyDescent="0.4">
      <c r="A39" t="s">
        <v>245</v>
      </c>
      <c r="B39" t="s">
        <v>364</v>
      </c>
      <c r="C39" t="s">
        <v>27</v>
      </c>
      <c r="D39" t="s">
        <v>9</v>
      </c>
      <c r="E39">
        <v>3400</v>
      </c>
      <c r="F39" t="str">
        <f t="shared" si="2"/>
        <v>非根幹距離</v>
      </c>
      <c r="G39" t="str">
        <f t="shared" si="0"/>
        <v>長距離</v>
      </c>
      <c r="H39" t="str">
        <f t="shared" si="9"/>
        <v>左</v>
      </c>
      <c r="I39" t="b">
        <f t="shared" si="3"/>
        <v>0</v>
      </c>
      <c r="J39" t="str">
        <f t="shared" si="4"/>
        <v/>
      </c>
      <c r="K39" t="str">
        <f t="shared" si="5"/>
        <v/>
      </c>
      <c r="L39" t="str">
        <f t="shared" si="6"/>
        <v>シニア</v>
      </c>
      <c r="M39">
        <f t="shared" ca="1" si="7"/>
        <v>2</v>
      </c>
      <c r="N39" t="str">
        <f t="shared" si="8"/>
        <v>後半</v>
      </c>
      <c r="O39" t="s">
        <v>381</v>
      </c>
      <c r="P39" t="s">
        <v>356</v>
      </c>
      <c r="Q39" t="s">
        <v>365</v>
      </c>
      <c r="R39" t="s">
        <v>316</v>
      </c>
    </row>
    <row r="40" spans="1:18" x14ac:dyDescent="0.4">
      <c r="A40" t="s">
        <v>225</v>
      </c>
      <c r="B40" t="s">
        <v>364</v>
      </c>
      <c r="C40" t="s">
        <v>21</v>
      </c>
      <c r="D40" t="s">
        <v>9</v>
      </c>
      <c r="E40">
        <v>2000</v>
      </c>
      <c r="F40" t="str">
        <f t="shared" si="2"/>
        <v>根幹距離</v>
      </c>
      <c r="G40" t="str">
        <f t="shared" si="0"/>
        <v>中距離</v>
      </c>
      <c r="H40" t="str">
        <f t="shared" si="9"/>
        <v>右</v>
      </c>
      <c r="I40" t="str">
        <f t="shared" si="3"/>
        <v>内</v>
      </c>
      <c r="J40" t="str">
        <f t="shared" si="4"/>
        <v/>
      </c>
      <c r="K40" t="str">
        <f t="shared" si="5"/>
        <v>クラシック</v>
      </c>
      <c r="L40" t="str">
        <f t="shared" si="6"/>
        <v>シニア</v>
      </c>
      <c r="M40">
        <f t="shared" ca="1" si="7"/>
        <v>12</v>
      </c>
      <c r="N40" t="str">
        <f t="shared" si="8"/>
        <v>前半</v>
      </c>
      <c r="O40" t="s">
        <v>390</v>
      </c>
      <c r="P40" t="s">
        <v>301</v>
      </c>
      <c r="Q40" t="s">
        <v>368</v>
      </c>
      <c r="R40" t="s">
        <v>320</v>
      </c>
    </row>
    <row r="41" spans="1:18" x14ac:dyDescent="0.4">
      <c r="A41" t="s">
        <v>206</v>
      </c>
      <c r="B41" t="s">
        <v>363</v>
      </c>
      <c r="C41" t="s">
        <v>62</v>
      </c>
      <c r="D41" t="s">
        <v>427</v>
      </c>
      <c r="E41">
        <v>1800</v>
      </c>
      <c r="F41" t="str">
        <f t="shared" si="2"/>
        <v>非根幹距離</v>
      </c>
      <c r="G41" t="str">
        <f t="shared" si="0"/>
        <v>マイル</v>
      </c>
      <c r="H41" t="str">
        <f t="shared" ref="H41:H66" si="10">IF(COUNTIF(P41,"*右*"),"右",IF(COUNTIF(P41,"*左*"),"左"))</f>
        <v>左</v>
      </c>
      <c r="I41" t="b">
        <f t="shared" si="3"/>
        <v>0</v>
      </c>
      <c r="J41" t="str">
        <f t="shared" si="4"/>
        <v/>
      </c>
      <c r="K41" t="str">
        <f t="shared" si="5"/>
        <v>クラシック</v>
      </c>
      <c r="L41" t="str">
        <f t="shared" si="6"/>
        <v>シニア</v>
      </c>
      <c r="M41">
        <f t="shared" ca="1" si="7"/>
        <v>12</v>
      </c>
      <c r="N41" t="str">
        <f t="shared" si="8"/>
        <v>前半</v>
      </c>
      <c r="O41" t="s">
        <v>369</v>
      </c>
      <c r="P41" t="s">
        <v>266</v>
      </c>
      <c r="Q41" t="s">
        <v>368</v>
      </c>
      <c r="R41" t="s">
        <v>267</v>
      </c>
    </row>
    <row r="42" spans="1:18" x14ac:dyDescent="0.4">
      <c r="A42" t="s">
        <v>96</v>
      </c>
      <c r="B42" t="s">
        <v>197</v>
      </c>
      <c r="C42" t="s">
        <v>21</v>
      </c>
      <c r="D42" t="s">
        <v>9</v>
      </c>
      <c r="E42">
        <v>1600</v>
      </c>
      <c r="F42" t="str">
        <f t="shared" si="2"/>
        <v>根幹距離</v>
      </c>
      <c r="G42" t="str">
        <f t="shared" si="0"/>
        <v>マイル</v>
      </c>
      <c r="H42" t="str">
        <f t="shared" si="10"/>
        <v>右</v>
      </c>
      <c r="I42" t="str">
        <f t="shared" si="3"/>
        <v>外</v>
      </c>
      <c r="J42" t="str">
        <f t="shared" si="4"/>
        <v/>
      </c>
      <c r="K42" t="str">
        <f t="shared" si="5"/>
        <v>クラシック</v>
      </c>
      <c r="L42" t="str">
        <f t="shared" si="6"/>
        <v/>
      </c>
      <c r="M42">
        <f t="shared" ca="1" si="7"/>
        <v>3</v>
      </c>
      <c r="N42" t="str">
        <f t="shared" si="8"/>
        <v>前半</v>
      </c>
      <c r="O42" t="s">
        <v>394</v>
      </c>
      <c r="P42" t="s">
        <v>292</v>
      </c>
      <c r="Q42" t="s">
        <v>365</v>
      </c>
      <c r="R42" t="s">
        <v>310</v>
      </c>
    </row>
    <row r="43" spans="1:18" x14ac:dyDescent="0.4">
      <c r="A43" t="s">
        <v>221</v>
      </c>
      <c r="B43" t="s">
        <v>197</v>
      </c>
      <c r="C43" t="s">
        <v>8</v>
      </c>
      <c r="D43" t="s">
        <v>9</v>
      </c>
      <c r="E43">
        <v>1600</v>
      </c>
      <c r="F43" t="str">
        <f t="shared" si="2"/>
        <v>根幹距離</v>
      </c>
      <c r="G43" t="str">
        <f t="shared" si="0"/>
        <v>マイル</v>
      </c>
      <c r="H43" t="str">
        <f t="shared" si="10"/>
        <v>右</v>
      </c>
      <c r="I43" t="str">
        <f t="shared" si="3"/>
        <v>外</v>
      </c>
      <c r="J43" t="str">
        <f t="shared" si="4"/>
        <v>ジュニア</v>
      </c>
      <c r="K43" t="str">
        <f t="shared" si="5"/>
        <v/>
      </c>
      <c r="L43" t="str">
        <f t="shared" si="6"/>
        <v/>
      </c>
      <c r="M43">
        <f t="shared" ca="1" si="7"/>
        <v>11</v>
      </c>
      <c r="N43" t="str">
        <f t="shared" si="8"/>
        <v>前半</v>
      </c>
      <c r="O43" t="s">
        <v>404</v>
      </c>
      <c r="P43" t="s">
        <v>268</v>
      </c>
      <c r="Q43" t="s">
        <v>365</v>
      </c>
      <c r="R43" t="s">
        <v>310</v>
      </c>
    </row>
    <row r="44" spans="1:18" x14ac:dyDescent="0.4">
      <c r="A44" t="s">
        <v>214</v>
      </c>
      <c r="B44" t="s">
        <v>197</v>
      </c>
      <c r="C44" t="s">
        <v>16</v>
      </c>
      <c r="D44" t="s">
        <v>9</v>
      </c>
      <c r="E44">
        <v>1600</v>
      </c>
      <c r="F44" t="str">
        <f t="shared" si="2"/>
        <v>根幹距離</v>
      </c>
      <c r="G44" t="str">
        <f t="shared" si="0"/>
        <v>マイル</v>
      </c>
      <c r="H44" t="str">
        <f t="shared" si="10"/>
        <v>右</v>
      </c>
      <c r="I44" t="str">
        <f t="shared" si="3"/>
        <v>外</v>
      </c>
      <c r="J44" t="str">
        <f t="shared" si="4"/>
        <v/>
      </c>
      <c r="K44" t="str">
        <f t="shared" si="5"/>
        <v>クラシック</v>
      </c>
      <c r="L44" t="str">
        <f t="shared" si="6"/>
        <v/>
      </c>
      <c r="M44">
        <f t="shared" ca="1" si="7"/>
        <v>4</v>
      </c>
      <c r="N44" t="str">
        <f t="shared" si="8"/>
        <v>前半</v>
      </c>
      <c r="O44" t="s">
        <v>377</v>
      </c>
      <c r="P44" t="s">
        <v>325</v>
      </c>
      <c r="Q44" t="s">
        <v>368</v>
      </c>
      <c r="R44" t="s">
        <v>310</v>
      </c>
    </row>
    <row r="45" spans="1:18" x14ac:dyDescent="0.4">
      <c r="A45" t="s">
        <v>238</v>
      </c>
      <c r="B45" t="s">
        <v>364</v>
      </c>
      <c r="C45" t="s">
        <v>62</v>
      </c>
      <c r="D45" t="s">
        <v>9</v>
      </c>
      <c r="E45">
        <v>1400</v>
      </c>
      <c r="F45" t="str">
        <f t="shared" si="2"/>
        <v>非根幹距離</v>
      </c>
      <c r="G45" t="str">
        <f t="shared" si="0"/>
        <v>短距離</v>
      </c>
      <c r="H45" t="str">
        <f t="shared" si="10"/>
        <v>左</v>
      </c>
      <c r="I45" t="b">
        <f t="shared" si="3"/>
        <v>0</v>
      </c>
      <c r="J45" t="str">
        <f t="shared" si="4"/>
        <v/>
      </c>
      <c r="K45" t="str">
        <f t="shared" si="5"/>
        <v>クラシック</v>
      </c>
      <c r="L45" t="str">
        <f t="shared" si="6"/>
        <v/>
      </c>
      <c r="M45">
        <f t="shared" ca="1" si="7"/>
        <v>3</v>
      </c>
      <c r="N45" t="str">
        <f t="shared" si="8"/>
        <v>後半</v>
      </c>
      <c r="O45" t="s">
        <v>393</v>
      </c>
      <c r="P45" t="s">
        <v>350</v>
      </c>
      <c r="Q45" t="s">
        <v>365</v>
      </c>
      <c r="R45" t="s">
        <v>312</v>
      </c>
    </row>
    <row r="46" spans="1:18" x14ac:dyDescent="0.4">
      <c r="A46" t="s">
        <v>256</v>
      </c>
      <c r="B46" t="s">
        <v>364</v>
      </c>
      <c r="C46" t="s">
        <v>8</v>
      </c>
      <c r="D46" t="s">
        <v>9</v>
      </c>
      <c r="E46">
        <v>1400</v>
      </c>
      <c r="F46" t="str">
        <f t="shared" si="2"/>
        <v>非根幹距離</v>
      </c>
      <c r="G46" t="str">
        <f t="shared" si="0"/>
        <v>短距離</v>
      </c>
      <c r="H46" t="str">
        <f t="shared" si="10"/>
        <v>右</v>
      </c>
      <c r="I46" t="str">
        <f t="shared" si="3"/>
        <v>外</v>
      </c>
      <c r="J46" t="str">
        <f t="shared" si="4"/>
        <v>ジュニア</v>
      </c>
      <c r="K46" t="str">
        <f t="shared" si="5"/>
        <v/>
      </c>
      <c r="L46" t="str">
        <f t="shared" si="6"/>
        <v/>
      </c>
      <c r="M46">
        <f t="shared" ca="1" si="7"/>
        <v>11</v>
      </c>
      <c r="N46" t="str">
        <f t="shared" si="8"/>
        <v>前半</v>
      </c>
      <c r="O46" t="s">
        <v>404</v>
      </c>
      <c r="P46" t="s">
        <v>311</v>
      </c>
      <c r="Q46" t="s">
        <v>365</v>
      </c>
      <c r="R46" t="s">
        <v>312</v>
      </c>
    </row>
    <row r="47" spans="1:18" x14ac:dyDescent="0.4">
      <c r="A47" t="s">
        <v>104</v>
      </c>
      <c r="B47" t="s">
        <v>197</v>
      </c>
      <c r="C47" t="s">
        <v>21</v>
      </c>
      <c r="D47" t="s">
        <v>9</v>
      </c>
      <c r="E47">
        <v>1400</v>
      </c>
      <c r="F47" t="str">
        <f t="shared" si="2"/>
        <v>非根幹距離</v>
      </c>
      <c r="G47" t="str">
        <f t="shared" si="0"/>
        <v>短距離</v>
      </c>
      <c r="H47" t="str">
        <f t="shared" si="10"/>
        <v>右</v>
      </c>
      <c r="I47" t="str">
        <f t="shared" si="3"/>
        <v>内</v>
      </c>
      <c r="J47" t="str">
        <f t="shared" si="4"/>
        <v/>
      </c>
      <c r="K47" t="str">
        <f t="shared" si="5"/>
        <v>クラシック</v>
      </c>
      <c r="L47" t="str">
        <f t="shared" si="6"/>
        <v/>
      </c>
      <c r="M47">
        <f t="shared" ca="1" si="7"/>
        <v>3</v>
      </c>
      <c r="N47" t="str">
        <f t="shared" si="8"/>
        <v>前半</v>
      </c>
      <c r="O47" t="s">
        <v>394</v>
      </c>
      <c r="P47" t="s">
        <v>317</v>
      </c>
      <c r="Q47" t="s">
        <v>365</v>
      </c>
      <c r="R47" t="s">
        <v>312</v>
      </c>
    </row>
    <row r="48" spans="1:18" x14ac:dyDescent="0.4">
      <c r="A48" t="s">
        <v>236</v>
      </c>
      <c r="B48" t="s">
        <v>364</v>
      </c>
      <c r="C48" t="s">
        <v>16</v>
      </c>
      <c r="D48" t="s">
        <v>9</v>
      </c>
      <c r="E48">
        <v>1600</v>
      </c>
      <c r="F48" t="str">
        <f t="shared" si="2"/>
        <v>根幹距離</v>
      </c>
      <c r="G48" t="str">
        <f t="shared" si="0"/>
        <v>マイル</v>
      </c>
      <c r="H48" t="str">
        <f t="shared" si="10"/>
        <v>右</v>
      </c>
      <c r="I48" t="str">
        <f t="shared" si="3"/>
        <v>外</v>
      </c>
      <c r="J48" t="str">
        <f t="shared" si="4"/>
        <v/>
      </c>
      <c r="K48" t="str">
        <f t="shared" si="5"/>
        <v>クラシック</v>
      </c>
      <c r="L48" t="str">
        <f t="shared" si="6"/>
        <v/>
      </c>
      <c r="M48">
        <f t="shared" ca="1" si="7"/>
        <v>1</v>
      </c>
      <c r="N48" t="str">
        <f t="shared" si="8"/>
        <v>前半</v>
      </c>
      <c r="O48" t="s">
        <v>410</v>
      </c>
      <c r="P48" t="s">
        <v>325</v>
      </c>
      <c r="Q48" t="s">
        <v>368</v>
      </c>
      <c r="R48" t="s">
        <v>310</v>
      </c>
    </row>
    <row r="49" spans="1:18" x14ac:dyDescent="0.4">
      <c r="A49" t="s">
        <v>48</v>
      </c>
      <c r="B49" t="s">
        <v>363</v>
      </c>
      <c r="C49" t="s">
        <v>27</v>
      </c>
      <c r="D49" t="s">
        <v>427</v>
      </c>
      <c r="E49">
        <v>1600</v>
      </c>
      <c r="F49" t="str">
        <f t="shared" si="2"/>
        <v>根幹距離</v>
      </c>
      <c r="G49" t="str">
        <f t="shared" si="0"/>
        <v>マイル</v>
      </c>
      <c r="H49" t="str">
        <f t="shared" si="10"/>
        <v>左</v>
      </c>
      <c r="I49" t="b">
        <f t="shared" si="3"/>
        <v>0</v>
      </c>
      <c r="J49" t="str">
        <f t="shared" si="4"/>
        <v/>
      </c>
      <c r="K49" t="str">
        <f t="shared" si="5"/>
        <v/>
      </c>
      <c r="L49" t="str">
        <f t="shared" si="6"/>
        <v>シニア</v>
      </c>
      <c r="M49">
        <f t="shared" ca="1" si="7"/>
        <v>2</v>
      </c>
      <c r="N49" t="str">
        <f t="shared" si="8"/>
        <v>後半</v>
      </c>
      <c r="O49" t="s">
        <v>381</v>
      </c>
      <c r="P49" t="s">
        <v>297</v>
      </c>
      <c r="Q49" t="s">
        <v>368</v>
      </c>
      <c r="R49" t="s">
        <v>298</v>
      </c>
    </row>
    <row r="50" spans="1:18" x14ac:dyDescent="0.4">
      <c r="A50" t="s">
        <v>239</v>
      </c>
      <c r="B50" t="s">
        <v>364</v>
      </c>
      <c r="C50" t="s">
        <v>16</v>
      </c>
      <c r="D50" t="s">
        <v>9</v>
      </c>
      <c r="E50">
        <v>1800</v>
      </c>
      <c r="F50" t="str">
        <f t="shared" si="2"/>
        <v>非根幹距離</v>
      </c>
      <c r="G50" t="str">
        <f t="shared" si="0"/>
        <v>マイル</v>
      </c>
      <c r="H50" t="str">
        <f t="shared" si="10"/>
        <v>右</v>
      </c>
      <c r="I50" t="str">
        <f t="shared" si="3"/>
        <v>内</v>
      </c>
      <c r="J50" t="str">
        <f t="shared" si="4"/>
        <v/>
      </c>
      <c r="K50" t="str">
        <f t="shared" si="5"/>
        <v>クラシック</v>
      </c>
      <c r="L50" t="str">
        <f t="shared" si="6"/>
        <v/>
      </c>
      <c r="M50">
        <f t="shared" ca="1" si="7"/>
        <v>3</v>
      </c>
      <c r="N50" t="str">
        <f t="shared" si="8"/>
        <v>後半</v>
      </c>
      <c r="O50" t="s">
        <v>393</v>
      </c>
      <c r="P50" t="s">
        <v>323</v>
      </c>
      <c r="Q50" t="s">
        <v>368</v>
      </c>
      <c r="R50" t="s">
        <v>310</v>
      </c>
    </row>
    <row r="51" spans="1:18" x14ac:dyDescent="0.4">
      <c r="A51" t="s">
        <v>213</v>
      </c>
      <c r="B51" t="s">
        <v>197</v>
      </c>
      <c r="C51" t="s">
        <v>27</v>
      </c>
      <c r="D51" t="s">
        <v>9</v>
      </c>
      <c r="E51">
        <v>2000</v>
      </c>
      <c r="F51" t="str">
        <f t="shared" si="2"/>
        <v>根幹距離</v>
      </c>
      <c r="G51" t="str">
        <f t="shared" si="0"/>
        <v>マイル</v>
      </c>
      <c r="H51" t="str">
        <f t="shared" si="10"/>
        <v>左</v>
      </c>
      <c r="I51" t="b">
        <f t="shared" si="3"/>
        <v>0</v>
      </c>
      <c r="J51" t="str">
        <f t="shared" si="4"/>
        <v/>
      </c>
      <c r="K51" t="str">
        <f t="shared" si="5"/>
        <v>クラシック</v>
      </c>
      <c r="L51" t="str">
        <f t="shared" si="6"/>
        <v/>
      </c>
      <c r="M51">
        <f t="shared" ca="1" si="7"/>
        <v>4</v>
      </c>
      <c r="N51" t="str">
        <f t="shared" si="8"/>
        <v>後半</v>
      </c>
      <c r="O51" t="s">
        <v>395</v>
      </c>
      <c r="P51" t="s">
        <v>324</v>
      </c>
      <c r="Q51" t="s">
        <v>365</v>
      </c>
      <c r="R51" t="s">
        <v>320</v>
      </c>
    </row>
    <row r="52" spans="1:18" x14ac:dyDescent="0.4">
      <c r="A52" t="s">
        <v>231</v>
      </c>
      <c r="B52" t="s">
        <v>364</v>
      </c>
      <c r="C52" t="s">
        <v>62</v>
      </c>
      <c r="D52" t="s">
        <v>427</v>
      </c>
      <c r="E52">
        <v>1400</v>
      </c>
      <c r="F52" t="str">
        <f t="shared" si="2"/>
        <v>非根幹距離</v>
      </c>
      <c r="G52" t="str">
        <f t="shared" si="0"/>
        <v>短距離</v>
      </c>
      <c r="H52" t="str">
        <f t="shared" si="10"/>
        <v>左</v>
      </c>
      <c r="I52" t="b">
        <f t="shared" si="3"/>
        <v>0</v>
      </c>
      <c r="J52" t="str">
        <f t="shared" si="4"/>
        <v/>
      </c>
      <c r="K52" t="str">
        <f t="shared" si="5"/>
        <v>クラシック</v>
      </c>
      <c r="L52" t="str">
        <f t="shared" si="6"/>
        <v>シニア</v>
      </c>
      <c r="M52">
        <f t="shared" ca="1" si="7"/>
        <v>7</v>
      </c>
      <c r="N52" t="str">
        <f t="shared" si="8"/>
        <v>前半</v>
      </c>
      <c r="O52" t="s">
        <v>408</v>
      </c>
      <c r="P52" t="s">
        <v>341</v>
      </c>
      <c r="Q52" t="s">
        <v>368</v>
      </c>
      <c r="R52" t="s">
        <v>277</v>
      </c>
    </row>
    <row r="53" spans="1:18" x14ac:dyDescent="0.4">
      <c r="A53" t="s">
        <v>44</v>
      </c>
      <c r="B53" t="s">
        <v>363</v>
      </c>
      <c r="C53" t="s">
        <v>16</v>
      </c>
      <c r="D53" t="s">
        <v>9</v>
      </c>
      <c r="E53">
        <v>2000</v>
      </c>
      <c r="F53" t="str">
        <f t="shared" si="2"/>
        <v>根幹距離</v>
      </c>
      <c r="G53" t="str">
        <f t="shared" si="0"/>
        <v>中距離</v>
      </c>
      <c r="H53" t="str">
        <f t="shared" si="10"/>
        <v>右</v>
      </c>
      <c r="I53" t="str">
        <f t="shared" si="3"/>
        <v>内</v>
      </c>
      <c r="J53" t="str">
        <f t="shared" si="4"/>
        <v>ジュニア</v>
      </c>
      <c r="K53" t="str">
        <f t="shared" si="5"/>
        <v/>
      </c>
      <c r="L53" t="str">
        <f t="shared" si="6"/>
        <v/>
      </c>
      <c r="M53">
        <f t="shared" ca="1" si="7"/>
        <v>12</v>
      </c>
      <c r="N53" t="str">
        <f t="shared" si="8"/>
        <v>後半</v>
      </c>
      <c r="O53" t="s">
        <v>385</v>
      </c>
      <c r="P53" t="s">
        <v>290</v>
      </c>
      <c r="Q53" t="s">
        <v>365</v>
      </c>
      <c r="R53" t="s">
        <v>306</v>
      </c>
    </row>
    <row r="54" spans="1:18" x14ac:dyDescent="0.4">
      <c r="A54" t="s">
        <v>246</v>
      </c>
      <c r="B54" t="s">
        <v>364</v>
      </c>
      <c r="C54" t="s">
        <v>16</v>
      </c>
      <c r="D54" t="s">
        <v>427</v>
      </c>
      <c r="E54">
        <v>1800</v>
      </c>
      <c r="F54" t="str">
        <f t="shared" si="2"/>
        <v>非根幹距離</v>
      </c>
      <c r="G54" t="str">
        <f t="shared" si="0"/>
        <v>マイル</v>
      </c>
      <c r="H54" t="str">
        <f t="shared" si="10"/>
        <v>右</v>
      </c>
      <c r="I54" t="b">
        <f t="shared" si="3"/>
        <v>0</v>
      </c>
      <c r="J54" t="str">
        <f t="shared" si="4"/>
        <v/>
      </c>
      <c r="K54" t="str">
        <f t="shared" si="5"/>
        <v/>
      </c>
      <c r="L54" t="str">
        <f t="shared" si="6"/>
        <v>シニア</v>
      </c>
      <c r="M54">
        <f t="shared" ca="1" si="7"/>
        <v>3</v>
      </c>
      <c r="N54" t="str">
        <f t="shared" si="8"/>
        <v>後半</v>
      </c>
      <c r="O54" t="s">
        <v>382</v>
      </c>
      <c r="P54" t="s">
        <v>358</v>
      </c>
      <c r="Q54" t="s">
        <v>368</v>
      </c>
      <c r="R54" t="s">
        <v>277</v>
      </c>
    </row>
    <row r="55" spans="1:18" x14ac:dyDescent="0.4">
      <c r="A55" t="s">
        <v>228</v>
      </c>
      <c r="B55" t="s">
        <v>364</v>
      </c>
      <c r="C55" t="s">
        <v>21</v>
      </c>
      <c r="D55" t="s">
        <v>9</v>
      </c>
      <c r="E55">
        <v>2000</v>
      </c>
      <c r="F55" t="str">
        <f t="shared" si="2"/>
        <v>根幹距離</v>
      </c>
      <c r="G55" t="str">
        <f t="shared" si="0"/>
        <v>中距離</v>
      </c>
      <c r="H55" t="str">
        <f t="shared" si="10"/>
        <v>右</v>
      </c>
      <c r="I55" t="str">
        <f t="shared" si="3"/>
        <v>内</v>
      </c>
      <c r="J55" t="str">
        <f t="shared" si="4"/>
        <v/>
      </c>
      <c r="K55" t="str">
        <f t="shared" si="5"/>
        <v>クラシック</v>
      </c>
      <c r="L55" t="str">
        <f t="shared" si="6"/>
        <v>シニア</v>
      </c>
      <c r="M55">
        <f t="shared" ca="1" si="7"/>
        <v>6</v>
      </c>
      <c r="N55" t="str">
        <f t="shared" si="8"/>
        <v>前半</v>
      </c>
      <c r="O55" t="s">
        <v>374</v>
      </c>
      <c r="P55" t="s">
        <v>301</v>
      </c>
      <c r="Q55" t="s">
        <v>368</v>
      </c>
      <c r="R55" t="s">
        <v>320</v>
      </c>
    </row>
    <row r="56" spans="1:18" x14ac:dyDescent="0.4">
      <c r="A56" t="s">
        <v>218</v>
      </c>
      <c r="B56" t="s">
        <v>197</v>
      </c>
      <c r="C56" t="s">
        <v>8</v>
      </c>
      <c r="D56" t="s">
        <v>9</v>
      </c>
      <c r="E56">
        <v>1600</v>
      </c>
      <c r="F56" t="str">
        <f t="shared" si="2"/>
        <v>根幹距離</v>
      </c>
      <c r="G56" t="str">
        <f t="shared" si="0"/>
        <v>マイル</v>
      </c>
      <c r="H56" t="str">
        <f t="shared" si="10"/>
        <v>右</v>
      </c>
      <c r="I56" t="str">
        <f t="shared" si="3"/>
        <v>外</v>
      </c>
      <c r="J56" t="str">
        <f t="shared" si="4"/>
        <v/>
      </c>
      <c r="K56" t="str">
        <f t="shared" si="5"/>
        <v/>
      </c>
      <c r="L56" t="str">
        <f t="shared" si="6"/>
        <v>シニア</v>
      </c>
      <c r="M56">
        <f t="shared" ca="1" si="7"/>
        <v>4</v>
      </c>
      <c r="N56" t="str">
        <f t="shared" si="8"/>
        <v>後半</v>
      </c>
      <c r="O56" t="s">
        <v>383</v>
      </c>
      <c r="P56" t="s">
        <v>268</v>
      </c>
      <c r="Q56" t="s">
        <v>365</v>
      </c>
      <c r="R56" t="s">
        <v>310</v>
      </c>
    </row>
    <row r="57" spans="1:18" x14ac:dyDescent="0.4">
      <c r="A57" t="s">
        <v>59</v>
      </c>
      <c r="B57" t="s">
        <v>363</v>
      </c>
      <c r="C57" t="s">
        <v>8</v>
      </c>
      <c r="D57" t="s">
        <v>9</v>
      </c>
      <c r="E57">
        <v>1600</v>
      </c>
      <c r="F57" t="str">
        <f t="shared" si="2"/>
        <v>根幹距離</v>
      </c>
      <c r="G57" t="str">
        <f t="shared" si="0"/>
        <v>マイル</v>
      </c>
      <c r="H57" t="str">
        <f t="shared" si="10"/>
        <v>右</v>
      </c>
      <c r="I57" t="str">
        <f t="shared" si="3"/>
        <v>外</v>
      </c>
      <c r="J57" t="str">
        <f t="shared" si="4"/>
        <v/>
      </c>
      <c r="K57" t="str">
        <f t="shared" si="5"/>
        <v>クラシック</v>
      </c>
      <c r="L57" t="str">
        <f t="shared" si="6"/>
        <v>シニア</v>
      </c>
      <c r="M57">
        <f t="shared" ca="1" si="7"/>
        <v>11</v>
      </c>
      <c r="N57" t="str">
        <f t="shared" si="8"/>
        <v>後半</v>
      </c>
      <c r="O57" t="s">
        <v>370</v>
      </c>
      <c r="P57" t="s">
        <v>268</v>
      </c>
      <c r="Q57" t="s">
        <v>365</v>
      </c>
      <c r="R57" t="s">
        <v>269</v>
      </c>
    </row>
    <row r="58" spans="1:18" x14ac:dyDescent="0.4">
      <c r="A58" t="s">
        <v>223</v>
      </c>
      <c r="B58" t="s">
        <v>364</v>
      </c>
      <c r="C58" t="s">
        <v>8</v>
      </c>
      <c r="D58" t="s">
        <v>427</v>
      </c>
      <c r="E58">
        <v>1800</v>
      </c>
      <c r="F58" t="str">
        <f t="shared" si="2"/>
        <v>非根幹距離</v>
      </c>
      <c r="G58" t="str">
        <f t="shared" si="0"/>
        <v>マイル</v>
      </c>
      <c r="H58" t="str">
        <f t="shared" si="10"/>
        <v>右</v>
      </c>
      <c r="I58" t="b">
        <f t="shared" si="3"/>
        <v>0</v>
      </c>
      <c r="J58" t="str">
        <f t="shared" si="4"/>
        <v/>
      </c>
      <c r="K58" t="str">
        <f t="shared" si="5"/>
        <v>クラシック</v>
      </c>
      <c r="L58" t="str">
        <f t="shared" si="6"/>
        <v>シニア</v>
      </c>
      <c r="M58">
        <f t="shared" ca="1" si="7"/>
        <v>11</v>
      </c>
      <c r="N58" t="str">
        <f t="shared" si="8"/>
        <v>前半</v>
      </c>
      <c r="O58" t="s">
        <v>371</v>
      </c>
      <c r="P58" t="s">
        <v>334</v>
      </c>
      <c r="Q58" t="s">
        <v>368</v>
      </c>
      <c r="R58" t="s">
        <v>277</v>
      </c>
    </row>
    <row r="59" spans="1:18" x14ac:dyDescent="0.4">
      <c r="A59" t="s">
        <v>152</v>
      </c>
      <c r="B59" t="s">
        <v>364</v>
      </c>
      <c r="C59" t="s">
        <v>27</v>
      </c>
      <c r="D59" t="s">
        <v>427</v>
      </c>
      <c r="E59">
        <v>1600</v>
      </c>
      <c r="F59" t="str">
        <f t="shared" si="2"/>
        <v>根幹距離</v>
      </c>
      <c r="G59" t="str">
        <f t="shared" si="0"/>
        <v>マイル</v>
      </c>
      <c r="H59" t="str">
        <f t="shared" si="10"/>
        <v>左</v>
      </c>
      <c r="I59" t="b">
        <f t="shared" si="3"/>
        <v>0</v>
      </c>
      <c r="J59" t="str">
        <f t="shared" si="4"/>
        <v/>
      </c>
      <c r="K59" t="str">
        <f t="shared" si="5"/>
        <v>クラシック</v>
      </c>
      <c r="L59" t="str">
        <f t="shared" si="6"/>
        <v/>
      </c>
      <c r="M59">
        <f t="shared" ca="1" si="7"/>
        <v>6</v>
      </c>
      <c r="N59" t="str">
        <f t="shared" si="8"/>
        <v>後半</v>
      </c>
      <c r="O59" t="s">
        <v>412</v>
      </c>
      <c r="P59" t="s">
        <v>297</v>
      </c>
      <c r="Q59" t="s">
        <v>368</v>
      </c>
      <c r="R59" t="s">
        <v>277</v>
      </c>
    </row>
    <row r="60" spans="1:18" x14ac:dyDescent="0.4">
      <c r="A60" t="s">
        <v>153</v>
      </c>
      <c r="B60" t="s">
        <v>364</v>
      </c>
      <c r="C60" t="s">
        <v>123</v>
      </c>
      <c r="D60" t="s">
        <v>9</v>
      </c>
      <c r="E60">
        <v>1800</v>
      </c>
      <c r="F60" t="str">
        <f t="shared" si="2"/>
        <v>非根幹距離</v>
      </c>
      <c r="G60" t="str">
        <f t="shared" si="0"/>
        <v>マイル</v>
      </c>
      <c r="H60" t="str">
        <f t="shared" si="10"/>
        <v>右</v>
      </c>
      <c r="I60" t="b">
        <f t="shared" si="3"/>
        <v>0</v>
      </c>
      <c r="J60" t="str">
        <f t="shared" si="4"/>
        <v/>
      </c>
      <c r="K60" t="str">
        <f t="shared" si="5"/>
        <v>クラシック</v>
      </c>
      <c r="L60" t="str">
        <f t="shared" si="6"/>
        <v/>
      </c>
      <c r="M60">
        <f t="shared" ca="1" si="7"/>
        <v>7</v>
      </c>
      <c r="N60" t="str">
        <f t="shared" si="8"/>
        <v>前半</v>
      </c>
      <c r="O60" t="s">
        <v>380</v>
      </c>
      <c r="P60" t="s">
        <v>352</v>
      </c>
      <c r="Q60" t="s">
        <v>368</v>
      </c>
      <c r="R60" t="s">
        <v>310</v>
      </c>
    </row>
    <row r="61" spans="1:18" x14ac:dyDescent="0.4">
      <c r="A61" t="s">
        <v>241</v>
      </c>
      <c r="B61" t="s">
        <v>364</v>
      </c>
      <c r="C61" t="s">
        <v>117</v>
      </c>
      <c r="D61" t="s">
        <v>427</v>
      </c>
      <c r="E61">
        <v>1800</v>
      </c>
      <c r="F61" t="str">
        <f t="shared" si="2"/>
        <v>非根幹距離</v>
      </c>
      <c r="G61" t="str">
        <f t="shared" si="0"/>
        <v>マイル</v>
      </c>
      <c r="H61" t="str">
        <f t="shared" si="10"/>
        <v>左</v>
      </c>
      <c r="I61" t="b">
        <f t="shared" si="3"/>
        <v>0</v>
      </c>
      <c r="J61" t="str">
        <f t="shared" si="4"/>
        <v/>
      </c>
      <c r="K61" t="str">
        <f t="shared" si="5"/>
        <v>クラシック</v>
      </c>
      <c r="L61" t="str">
        <f t="shared" si="6"/>
        <v/>
      </c>
      <c r="M61">
        <f t="shared" ca="1" si="7"/>
        <v>8</v>
      </c>
      <c r="N61" t="str">
        <f t="shared" si="8"/>
        <v>前半</v>
      </c>
      <c r="O61" t="s">
        <v>414</v>
      </c>
      <c r="P61" t="s">
        <v>353</v>
      </c>
      <c r="Q61" t="s">
        <v>413</v>
      </c>
      <c r="R61" t="s">
        <v>277</v>
      </c>
    </row>
    <row r="62" spans="1:18" x14ac:dyDescent="0.4">
      <c r="A62" t="s">
        <v>215</v>
      </c>
      <c r="B62" t="s">
        <v>197</v>
      </c>
      <c r="C62" t="s">
        <v>21</v>
      </c>
      <c r="D62" t="s">
        <v>9</v>
      </c>
      <c r="E62">
        <v>1800</v>
      </c>
      <c r="F62" t="str">
        <f t="shared" si="2"/>
        <v>非根幹距離</v>
      </c>
      <c r="G62" t="str">
        <f t="shared" si="0"/>
        <v>マイル</v>
      </c>
      <c r="H62" t="str">
        <f t="shared" si="10"/>
        <v>右</v>
      </c>
      <c r="I62" t="str">
        <f t="shared" si="3"/>
        <v>外</v>
      </c>
      <c r="J62" t="str">
        <f t="shared" si="4"/>
        <v/>
      </c>
      <c r="K62" t="str">
        <f t="shared" si="5"/>
        <v>クラシック</v>
      </c>
      <c r="L62" t="str">
        <f t="shared" si="6"/>
        <v/>
      </c>
      <c r="M62">
        <f t="shared" ca="1" si="7"/>
        <v>9</v>
      </c>
      <c r="N62" t="str">
        <f t="shared" si="8"/>
        <v>前半</v>
      </c>
      <c r="O62" t="s">
        <v>397</v>
      </c>
      <c r="P62" t="s">
        <v>327</v>
      </c>
      <c r="Q62" t="s">
        <v>365</v>
      </c>
      <c r="R62" t="s">
        <v>310</v>
      </c>
    </row>
    <row r="63" spans="1:18" x14ac:dyDescent="0.4">
      <c r="A63" t="s">
        <v>114</v>
      </c>
      <c r="B63" t="s">
        <v>364</v>
      </c>
      <c r="C63" t="s">
        <v>62</v>
      </c>
      <c r="D63" t="s">
        <v>9</v>
      </c>
      <c r="E63">
        <v>2000</v>
      </c>
      <c r="F63" t="str">
        <f t="shared" si="2"/>
        <v>根幹距離</v>
      </c>
      <c r="G63" t="str">
        <f t="shared" si="0"/>
        <v>マイル</v>
      </c>
      <c r="H63" t="str">
        <f t="shared" si="10"/>
        <v>左</v>
      </c>
      <c r="I63" t="b">
        <f t="shared" si="3"/>
        <v>0</v>
      </c>
      <c r="J63" t="str">
        <f t="shared" si="4"/>
        <v/>
      </c>
      <c r="K63" t="str">
        <f t="shared" si="5"/>
        <v/>
      </c>
      <c r="L63" t="str">
        <f t="shared" si="6"/>
        <v>シニア</v>
      </c>
      <c r="M63">
        <f t="shared" ca="1" si="7"/>
        <v>1</v>
      </c>
      <c r="N63" t="str">
        <f t="shared" si="8"/>
        <v>前半</v>
      </c>
      <c r="O63" t="s">
        <v>399</v>
      </c>
      <c r="P63" t="s">
        <v>355</v>
      </c>
      <c r="Q63" t="s">
        <v>365</v>
      </c>
      <c r="R63" t="s">
        <v>320</v>
      </c>
    </row>
    <row r="64" spans="1:18" x14ac:dyDescent="0.4">
      <c r="A64" t="s">
        <v>174</v>
      </c>
      <c r="B64" t="s">
        <v>364</v>
      </c>
      <c r="C64" t="s">
        <v>424</v>
      </c>
      <c r="D64" t="s">
        <v>428</v>
      </c>
      <c r="E64">
        <v>1200</v>
      </c>
      <c r="F64" t="str">
        <f t="shared" si="2"/>
        <v>根幹距離</v>
      </c>
      <c r="G64" t="str">
        <f t="shared" si="0"/>
        <v>短距離</v>
      </c>
      <c r="H64" t="str">
        <f t="shared" si="10"/>
        <v>右</v>
      </c>
      <c r="I64" t="str">
        <f t="shared" si="3"/>
        <v>内</v>
      </c>
      <c r="J64" t="str">
        <f t="shared" si="4"/>
        <v/>
      </c>
      <c r="K64" t="str">
        <f t="shared" si="5"/>
        <v>クラシック</v>
      </c>
      <c r="L64" t="str">
        <f t="shared" si="6"/>
        <v/>
      </c>
      <c r="M64">
        <f t="shared" ca="1" si="7"/>
        <v>5</v>
      </c>
      <c r="N64" t="str">
        <f t="shared" si="8"/>
        <v>後半</v>
      </c>
      <c r="O64" t="s">
        <v>378</v>
      </c>
      <c r="P64" t="s">
        <v>351</v>
      </c>
      <c r="Q64" t="s">
        <v>365</v>
      </c>
      <c r="R64" t="s">
        <v>312</v>
      </c>
    </row>
    <row r="65" spans="1:18" x14ac:dyDescent="0.4">
      <c r="A65" t="s">
        <v>55</v>
      </c>
      <c r="B65" t="s">
        <v>363</v>
      </c>
      <c r="C65" t="s">
        <v>27</v>
      </c>
      <c r="D65" t="s">
        <v>9</v>
      </c>
      <c r="E65">
        <v>1600</v>
      </c>
      <c r="F65" t="str">
        <f t="shared" si="2"/>
        <v>根幹距離</v>
      </c>
      <c r="G65" t="str">
        <f t="shared" si="0"/>
        <v>マイル</v>
      </c>
      <c r="H65" t="str">
        <f t="shared" si="10"/>
        <v>左</v>
      </c>
      <c r="I65" t="b">
        <f t="shared" si="3"/>
        <v>0</v>
      </c>
      <c r="J65" t="str">
        <f t="shared" si="4"/>
        <v/>
      </c>
      <c r="K65" t="str">
        <f t="shared" si="5"/>
        <v>クラシック</v>
      </c>
      <c r="L65" t="str">
        <f t="shared" si="6"/>
        <v>シニア</v>
      </c>
      <c r="M65">
        <f t="shared" ca="1" si="7"/>
        <v>6</v>
      </c>
      <c r="N65" t="str">
        <f t="shared" si="8"/>
        <v>前半</v>
      </c>
      <c r="O65" t="s">
        <v>374</v>
      </c>
      <c r="P65" t="s">
        <v>282</v>
      </c>
      <c r="Q65" t="s">
        <v>365</v>
      </c>
      <c r="R65" t="s">
        <v>283</v>
      </c>
    </row>
    <row r="66" spans="1:18" x14ac:dyDescent="0.4">
      <c r="A66" t="s">
        <v>158</v>
      </c>
      <c r="B66" t="s">
        <v>364</v>
      </c>
      <c r="C66" t="s">
        <v>117</v>
      </c>
      <c r="D66" t="s">
        <v>9</v>
      </c>
      <c r="E66">
        <v>1600</v>
      </c>
      <c r="F66" t="str">
        <f t="shared" si="2"/>
        <v>根幹距離</v>
      </c>
      <c r="G66" t="str">
        <f t="shared" ref="G66:G129" si="11">IF(COUNTIF(P66,"*短距離*"),"短距離",IF(COUNTIF(P66,"*マイル*"),"マイル",IF(COUNTIF(P66,"*中距離*"),"中距離",IF(COUNTIF(P66,"*長距離*"),"長距離",""))))</f>
        <v>マイル</v>
      </c>
      <c r="H66" t="str">
        <f t="shared" si="10"/>
        <v>左</v>
      </c>
      <c r="I66" t="str">
        <f t="shared" si="3"/>
        <v>外</v>
      </c>
      <c r="J66" t="str">
        <f t="shared" si="4"/>
        <v/>
      </c>
      <c r="K66" t="str">
        <f t="shared" si="5"/>
        <v>クラシック</v>
      </c>
      <c r="L66" t="str">
        <f t="shared" si="6"/>
        <v>シニア</v>
      </c>
      <c r="M66">
        <f t="shared" ca="1" si="7"/>
        <v>8</v>
      </c>
      <c r="N66" t="str">
        <f t="shared" si="8"/>
        <v>前半</v>
      </c>
      <c r="O66" t="s">
        <v>409</v>
      </c>
      <c r="P66" t="s">
        <v>346</v>
      </c>
      <c r="Q66" t="s">
        <v>365</v>
      </c>
      <c r="R66" t="s">
        <v>310</v>
      </c>
    </row>
    <row r="67" spans="1:18" x14ac:dyDescent="0.4">
      <c r="A67" t="s">
        <v>11</v>
      </c>
      <c r="B67" t="s">
        <v>363</v>
      </c>
      <c r="C67" t="s">
        <v>8</v>
      </c>
      <c r="D67" t="s">
        <v>9</v>
      </c>
      <c r="E67">
        <v>3000</v>
      </c>
      <c r="F67" t="str">
        <f t="shared" ref="F67:F130" si="12">IF(MOD(E67,400)=0,"根幹距離","非根幹距離")</f>
        <v>非根幹距離</v>
      </c>
      <c r="G67" t="str">
        <f t="shared" si="11"/>
        <v>長距離</v>
      </c>
      <c r="H67" t="str">
        <f t="shared" ref="H67:H130" si="13">IF(COUNTIF(P67,"*右*"),"右",IF(COUNTIF(P67,"*左*"),"左"))</f>
        <v>右</v>
      </c>
      <c r="I67" t="str">
        <f t="shared" ref="I67:I130" si="14">IF(COUNTIF(P67,"*内*"),"内",IF(COUNTIF(P67,"*外*"),"外"))</f>
        <v>外</v>
      </c>
      <c r="J67" t="str">
        <f t="shared" ref="J67:J130" si="15">IF(COUNTIF(O67,"*ジュニア*"),"ジュニア","")</f>
        <v/>
      </c>
      <c r="K67" t="str">
        <f t="shared" ref="K67:K130" si="16">IF(COUNTIF(O67,"*クラシック*"),"クラシック","")</f>
        <v>クラシック</v>
      </c>
      <c r="L67" t="str">
        <f t="shared" ref="L67:L130" si="17">IF(COUNTIF(O67,"*シニア*"),"シニア","")</f>
        <v/>
      </c>
      <c r="M67">
        <f t="shared" ref="M67:M130" ca="1" si="18" xml:space="preserve"> SUMPRODUCT(MID(0&amp;O67,LARGE(INDEX(ISNUMBER(-MID(O67,ROW(INDIRECT( "1："&amp;LEN(O67))),1))* ROW(INDIRECT( "1："&amp;LEN(O67) )),0),ROW(INDIRECT( "1："&amp;LEN(O67))))+ 1,1)* 10 ^ ROW(INDIRECT( "1："&amp;LEN(O67)))/ 10)</f>
        <v>10</v>
      </c>
      <c r="N67" t="str">
        <f t="shared" ref="N67:N130" si="19">IF(COUNTIF(O67,"*前半*"),"前半",IF(COUNTIF(O67,"*後半*"),"後半"))</f>
        <v>後半</v>
      </c>
      <c r="O67" t="s">
        <v>376</v>
      </c>
      <c r="P67" t="s">
        <v>286</v>
      </c>
      <c r="Q67" t="s">
        <v>365</v>
      </c>
      <c r="R67" t="s">
        <v>287</v>
      </c>
    </row>
    <row r="68" spans="1:18" x14ac:dyDescent="0.4">
      <c r="A68" t="s">
        <v>222</v>
      </c>
      <c r="B68" t="s">
        <v>197</v>
      </c>
      <c r="C68" t="s">
        <v>27</v>
      </c>
      <c r="D68" t="s">
        <v>9</v>
      </c>
      <c r="E68">
        <v>1400</v>
      </c>
      <c r="F68" t="str">
        <f t="shared" si="12"/>
        <v>非根幹距離</v>
      </c>
      <c r="G68" t="str">
        <f t="shared" si="11"/>
        <v>短距離</v>
      </c>
      <c r="H68" t="str">
        <f t="shared" si="13"/>
        <v>左</v>
      </c>
      <c r="I68" t="b">
        <f t="shared" si="14"/>
        <v>0</v>
      </c>
      <c r="J68" t="str">
        <f t="shared" si="15"/>
        <v>ジュニア</v>
      </c>
      <c r="K68" t="str">
        <f t="shared" si="16"/>
        <v/>
      </c>
      <c r="L68" t="str">
        <f t="shared" si="17"/>
        <v/>
      </c>
      <c r="M68">
        <f t="shared" ca="1" si="18"/>
        <v>11</v>
      </c>
      <c r="N68" t="str">
        <f t="shared" si="19"/>
        <v>前半</v>
      </c>
      <c r="O68" t="s">
        <v>404</v>
      </c>
      <c r="P68" t="s">
        <v>330</v>
      </c>
      <c r="Q68" t="s">
        <v>365</v>
      </c>
      <c r="R68" t="s">
        <v>312</v>
      </c>
    </row>
    <row r="69" spans="1:18" x14ac:dyDescent="0.4">
      <c r="A69" t="s">
        <v>220</v>
      </c>
      <c r="B69" t="s">
        <v>197</v>
      </c>
      <c r="C69" t="s">
        <v>27</v>
      </c>
      <c r="D69" t="s">
        <v>9</v>
      </c>
      <c r="E69">
        <v>1400</v>
      </c>
      <c r="F69" t="str">
        <f t="shared" si="12"/>
        <v>非根幹距離</v>
      </c>
      <c r="G69" t="str">
        <f t="shared" si="11"/>
        <v>短距離</v>
      </c>
      <c r="H69" t="str">
        <f t="shared" si="13"/>
        <v>左</v>
      </c>
      <c r="I69" t="b">
        <f t="shared" si="14"/>
        <v>0</v>
      </c>
      <c r="J69" t="str">
        <f t="shared" si="15"/>
        <v/>
      </c>
      <c r="K69" t="str">
        <f t="shared" si="16"/>
        <v/>
      </c>
      <c r="L69" t="str">
        <f t="shared" si="17"/>
        <v>シニア</v>
      </c>
      <c r="M69">
        <f t="shared" ca="1" si="18"/>
        <v>5</v>
      </c>
      <c r="N69" t="str">
        <f t="shared" si="19"/>
        <v>前半</v>
      </c>
      <c r="O69" t="s">
        <v>384</v>
      </c>
      <c r="P69" t="s">
        <v>330</v>
      </c>
      <c r="Q69" t="s">
        <v>365</v>
      </c>
      <c r="R69" t="s">
        <v>312</v>
      </c>
    </row>
    <row r="70" spans="1:18" x14ac:dyDescent="0.4">
      <c r="A70" t="s">
        <v>185</v>
      </c>
      <c r="B70" t="s">
        <v>364</v>
      </c>
      <c r="C70" t="s">
        <v>8</v>
      </c>
      <c r="D70" t="s">
        <v>9</v>
      </c>
      <c r="E70">
        <v>1200</v>
      </c>
      <c r="F70" t="str">
        <f t="shared" si="12"/>
        <v>根幹距離</v>
      </c>
      <c r="G70" t="str">
        <f t="shared" si="11"/>
        <v>短距離</v>
      </c>
      <c r="H70" t="str">
        <f t="shared" si="13"/>
        <v>右</v>
      </c>
      <c r="I70" t="str">
        <f t="shared" si="14"/>
        <v>内</v>
      </c>
      <c r="J70" t="str">
        <f t="shared" si="15"/>
        <v/>
      </c>
      <c r="K70" t="str">
        <f t="shared" si="16"/>
        <v>クラシック</v>
      </c>
      <c r="L70" t="str">
        <f t="shared" si="17"/>
        <v>シニア</v>
      </c>
      <c r="M70">
        <f t="shared" ca="1" si="18"/>
        <v>11</v>
      </c>
      <c r="N70" t="str">
        <f t="shared" si="19"/>
        <v>後半</v>
      </c>
      <c r="O70" t="s">
        <v>370</v>
      </c>
      <c r="P70" t="s">
        <v>333</v>
      </c>
      <c r="Q70" t="s">
        <v>365</v>
      </c>
      <c r="R70" t="s">
        <v>312</v>
      </c>
    </row>
    <row r="71" spans="1:18" x14ac:dyDescent="0.4">
      <c r="A71" t="s">
        <v>115</v>
      </c>
      <c r="B71" t="s">
        <v>364</v>
      </c>
      <c r="C71" t="s">
        <v>16</v>
      </c>
      <c r="D71" t="s">
        <v>9</v>
      </c>
      <c r="E71">
        <v>2000</v>
      </c>
      <c r="F71" t="str">
        <f t="shared" si="12"/>
        <v>根幹距離</v>
      </c>
      <c r="G71" t="str">
        <f t="shared" si="11"/>
        <v>中距離</v>
      </c>
      <c r="H71" t="str">
        <f t="shared" si="13"/>
        <v>右</v>
      </c>
      <c r="I71" t="str">
        <f t="shared" si="14"/>
        <v>内</v>
      </c>
      <c r="J71" t="str">
        <f t="shared" si="15"/>
        <v/>
      </c>
      <c r="K71" t="str">
        <f t="shared" si="16"/>
        <v>クラシック</v>
      </c>
      <c r="L71" t="str">
        <f t="shared" si="17"/>
        <v/>
      </c>
      <c r="M71">
        <f t="shared" ca="1" si="18"/>
        <v>1</v>
      </c>
      <c r="N71" t="str">
        <f t="shared" si="19"/>
        <v>前半</v>
      </c>
      <c r="O71" t="s">
        <v>410</v>
      </c>
      <c r="P71" t="s">
        <v>290</v>
      </c>
      <c r="Q71" t="s">
        <v>365</v>
      </c>
      <c r="R71" t="s">
        <v>320</v>
      </c>
    </row>
    <row r="72" spans="1:18" x14ac:dyDescent="0.4">
      <c r="A72" t="s">
        <v>235</v>
      </c>
      <c r="B72" t="s">
        <v>364</v>
      </c>
      <c r="C72" t="s">
        <v>16</v>
      </c>
      <c r="D72" t="s">
        <v>9</v>
      </c>
      <c r="E72">
        <v>1600</v>
      </c>
      <c r="F72" t="str">
        <f t="shared" si="12"/>
        <v>根幹距離</v>
      </c>
      <c r="G72" t="str">
        <f t="shared" si="11"/>
        <v>マイル</v>
      </c>
      <c r="H72" t="str">
        <f t="shared" si="13"/>
        <v>右</v>
      </c>
      <c r="I72" t="str">
        <f t="shared" si="14"/>
        <v>外</v>
      </c>
      <c r="J72" t="str">
        <f t="shared" si="15"/>
        <v/>
      </c>
      <c r="K72" t="str">
        <f t="shared" si="16"/>
        <v>クラシック</v>
      </c>
      <c r="L72" t="str">
        <f t="shared" si="17"/>
        <v>シニア</v>
      </c>
      <c r="M72">
        <f t="shared" ca="1" si="18"/>
        <v>9</v>
      </c>
      <c r="N72" t="str">
        <f t="shared" si="19"/>
        <v>前半</v>
      </c>
      <c r="O72" t="s">
        <v>392</v>
      </c>
      <c r="P72" t="s">
        <v>325</v>
      </c>
      <c r="Q72" t="s">
        <v>368</v>
      </c>
      <c r="R72" t="s">
        <v>310</v>
      </c>
    </row>
    <row r="73" spans="1:18" x14ac:dyDescent="0.4">
      <c r="A73" t="s">
        <v>244</v>
      </c>
      <c r="B73" t="s">
        <v>364</v>
      </c>
      <c r="C73" t="s">
        <v>8</v>
      </c>
      <c r="D73" t="s">
        <v>9</v>
      </c>
      <c r="E73">
        <v>1400</v>
      </c>
      <c r="F73" t="str">
        <f t="shared" si="12"/>
        <v>非根幹距離</v>
      </c>
      <c r="G73" t="str">
        <f t="shared" si="11"/>
        <v>短距離</v>
      </c>
      <c r="H73" t="str">
        <f t="shared" si="13"/>
        <v>右</v>
      </c>
      <c r="I73" t="str">
        <f t="shared" si="14"/>
        <v>外</v>
      </c>
      <c r="J73" t="str">
        <f t="shared" si="15"/>
        <v/>
      </c>
      <c r="K73" t="str">
        <f t="shared" si="16"/>
        <v/>
      </c>
      <c r="L73" t="str">
        <f t="shared" si="17"/>
        <v>シニア</v>
      </c>
      <c r="M73">
        <f t="shared" ca="1" si="18"/>
        <v>2</v>
      </c>
      <c r="N73" t="str">
        <f t="shared" si="19"/>
        <v>後半</v>
      </c>
      <c r="O73" t="s">
        <v>381</v>
      </c>
      <c r="P73" t="s">
        <v>311</v>
      </c>
      <c r="Q73" t="s">
        <v>365</v>
      </c>
      <c r="R73" t="s">
        <v>312</v>
      </c>
    </row>
    <row r="74" spans="1:18" x14ac:dyDescent="0.4">
      <c r="A74" t="s">
        <v>255</v>
      </c>
      <c r="B74" t="s">
        <v>364</v>
      </c>
      <c r="C74" t="s">
        <v>8</v>
      </c>
      <c r="D74" t="s">
        <v>9</v>
      </c>
      <c r="E74">
        <v>2000</v>
      </c>
      <c r="F74" t="str">
        <f t="shared" si="12"/>
        <v>根幹距離</v>
      </c>
      <c r="G74" t="str">
        <f t="shared" si="11"/>
        <v>中距離</v>
      </c>
      <c r="H74" t="str">
        <f t="shared" si="13"/>
        <v>右</v>
      </c>
      <c r="I74" t="str">
        <f t="shared" si="14"/>
        <v>内</v>
      </c>
      <c r="J74" t="str">
        <f t="shared" si="15"/>
        <v>ジュニア</v>
      </c>
      <c r="K74" t="str">
        <f t="shared" si="16"/>
        <v/>
      </c>
      <c r="L74" t="str">
        <f t="shared" si="17"/>
        <v/>
      </c>
      <c r="M74">
        <f t="shared" ca="1" si="18"/>
        <v>11</v>
      </c>
      <c r="N74" t="str">
        <f t="shared" si="19"/>
        <v>後半</v>
      </c>
      <c r="O74" t="s">
        <v>417</v>
      </c>
      <c r="P74" t="s">
        <v>288</v>
      </c>
      <c r="Q74" t="s">
        <v>365</v>
      </c>
      <c r="R74" t="s">
        <v>320</v>
      </c>
    </row>
    <row r="75" spans="1:18" x14ac:dyDescent="0.4">
      <c r="A75" t="s">
        <v>78</v>
      </c>
      <c r="B75" t="s">
        <v>197</v>
      </c>
      <c r="C75" t="s">
        <v>8</v>
      </c>
      <c r="D75" t="s">
        <v>9</v>
      </c>
      <c r="E75">
        <v>2200</v>
      </c>
      <c r="F75" t="str">
        <f t="shared" si="12"/>
        <v>非根幹距離</v>
      </c>
      <c r="G75" t="str">
        <f t="shared" si="11"/>
        <v>中距離</v>
      </c>
      <c r="H75" t="str">
        <f t="shared" si="13"/>
        <v>右</v>
      </c>
      <c r="I75" t="str">
        <f t="shared" si="14"/>
        <v>外</v>
      </c>
      <c r="J75" t="str">
        <f t="shared" si="15"/>
        <v/>
      </c>
      <c r="K75" t="str">
        <f t="shared" si="16"/>
        <v/>
      </c>
      <c r="L75" t="str">
        <f t="shared" si="17"/>
        <v>シニア</v>
      </c>
      <c r="M75">
        <f t="shared" ca="1" si="18"/>
        <v>2</v>
      </c>
      <c r="N75" t="str">
        <f t="shared" si="19"/>
        <v>前半</v>
      </c>
      <c r="O75" t="s">
        <v>400</v>
      </c>
      <c r="P75" t="s">
        <v>264</v>
      </c>
      <c r="Q75" t="s">
        <v>365</v>
      </c>
      <c r="R75" t="s">
        <v>320</v>
      </c>
    </row>
    <row r="76" spans="1:18" x14ac:dyDescent="0.4">
      <c r="A76" t="s">
        <v>136</v>
      </c>
      <c r="B76" t="s">
        <v>364</v>
      </c>
      <c r="C76" t="s">
        <v>8</v>
      </c>
      <c r="D76" t="s">
        <v>9</v>
      </c>
      <c r="E76">
        <v>1600</v>
      </c>
      <c r="F76" t="str">
        <f t="shared" si="12"/>
        <v>根幹距離</v>
      </c>
      <c r="G76" t="str">
        <f t="shared" si="11"/>
        <v>マイル</v>
      </c>
      <c r="H76" t="str">
        <f t="shared" si="13"/>
        <v>右</v>
      </c>
      <c r="I76" t="str">
        <f t="shared" si="14"/>
        <v>外</v>
      </c>
      <c r="J76" t="str">
        <f t="shared" si="15"/>
        <v/>
      </c>
      <c r="K76" t="str">
        <f t="shared" si="16"/>
        <v/>
      </c>
      <c r="L76" t="str">
        <f t="shared" si="17"/>
        <v>シニア</v>
      </c>
      <c r="M76">
        <f t="shared" ca="1" si="18"/>
        <v>1</v>
      </c>
      <c r="N76" t="str">
        <f t="shared" si="19"/>
        <v>前半</v>
      </c>
      <c r="O76" t="s">
        <v>399</v>
      </c>
      <c r="P76" t="s">
        <v>268</v>
      </c>
      <c r="Q76" t="s">
        <v>365</v>
      </c>
      <c r="R76" t="s">
        <v>310</v>
      </c>
    </row>
    <row r="77" spans="1:18" x14ac:dyDescent="0.4">
      <c r="A77" t="s">
        <v>85</v>
      </c>
      <c r="B77" t="s">
        <v>197</v>
      </c>
      <c r="C77" t="s">
        <v>8</v>
      </c>
      <c r="D77" t="s">
        <v>9</v>
      </c>
      <c r="E77">
        <v>2200</v>
      </c>
      <c r="F77" t="str">
        <f t="shared" si="12"/>
        <v>非根幹距離</v>
      </c>
      <c r="G77" t="str">
        <f t="shared" si="11"/>
        <v>中距離</v>
      </c>
      <c r="H77" t="str">
        <f t="shared" si="13"/>
        <v>右</v>
      </c>
      <c r="I77" t="str">
        <f t="shared" si="14"/>
        <v>外</v>
      </c>
      <c r="J77" t="str">
        <f t="shared" si="15"/>
        <v/>
      </c>
      <c r="K77" t="str">
        <f t="shared" si="16"/>
        <v>クラシック</v>
      </c>
      <c r="L77" t="str">
        <f t="shared" si="17"/>
        <v/>
      </c>
      <c r="M77">
        <f t="shared" ca="1" si="18"/>
        <v>5</v>
      </c>
      <c r="N77" t="str">
        <f t="shared" si="19"/>
        <v>前半</v>
      </c>
      <c r="O77" t="s">
        <v>379</v>
      </c>
      <c r="P77" t="s">
        <v>264</v>
      </c>
      <c r="Q77" t="s">
        <v>365</v>
      </c>
      <c r="R77" t="s">
        <v>320</v>
      </c>
    </row>
    <row r="78" spans="1:18" x14ac:dyDescent="0.4">
      <c r="A78" t="s">
        <v>92</v>
      </c>
      <c r="B78" t="s">
        <v>197</v>
      </c>
      <c r="C78" t="s">
        <v>8</v>
      </c>
      <c r="D78" t="s">
        <v>9</v>
      </c>
      <c r="E78">
        <v>2400</v>
      </c>
      <c r="F78" t="str">
        <f t="shared" si="12"/>
        <v>根幹距離</v>
      </c>
      <c r="G78" t="str">
        <f t="shared" si="11"/>
        <v>中距離</v>
      </c>
      <c r="H78" t="str">
        <f t="shared" si="13"/>
        <v>右</v>
      </c>
      <c r="I78" t="str">
        <f t="shared" si="14"/>
        <v>外</v>
      </c>
      <c r="J78" t="str">
        <f t="shared" si="15"/>
        <v/>
      </c>
      <c r="K78" t="str">
        <f t="shared" si="16"/>
        <v>クラシック</v>
      </c>
      <c r="L78" t="str">
        <f t="shared" si="17"/>
        <v>シニア</v>
      </c>
      <c r="M78">
        <f t="shared" ca="1" si="18"/>
        <v>10</v>
      </c>
      <c r="N78" t="str">
        <f t="shared" si="19"/>
        <v>前半</v>
      </c>
      <c r="O78" t="s">
        <v>389</v>
      </c>
      <c r="P78" t="s">
        <v>314</v>
      </c>
      <c r="Q78" t="s">
        <v>365</v>
      </c>
      <c r="R78" t="s">
        <v>310</v>
      </c>
    </row>
    <row r="79" spans="1:18" x14ac:dyDescent="0.4">
      <c r="A79" t="s">
        <v>142</v>
      </c>
      <c r="B79" t="s">
        <v>364</v>
      </c>
      <c r="C79" t="s">
        <v>27</v>
      </c>
      <c r="D79" t="s">
        <v>9</v>
      </c>
      <c r="E79">
        <v>1800</v>
      </c>
      <c r="F79" t="str">
        <f t="shared" si="12"/>
        <v>非根幹距離</v>
      </c>
      <c r="G79" t="str">
        <f t="shared" si="11"/>
        <v>マイル</v>
      </c>
      <c r="H79" t="str">
        <f t="shared" si="13"/>
        <v>左</v>
      </c>
      <c r="I79" t="b">
        <f t="shared" si="14"/>
        <v>0</v>
      </c>
      <c r="J79" t="str">
        <f t="shared" si="15"/>
        <v/>
      </c>
      <c r="K79" t="str">
        <f t="shared" si="16"/>
        <v>クラシック</v>
      </c>
      <c r="L79" t="str">
        <f t="shared" si="17"/>
        <v/>
      </c>
      <c r="M79">
        <f t="shared" ca="1" si="18"/>
        <v>2</v>
      </c>
      <c r="N79" t="str">
        <f t="shared" si="19"/>
        <v>前半</v>
      </c>
      <c r="O79" t="s">
        <v>411</v>
      </c>
      <c r="P79" t="s">
        <v>313</v>
      </c>
      <c r="Q79" t="s">
        <v>365</v>
      </c>
      <c r="R79" t="s">
        <v>310</v>
      </c>
    </row>
    <row r="80" spans="1:18" x14ac:dyDescent="0.4">
      <c r="A80" t="s">
        <v>82</v>
      </c>
      <c r="B80" t="s">
        <v>197</v>
      </c>
      <c r="C80" t="s">
        <v>16</v>
      </c>
      <c r="D80" t="s">
        <v>9</v>
      </c>
      <c r="E80">
        <v>2000</v>
      </c>
      <c r="F80" t="str">
        <f t="shared" si="12"/>
        <v>根幹距離</v>
      </c>
      <c r="G80" t="str">
        <f t="shared" si="11"/>
        <v>中距離</v>
      </c>
      <c r="H80" t="str">
        <f t="shared" si="13"/>
        <v>左</v>
      </c>
      <c r="I80" t="b">
        <f t="shared" si="14"/>
        <v>0</v>
      </c>
      <c r="J80" t="str">
        <f t="shared" si="15"/>
        <v/>
      </c>
      <c r="K80" t="str">
        <f t="shared" si="16"/>
        <v/>
      </c>
      <c r="L80" t="str">
        <f t="shared" si="17"/>
        <v>シニア</v>
      </c>
      <c r="M80">
        <f t="shared" ca="1" si="18"/>
        <v>3</v>
      </c>
      <c r="N80" t="str">
        <f t="shared" si="19"/>
        <v>前半</v>
      </c>
      <c r="O80" t="s">
        <v>401</v>
      </c>
      <c r="P80" t="s">
        <v>329</v>
      </c>
      <c r="Q80" t="s">
        <v>365</v>
      </c>
      <c r="R80" t="s">
        <v>320</v>
      </c>
    </row>
    <row r="81" spans="1:18" x14ac:dyDescent="0.4">
      <c r="A81" t="s">
        <v>64</v>
      </c>
      <c r="B81" t="s">
        <v>363</v>
      </c>
      <c r="C81" t="s">
        <v>62</v>
      </c>
      <c r="D81" t="s">
        <v>9</v>
      </c>
      <c r="E81">
        <v>1200</v>
      </c>
      <c r="F81" t="str">
        <f t="shared" si="12"/>
        <v>根幹距離</v>
      </c>
      <c r="G81" t="str">
        <f t="shared" si="11"/>
        <v>短距離</v>
      </c>
      <c r="H81" t="str">
        <f t="shared" si="13"/>
        <v>左</v>
      </c>
      <c r="I81" t="b">
        <f t="shared" si="14"/>
        <v>0</v>
      </c>
      <c r="J81" t="str">
        <f t="shared" si="15"/>
        <v/>
      </c>
      <c r="K81" t="str">
        <f t="shared" si="16"/>
        <v/>
      </c>
      <c r="L81" t="str">
        <f t="shared" si="17"/>
        <v>シニア</v>
      </c>
      <c r="M81">
        <f t="shared" ca="1" si="18"/>
        <v>3</v>
      </c>
      <c r="N81" t="str">
        <f t="shared" si="19"/>
        <v>後半</v>
      </c>
      <c r="O81" t="s">
        <v>382</v>
      </c>
      <c r="P81" t="s">
        <v>299</v>
      </c>
      <c r="Q81" t="s">
        <v>365</v>
      </c>
      <c r="R81" t="s">
        <v>300</v>
      </c>
    </row>
    <row r="82" spans="1:18" x14ac:dyDescent="0.4">
      <c r="A82" t="s">
        <v>169</v>
      </c>
      <c r="B82" t="s">
        <v>364</v>
      </c>
      <c r="C82" t="s">
        <v>27</v>
      </c>
      <c r="D82" t="s">
        <v>427</v>
      </c>
      <c r="E82">
        <v>1400</v>
      </c>
      <c r="F82" t="str">
        <f t="shared" si="12"/>
        <v>非根幹距離</v>
      </c>
      <c r="G82" t="str">
        <f t="shared" si="11"/>
        <v>短距離</v>
      </c>
      <c r="H82" t="str">
        <f t="shared" si="13"/>
        <v>左</v>
      </c>
      <c r="I82" t="b">
        <f t="shared" si="14"/>
        <v>0</v>
      </c>
      <c r="J82" t="str">
        <f t="shared" si="15"/>
        <v/>
      </c>
      <c r="K82" t="str">
        <f t="shared" si="16"/>
        <v/>
      </c>
      <c r="L82" t="str">
        <f t="shared" si="17"/>
        <v>シニア</v>
      </c>
      <c r="M82">
        <f t="shared" ca="1" si="18"/>
        <v>1</v>
      </c>
      <c r="N82" t="str">
        <f t="shared" si="19"/>
        <v>後半</v>
      </c>
      <c r="O82" t="s">
        <v>398</v>
      </c>
      <c r="P82" t="s">
        <v>354</v>
      </c>
      <c r="Q82" t="s">
        <v>368</v>
      </c>
      <c r="R82" t="s">
        <v>277</v>
      </c>
    </row>
    <row r="83" spans="1:18" x14ac:dyDescent="0.4">
      <c r="A83" t="s">
        <v>261</v>
      </c>
      <c r="B83" t="s">
        <v>364</v>
      </c>
      <c r="C83" t="s">
        <v>27</v>
      </c>
      <c r="D83" t="s">
        <v>427</v>
      </c>
      <c r="E83">
        <v>1400</v>
      </c>
      <c r="F83" t="str">
        <f t="shared" si="12"/>
        <v>非根幹距離</v>
      </c>
      <c r="G83" t="str">
        <f t="shared" si="11"/>
        <v>短距離</v>
      </c>
      <c r="H83" t="str">
        <f t="shared" si="13"/>
        <v>左</v>
      </c>
      <c r="I83" t="b">
        <f t="shared" si="14"/>
        <v>0</v>
      </c>
      <c r="J83" t="str">
        <f t="shared" si="15"/>
        <v/>
      </c>
      <c r="K83" t="str">
        <f t="shared" si="16"/>
        <v/>
      </c>
      <c r="L83" t="str">
        <f t="shared" si="17"/>
        <v/>
      </c>
      <c r="M83" t="e">
        <f t="shared" ca="1" si="18"/>
        <v>#REF!</v>
      </c>
      <c r="N83" t="b">
        <f t="shared" si="19"/>
        <v>0</v>
      </c>
      <c r="P83" t="s">
        <v>354</v>
      </c>
      <c r="Q83" t="s">
        <v>387</v>
      </c>
    </row>
    <row r="84" spans="1:18" x14ac:dyDescent="0.4">
      <c r="A84" t="s">
        <v>171</v>
      </c>
      <c r="B84" t="s">
        <v>364</v>
      </c>
      <c r="C84" t="s">
        <v>21</v>
      </c>
      <c r="D84" t="s">
        <v>9</v>
      </c>
      <c r="E84">
        <v>1400</v>
      </c>
      <c r="F84" t="str">
        <f t="shared" si="12"/>
        <v>非根幹距離</v>
      </c>
      <c r="G84" t="str">
        <f t="shared" si="11"/>
        <v>短距離</v>
      </c>
      <c r="H84" t="str">
        <f t="shared" si="13"/>
        <v>右</v>
      </c>
      <c r="I84" t="str">
        <f t="shared" si="14"/>
        <v>内</v>
      </c>
      <c r="J84" t="str">
        <f t="shared" si="15"/>
        <v/>
      </c>
      <c r="K84" t="str">
        <f t="shared" si="16"/>
        <v/>
      </c>
      <c r="L84" t="str">
        <f t="shared" si="17"/>
        <v>シニア</v>
      </c>
      <c r="M84">
        <f t="shared" ca="1" si="18"/>
        <v>2</v>
      </c>
      <c r="N84" t="str">
        <f t="shared" si="19"/>
        <v>後半</v>
      </c>
      <c r="O84" t="s">
        <v>381</v>
      </c>
      <c r="P84" t="s">
        <v>317</v>
      </c>
      <c r="Q84" t="s">
        <v>365</v>
      </c>
      <c r="R84" t="s">
        <v>312</v>
      </c>
    </row>
    <row r="85" spans="1:18" x14ac:dyDescent="0.4">
      <c r="A85" t="s">
        <v>211</v>
      </c>
      <c r="B85" t="s">
        <v>197</v>
      </c>
      <c r="C85" t="s">
        <v>21</v>
      </c>
      <c r="D85" t="s">
        <v>9</v>
      </c>
      <c r="E85">
        <v>1400</v>
      </c>
      <c r="F85" t="str">
        <f t="shared" si="12"/>
        <v>非根幹距離</v>
      </c>
      <c r="G85" t="str">
        <f t="shared" si="11"/>
        <v>短距離</v>
      </c>
      <c r="H85" t="str">
        <f t="shared" si="13"/>
        <v>右</v>
      </c>
      <c r="I85" t="str">
        <f t="shared" si="14"/>
        <v>内</v>
      </c>
      <c r="J85" t="str">
        <f t="shared" si="15"/>
        <v/>
      </c>
      <c r="K85" t="str">
        <f t="shared" si="16"/>
        <v>クラシック</v>
      </c>
      <c r="L85" t="str">
        <f t="shared" si="17"/>
        <v>シニア</v>
      </c>
      <c r="M85">
        <f t="shared" ca="1" si="18"/>
        <v>12</v>
      </c>
      <c r="N85" t="str">
        <f t="shared" si="19"/>
        <v>後半</v>
      </c>
      <c r="O85" t="s">
        <v>372</v>
      </c>
      <c r="P85" t="s">
        <v>317</v>
      </c>
      <c r="Q85" t="s">
        <v>365</v>
      </c>
      <c r="R85" t="s">
        <v>312</v>
      </c>
    </row>
    <row r="86" spans="1:18" x14ac:dyDescent="0.4">
      <c r="A86" t="s">
        <v>219</v>
      </c>
      <c r="B86" t="s">
        <v>197</v>
      </c>
      <c r="C86" t="s">
        <v>21</v>
      </c>
      <c r="D86" t="s">
        <v>9</v>
      </c>
      <c r="E86">
        <v>1600</v>
      </c>
      <c r="F86" t="str">
        <f t="shared" si="12"/>
        <v>根幹距離</v>
      </c>
      <c r="G86" t="str">
        <f t="shared" si="11"/>
        <v>マイル</v>
      </c>
      <c r="H86" t="str">
        <f t="shared" si="13"/>
        <v>右</v>
      </c>
      <c r="I86" t="str">
        <f t="shared" si="14"/>
        <v>外</v>
      </c>
      <c r="J86" t="str">
        <f t="shared" si="15"/>
        <v/>
      </c>
      <c r="K86" t="str">
        <f t="shared" si="16"/>
        <v/>
      </c>
      <c r="L86" t="str">
        <f t="shared" si="17"/>
        <v>シニア</v>
      </c>
      <c r="M86">
        <f t="shared" ca="1" si="18"/>
        <v>4</v>
      </c>
      <c r="N86" t="str">
        <f t="shared" si="19"/>
        <v>前半</v>
      </c>
      <c r="O86" t="s">
        <v>402</v>
      </c>
      <c r="P86" t="s">
        <v>292</v>
      </c>
      <c r="Q86" t="s">
        <v>365</v>
      </c>
      <c r="R86" t="s">
        <v>310</v>
      </c>
    </row>
    <row r="87" spans="1:18" x14ac:dyDescent="0.4">
      <c r="A87" t="s">
        <v>207</v>
      </c>
      <c r="B87" t="s">
        <v>363</v>
      </c>
      <c r="C87" t="s">
        <v>21</v>
      </c>
      <c r="D87" t="s">
        <v>9</v>
      </c>
      <c r="E87">
        <v>1600</v>
      </c>
      <c r="F87" t="str">
        <f t="shared" si="12"/>
        <v>根幹距離</v>
      </c>
      <c r="G87" t="str">
        <f t="shared" si="11"/>
        <v>マイル</v>
      </c>
      <c r="H87" t="str">
        <f t="shared" si="13"/>
        <v>右</v>
      </c>
      <c r="I87" t="str">
        <f t="shared" si="14"/>
        <v>外</v>
      </c>
      <c r="J87" t="str">
        <f t="shared" si="15"/>
        <v>ジュニア</v>
      </c>
      <c r="K87" t="str">
        <f t="shared" si="16"/>
        <v/>
      </c>
      <c r="L87" t="str">
        <f t="shared" si="17"/>
        <v/>
      </c>
      <c r="M87">
        <f t="shared" ca="1" si="18"/>
        <v>12</v>
      </c>
      <c r="N87" t="str">
        <f t="shared" si="19"/>
        <v>前半</v>
      </c>
      <c r="O87" t="s">
        <v>386</v>
      </c>
      <c r="P87" t="s">
        <v>292</v>
      </c>
      <c r="Q87" t="s">
        <v>365</v>
      </c>
      <c r="R87" t="s">
        <v>307</v>
      </c>
    </row>
    <row r="88" spans="1:18" x14ac:dyDescent="0.4">
      <c r="A88" t="s">
        <v>69</v>
      </c>
      <c r="B88" t="s">
        <v>197</v>
      </c>
      <c r="C88" t="s">
        <v>21</v>
      </c>
      <c r="D88" t="s">
        <v>9</v>
      </c>
      <c r="E88">
        <v>3000</v>
      </c>
      <c r="F88" t="str">
        <f t="shared" si="12"/>
        <v>非根幹距離</v>
      </c>
      <c r="G88" t="str">
        <f t="shared" si="11"/>
        <v>長距離</v>
      </c>
      <c r="H88" t="str">
        <f t="shared" si="13"/>
        <v>右</v>
      </c>
      <c r="I88" t="str">
        <f t="shared" si="14"/>
        <v>内</v>
      </c>
      <c r="J88" t="str">
        <f t="shared" si="15"/>
        <v/>
      </c>
      <c r="K88" t="str">
        <f t="shared" si="16"/>
        <v/>
      </c>
      <c r="L88" t="str">
        <f t="shared" si="17"/>
        <v>シニア</v>
      </c>
      <c r="M88">
        <f t="shared" ca="1" si="18"/>
        <v>3</v>
      </c>
      <c r="N88" t="str">
        <f t="shared" si="19"/>
        <v>後半</v>
      </c>
      <c r="O88" t="s">
        <v>382</v>
      </c>
      <c r="P88" t="s">
        <v>328</v>
      </c>
      <c r="Q88" t="s">
        <v>368</v>
      </c>
      <c r="R88" t="s">
        <v>316</v>
      </c>
    </row>
    <row r="89" spans="1:18" x14ac:dyDescent="0.4">
      <c r="A89" t="s">
        <v>51</v>
      </c>
      <c r="B89" t="s">
        <v>363</v>
      </c>
      <c r="C89" t="s">
        <v>21</v>
      </c>
      <c r="D89" t="s">
        <v>9</v>
      </c>
      <c r="E89">
        <v>1600</v>
      </c>
      <c r="F89" t="str">
        <f t="shared" si="12"/>
        <v>根幹距離</v>
      </c>
      <c r="G89" t="str">
        <f t="shared" si="11"/>
        <v>マイル</v>
      </c>
      <c r="H89" t="str">
        <f t="shared" si="13"/>
        <v>右</v>
      </c>
      <c r="I89" t="str">
        <f t="shared" si="14"/>
        <v>外</v>
      </c>
      <c r="J89" t="str">
        <f t="shared" si="15"/>
        <v/>
      </c>
      <c r="K89" t="str">
        <f t="shared" si="16"/>
        <v>クラシック</v>
      </c>
      <c r="L89" t="str">
        <f t="shared" si="17"/>
        <v/>
      </c>
      <c r="M89">
        <f t="shared" ca="1" si="18"/>
        <v>4</v>
      </c>
      <c r="N89" t="str">
        <f t="shared" si="19"/>
        <v>前半</v>
      </c>
      <c r="O89" t="s">
        <v>377</v>
      </c>
      <c r="P89" t="s">
        <v>292</v>
      </c>
      <c r="Q89" t="s">
        <v>365</v>
      </c>
      <c r="R89" t="s">
        <v>293</v>
      </c>
    </row>
    <row r="90" spans="1:18" x14ac:dyDescent="0.4">
      <c r="A90" t="s">
        <v>259</v>
      </c>
      <c r="B90" t="s">
        <v>364</v>
      </c>
      <c r="C90" t="s">
        <v>88</v>
      </c>
      <c r="D90" t="s">
        <v>9</v>
      </c>
      <c r="E90">
        <v>1800</v>
      </c>
      <c r="F90" t="str">
        <f t="shared" si="12"/>
        <v>非根幹距離</v>
      </c>
      <c r="G90" t="str">
        <f t="shared" si="11"/>
        <v>マイル</v>
      </c>
      <c r="H90" t="str">
        <f t="shared" si="13"/>
        <v>右</v>
      </c>
      <c r="I90" t="b">
        <f t="shared" si="14"/>
        <v>0</v>
      </c>
      <c r="J90" t="str">
        <f t="shared" si="15"/>
        <v>ジュニア</v>
      </c>
      <c r="K90" t="str">
        <f t="shared" si="16"/>
        <v/>
      </c>
      <c r="L90" t="str">
        <f t="shared" si="17"/>
        <v/>
      </c>
      <c r="M90">
        <f t="shared" ca="1" si="18"/>
        <v>9</v>
      </c>
      <c r="N90" t="str">
        <f t="shared" si="19"/>
        <v>前半</v>
      </c>
      <c r="O90" t="s">
        <v>420</v>
      </c>
      <c r="P90" t="s">
        <v>338</v>
      </c>
      <c r="Q90" t="s">
        <v>406</v>
      </c>
      <c r="R90" t="s">
        <v>310</v>
      </c>
    </row>
    <row r="91" spans="1:18" x14ac:dyDescent="0.4">
      <c r="A91" t="s">
        <v>86</v>
      </c>
      <c r="B91" t="s">
        <v>197</v>
      </c>
      <c r="C91" t="s">
        <v>88</v>
      </c>
      <c r="D91" t="s">
        <v>9</v>
      </c>
      <c r="E91">
        <v>2000</v>
      </c>
      <c r="F91" t="str">
        <f t="shared" si="12"/>
        <v>根幹距離</v>
      </c>
      <c r="G91" t="str">
        <f t="shared" si="11"/>
        <v>中距離</v>
      </c>
      <c r="H91" t="str">
        <f t="shared" si="13"/>
        <v>右</v>
      </c>
      <c r="I91" t="b">
        <f t="shared" si="14"/>
        <v>0</v>
      </c>
      <c r="J91" t="str">
        <f t="shared" si="15"/>
        <v/>
      </c>
      <c r="K91" t="str">
        <f t="shared" si="16"/>
        <v>クラシック</v>
      </c>
      <c r="L91" t="str">
        <f t="shared" si="17"/>
        <v>シニア</v>
      </c>
      <c r="M91">
        <f t="shared" ca="1" si="18"/>
        <v>8</v>
      </c>
      <c r="N91" t="str">
        <f t="shared" si="19"/>
        <v>後半</v>
      </c>
      <c r="O91" t="s">
        <v>391</v>
      </c>
      <c r="P91" t="s">
        <v>319</v>
      </c>
      <c r="Q91" t="s">
        <v>368</v>
      </c>
      <c r="R91" t="s">
        <v>320</v>
      </c>
    </row>
    <row r="92" spans="1:18" x14ac:dyDescent="0.4">
      <c r="A92" t="s">
        <v>23</v>
      </c>
      <c r="B92" t="s">
        <v>363</v>
      </c>
      <c r="C92" t="s">
        <v>16</v>
      </c>
      <c r="D92" t="s">
        <v>9</v>
      </c>
      <c r="E92">
        <v>2000</v>
      </c>
      <c r="F92" t="str">
        <f t="shared" si="12"/>
        <v>根幹距離</v>
      </c>
      <c r="G92" t="str">
        <f t="shared" si="11"/>
        <v>中距離</v>
      </c>
      <c r="H92" t="str">
        <f t="shared" si="13"/>
        <v>右</v>
      </c>
      <c r="I92" t="str">
        <f t="shared" si="14"/>
        <v>内</v>
      </c>
      <c r="J92" t="str">
        <f t="shared" si="15"/>
        <v/>
      </c>
      <c r="K92" t="str">
        <f t="shared" si="16"/>
        <v>クラシック</v>
      </c>
      <c r="L92" t="str">
        <f t="shared" si="17"/>
        <v/>
      </c>
      <c r="M92">
        <f t="shared" ca="1" si="18"/>
        <v>4</v>
      </c>
      <c r="N92" t="str">
        <f t="shared" si="19"/>
        <v>前半</v>
      </c>
      <c r="O92" t="s">
        <v>377</v>
      </c>
      <c r="P92" t="s">
        <v>290</v>
      </c>
      <c r="Q92" t="s">
        <v>365</v>
      </c>
      <c r="R92" t="s">
        <v>291</v>
      </c>
    </row>
    <row r="93" spans="1:18" x14ac:dyDescent="0.4">
      <c r="A93" t="s">
        <v>242</v>
      </c>
      <c r="B93" t="s">
        <v>364</v>
      </c>
      <c r="C93" t="s">
        <v>16</v>
      </c>
      <c r="D93" t="s">
        <v>9</v>
      </c>
      <c r="E93">
        <v>2000</v>
      </c>
      <c r="F93" t="str">
        <f t="shared" si="12"/>
        <v>根幹距離</v>
      </c>
      <c r="G93" t="str">
        <f t="shared" si="11"/>
        <v>中距離</v>
      </c>
      <c r="H93" t="str">
        <f t="shared" si="13"/>
        <v>右</v>
      </c>
      <c r="I93" t="str">
        <f t="shared" si="14"/>
        <v>内</v>
      </c>
      <c r="J93" t="str">
        <f t="shared" si="15"/>
        <v/>
      </c>
      <c r="K93" t="str">
        <f t="shared" si="16"/>
        <v>クラシック</v>
      </c>
      <c r="L93" t="str">
        <f t="shared" si="17"/>
        <v/>
      </c>
      <c r="M93">
        <f t="shared" ca="1" si="18"/>
        <v>9</v>
      </c>
      <c r="N93" t="str">
        <f t="shared" si="19"/>
        <v>前半</v>
      </c>
      <c r="O93" t="s">
        <v>397</v>
      </c>
      <c r="P93" t="s">
        <v>290</v>
      </c>
      <c r="Q93" t="s">
        <v>365</v>
      </c>
      <c r="R93" t="s">
        <v>320</v>
      </c>
    </row>
    <row r="94" spans="1:18" x14ac:dyDescent="0.4">
      <c r="A94" t="s">
        <v>122</v>
      </c>
      <c r="B94" t="s">
        <v>364</v>
      </c>
      <c r="C94" t="s">
        <v>123</v>
      </c>
      <c r="D94" t="s">
        <v>9</v>
      </c>
      <c r="E94">
        <v>2000</v>
      </c>
      <c r="F94" t="str">
        <f t="shared" si="12"/>
        <v>根幹距離</v>
      </c>
      <c r="G94" t="str">
        <f t="shared" si="11"/>
        <v>中距離</v>
      </c>
      <c r="H94" t="str">
        <f t="shared" si="13"/>
        <v>右</v>
      </c>
      <c r="I94" t="b">
        <f t="shared" si="14"/>
        <v>0</v>
      </c>
      <c r="J94" t="str">
        <f t="shared" si="15"/>
        <v/>
      </c>
      <c r="K94" t="str">
        <f t="shared" si="16"/>
        <v>クラシック</v>
      </c>
      <c r="L94" t="str">
        <f t="shared" si="17"/>
        <v>シニア</v>
      </c>
      <c r="M94">
        <f t="shared" ca="1" si="18"/>
        <v>7</v>
      </c>
      <c r="N94" t="str">
        <f t="shared" si="19"/>
        <v>前半</v>
      </c>
      <c r="O94" t="s">
        <v>408</v>
      </c>
      <c r="P94" t="s">
        <v>335</v>
      </c>
      <c r="Q94" t="s">
        <v>368</v>
      </c>
      <c r="R94" t="s">
        <v>277</v>
      </c>
    </row>
    <row r="95" spans="1:18" x14ac:dyDescent="0.4">
      <c r="A95" t="s">
        <v>38</v>
      </c>
      <c r="B95" t="s">
        <v>363</v>
      </c>
      <c r="C95" t="s">
        <v>8</v>
      </c>
      <c r="D95" t="s">
        <v>9</v>
      </c>
      <c r="E95">
        <v>2000</v>
      </c>
      <c r="F95" t="str">
        <f t="shared" si="12"/>
        <v>根幹距離</v>
      </c>
      <c r="G95" t="str">
        <f t="shared" si="11"/>
        <v>中距離</v>
      </c>
      <c r="H95" t="str">
        <f t="shared" si="13"/>
        <v>右</v>
      </c>
      <c r="I95" t="str">
        <f t="shared" si="14"/>
        <v>内</v>
      </c>
      <c r="J95" t="str">
        <f t="shared" si="15"/>
        <v/>
      </c>
      <c r="K95" t="str">
        <f t="shared" si="16"/>
        <v>クラシック</v>
      </c>
      <c r="L95" t="str">
        <f t="shared" si="17"/>
        <v/>
      </c>
      <c r="M95">
        <f t="shared" ca="1" si="18"/>
        <v>10</v>
      </c>
      <c r="N95" t="str">
        <f t="shared" si="19"/>
        <v>後半</v>
      </c>
      <c r="O95" t="s">
        <v>376</v>
      </c>
      <c r="P95" t="s">
        <v>288</v>
      </c>
      <c r="Q95" t="s">
        <v>365</v>
      </c>
      <c r="R95" t="s">
        <v>289</v>
      </c>
    </row>
    <row r="96" spans="1:18" x14ac:dyDescent="0.4">
      <c r="A96" t="s">
        <v>260</v>
      </c>
      <c r="B96" t="s">
        <v>364</v>
      </c>
      <c r="C96" t="s">
        <v>128</v>
      </c>
      <c r="D96" t="s">
        <v>9</v>
      </c>
      <c r="E96">
        <v>1200</v>
      </c>
      <c r="F96" t="str">
        <f t="shared" si="12"/>
        <v>根幹距離</v>
      </c>
      <c r="G96" t="str">
        <f t="shared" si="11"/>
        <v>短距離</v>
      </c>
      <c r="H96" t="str">
        <f t="shared" si="13"/>
        <v>右</v>
      </c>
      <c r="I96" t="b">
        <f t="shared" si="14"/>
        <v>0</v>
      </c>
      <c r="J96" t="str">
        <f t="shared" si="15"/>
        <v>ジュニア</v>
      </c>
      <c r="K96" t="str">
        <f t="shared" si="16"/>
        <v/>
      </c>
      <c r="L96" t="str">
        <f t="shared" si="17"/>
        <v/>
      </c>
      <c r="M96">
        <f t="shared" ca="1" si="18"/>
        <v>9</v>
      </c>
      <c r="N96" t="str">
        <f t="shared" si="19"/>
        <v>前半</v>
      </c>
      <c r="O96" t="s">
        <v>420</v>
      </c>
      <c r="P96" t="s">
        <v>343</v>
      </c>
      <c r="Q96" t="s">
        <v>365</v>
      </c>
      <c r="R96" t="s">
        <v>312</v>
      </c>
    </row>
    <row r="97" spans="1:18" x14ac:dyDescent="0.4">
      <c r="A97" t="s">
        <v>126</v>
      </c>
      <c r="B97" t="s">
        <v>364</v>
      </c>
      <c r="C97" t="s">
        <v>128</v>
      </c>
      <c r="D97" t="s">
        <v>9</v>
      </c>
      <c r="E97">
        <v>2000</v>
      </c>
      <c r="F97" t="str">
        <f t="shared" si="12"/>
        <v>根幹距離</v>
      </c>
      <c r="G97" t="str">
        <f t="shared" si="11"/>
        <v>中距離</v>
      </c>
      <c r="H97" t="str">
        <f t="shared" si="13"/>
        <v>右</v>
      </c>
      <c r="I97" t="b">
        <f t="shared" si="14"/>
        <v>0</v>
      </c>
      <c r="J97" t="str">
        <f t="shared" si="15"/>
        <v/>
      </c>
      <c r="K97" t="str">
        <f t="shared" si="16"/>
        <v>クラシック</v>
      </c>
      <c r="L97" t="str">
        <f t="shared" si="17"/>
        <v>シニア</v>
      </c>
      <c r="M97">
        <f t="shared" ca="1" si="18"/>
        <v>8</v>
      </c>
      <c r="N97" t="str">
        <f t="shared" si="19"/>
        <v>前半</v>
      </c>
      <c r="O97" t="s">
        <v>405</v>
      </c>
      <c r="P97" t="s">
        <v>332</v>
      </c>
      <c r="Q97" t="s">
        <v>365</v>
      </c>
      <c r="R97" t="s">
        <v>320</v>
      </c>
    </row>
    <row r="98" spans="1:18" x14ac:dyDescent="0.4">
      <c r="A98" t="s">
        <v>143</v>
      </c>
      <c r="B98" t="s">
        <v>364</v>
      </c>
      <c r="C98" t="s">
        <v>128</v>
      </c>
      <c r="D98" t="s">
        <v>9</v>
      </c>
      <c r="E98">
        <v>1800</v>
      </c>
      <c r="F98" t="str">
        <f t="shared" si="12"/>
        <v>非根幹距離</v>
      </c>
      <c r="G98" t="str">
        <f t="shared" si="11"/>
        <v>マイル</v>
      </c>
      <c r="H98" t="str">
        <f t="shared" si="13"/>
        <v>右</v>
      </c>
      <c r="I98" t="b">
        <f t="shared" si="14"/>
        <v>0</v>
      </c>
      <c r="J98" t="str">
        <f t="shared" si="15"/>
        <v/>
      </c>
      <c r="K98" t="str">
        <f t="shared" si="16"/>
        <v/>
      </c>
      <c r="L98" t="str">
        <f t="shared" si="17"/>
        <v>シニア</v>
      </c>
      <c r="M98">
        <f t="shared" ca="1" si="18"/>
        <v>2</v>
      </c>
      <c r="N98" t="str">
        <f t="shared" si="19"/>
        <v>後半</v>
      </c>
      <c r="O98" t="s">
        <v>381</v>
      </c>
      <c r="P98" t="s">
        <v>357</v>
      </c>
      <c r="Q98" t="s">
        <v>368</v>
      </c>
      <c r="R98" t="s">
        <v>310</v>
      </c>
    </row>
    <row r="99" spans="1:18" x14ac:dyDescent="0.4">
      <c r="A99" t="s">
        <v>258</v>
      </c>
      <c r="B99" t="s">
        <v>364</v>
      </c>
      <c r="C99" t="s">
        <v>117</v>
      </c>
      <c r="D99" t="s">
        <v>9</v>
      </c>
      <c r="E99">
        <v>1600</v>
      </c>
      <c r="F99" t="str">
        <f t="shared" si="12"/>
        <v>根幹距離</v>
      </c>
      <c r="G99" t="str">
        <f t="shared" si="11"/>
        <v>マイル</v>
      </c>
      <c r="H99" t="str">
        <f t="shared" si="13"/>
        <v>左</v>
      </c>
      <c r="I99" t="str">
        <f t="shared" si="14"/>
        <v>外</v>
      </c>
      <c r="J99" t="str">
        <f t="shared" si="15"/>
        <v>ジュニア</v>
      </c>
      <c r="K99" t="str">
        <f t="shared" si="16"/>
        <v/>
      </c>
      <c r="L99" t="str">
        <f t="shared" si="17"/>
        <v/>
      </c>
      <c r="M99">
        <f t="shared" ca="1" si="18"/>
        <v>8</v>
      </c>
      <c r="N99" t="str">
        <f t="shared" si="19"/>
        <v>後半</v>
      </c>
      <c r="O99" t="s">
        <v>419</v>
      </c>
      <c r="P99" t="s">
        <v>346</v>
      </c>
      <c r="Q99" t="s">
        <v>365</v>
      </c>
      <c r="R99" t="s">
        <v>310</v>
      </c>
    </row>
    <row r="100" spans="1:18" x14ac:dyDescent="0.4">
      <c r="A100" t="s">
        <v>129</v>
      </c>
      <c r="B100" t="s">
        <v>364</v>
      </c>
      <c r="C100" t="s">
        <v>117</v>
      </c>
      <c r="D100" t="s">
        <v>9</v>
      </c>
      <c r="E100">
        <v>2000</v>
      </c>
      <c r="F100" t="str">
        <f t="shared" si="12"/>
        <v>根幹距離</v>
      </c>
      <c r="G100" t="str">
        <f t="shared" si="11"/>
        <v>中距離</v>
      </c>
      <c r="H100" t="str">
        <f t="shared" si="13"/>
        <v>左</v>
      </c>
      <c r="I100" t="str">
        <f t="shared" si="14"/>
        <v>外</v>
      </c>
      <c r="J100" t="str">
        <f t="shared" si="15"/>
        <v/>
      </c>
      <c r="K100" t="str">
        <f t="shared" si="16"/>
        <v>クラシック</v>
      </c>
      <c r="L100" t="str">
        <f t="shared" si="17"/>
        <v>シニア</v>
      </c>
      <c r="M100">
        <f t="shared" ca="1" si="18"/>
        <v>9</v>
      </c>
      <c r="N100" t="str">
        <f t="shared" si="19"/>
        <v>前半</v>
      </c>
      <c r="O100" t="s">
        <v>392</v>
      </c>
      <c r="P100" t="s">
        <v>348</v>
      </c>
      <c r="Q100" t="s">
        <v>365</v>
      </c>
      <c r="R100" t="s">
        <v>320</v>
      </c>
    </row>
    <row r="101" spans="1:18" x14ac:dyDescent="0.4">
      <c r="A101" t="s">
        <v>116</v>
      </c>
      <c r="B101" t="s">
        <v>364</v>
      </c>
      <c r="C101" t="s">
        <v>117</v>
      </c>
      <c r="D101" t="s">
        <v>9</v>
      </c>
      <c r="E101">
        <v>2000</v>
      </c>
      <c r="F101" t="str">
        <f t="shared" si="12"/>
        <v>根幹距離</v>
      </c>
      <c r="G101" t="str">
        <f t="shared" si="11"/>
        <v>中距離</v>
      </c>
      <c r="H101" t="str">
        <f t="shared" si="13"/>
        <v>左</v>
      </c>
      <c r="I101" t="str">
        <f t="shared" si="14"/>
        <v>外</v>
      </c>
      <c r="J101" t="str">
        <f t="shared" si="15"/>
        <v/>
      </c>
      <c r="K101" t="str">
        <f t="shared" si="16"/>
        <v/>
      </c>
      <c r="L101" t="str">
        <f t="shared" si="17"/>
        <v>シニア</v>
      </c>
      <c r="M101">
        <f t="shared" ca="1" si="18"/>
        <v>5</v>
      </c>
      <c r="N101" t="str">
        <f t="shared" si="19"/>
        <v>前半</v>
      </c>
      <c r="O101" t="s">
        <v>384</v>
      </c>
      <c r="P101" t="s">
        <v>348</v>
      </c>
      <c r="Q101" t="s">
        <v>365</v>
      </c>
      <c r="R101" t="s">
        <v>320</v>
      </c>
    </row>
    <row r="102" spans="1:18" x14ac:dyDescent="0.4">
      <c r="A102" t="s">
        <v>90</v>
      </c>
      <c r="B102" t="s">
        <v>197</v>
      </c>
      <c r="C102" t="s">
        <v>21</v>
      </c>
      <c r="D102" t="s">
        <v>9</v>
      </c>
      <c r="E102">
        <v>2400</v>
      </c>
      <c r="F102" t="str">
        <f t="shared" si="12"/>
        <v>根幹距離</v>
      </c>
      <c r="G102" t="str">
        <f t="shared" si="11"/>
        <v>中距離</v>
      </c>
      <c r="H102" t="str">
        <f t="shared" si="13"/>
        <v>右</v>
      </c>
      <c r="I102" t="str">
        <f t="shared" si="14"/>
        <v>外</v>
      </c>
      <c r="J102" t="str">
        <f t="shared" si="15"/>
        <v/>
      </c>
      <c r="K102" t="str">
        <f t="shared" si="16"/>
        <v>クラシック</v>
      </c>
      <c r="L102" t="str">
        <f t="shared" si="17"/>
        <v/>
      </c>
      <c r="M102">
        <f t="shared" ca="1" si="18"/>
        <v>9</v>
      </c>
      <c r="N102" t="str">
        <f t="shared" si="19"/>
        <v>後半</v>
      </c>
      <c r="O102" t="s">
        <v>396</v>
      </c>
      <c r="P102" t="s">
        <v>326</v>
      </c>
      <c r="Q102" t="s">
        <v>365</v>
      </c>
      <c r="R102" t="s">
        <v>320</v>
      </c>
    </row>
    <row r="103" spans="1:18" x14ac:dyDescent="0.4">
      <c r="A103" t="s">
        <v>84</v>
      </c>
      <c r="B103" t="s">
        <v>197</v>
      </c>
      <c r="C103" t="s">
        <v>27</v>
      </c>
      <c r="D103" t="s">
        <v>9</v>
      </c>
      <c r="E103">
        <v>2400</v>
      </c>
      <c r="F103" t="str">
        <f t="shared" si="12"/>
        <v>根幹距離</v>
      </c>
      <c r="G103" t="str">
        <f t="shared" si="11"/>
        <v>中距離</v>
      </c>
      <c r="H103" t="str">
        <f t="shared" si="13"/>
        <v>左</v>
      </c>
      <c r="I103" t="b">
        <f t="shared" si="14"/>
        <v>0</v>
      </c>
      <c r="J103" t="str">
        <f t="shared" si="15"/>
        <v/>
      </c>
      <c r="K103" t="str">
        <f t="shared" si="16"/>
        <v>クラシック</v>
      </c>
      <c r="L103" t="str">
        <f t="shared" si="17"/>
        <v/>
      </c>
      <c r="M103">
        <f t="shared" ca="1" si="18"/>
        <v>4</v>
      </c>
      <c r="N103" t="str">
        <f t="shared" si="19"/>
        <v>後半</v>
      </c>
      <c r="O103" t="s">
        <v>395</v>
      </c>
      <c r="P103" t="s">
        <v>270</v>
      </c>
      <c r="Q103" t="s">
        <v>365</v>
      </c>
      <c r="R103" t="s">
        <v>320</v>
      </c>
    </row>
    <row r="104" spans="1:18" x14ac:dyDescent="0.4">
      <c r="A104" t="s">
        <v>19</v>
      </c>
      <c r="B104" t="s">
        <v>363</v>
      </c>
      <c r="C104" t="s">
        <v>21</v>
      </c>
      <c r="D104" t="s">
        <v>9</v>
      </c>
      <c r="E104">
        <v>2000</v>
      </c>
      <c r="F104" t="str">
        <f t="shared" si="12"/>
        <v>根幹距離</v>
      </c>
      <c r="G104" t="str">
        <f t="shared" si="11"/>
        <v>中距離</v>
      </c>
      <c r="H104" t="str">
        <f t="shared" si="13"/>
        <v>右</v>
      </c>
      <c r="I104" t="str">
        <f t="shared" si="14"/>
        <v>内</v>
      </c>
      <c r="J104" t="str">
        <f t="shared" si="15"/>
        <v/>
      </c>
      <c r="K104" t="str">
        <f t="shared" si="16"/>
        <v/>
      </c>
      <c r="L104" t="str">
        <f t="shared" si="17"/>
        <v>シニア</v>
      </c>
      <c r="M104">
        <f t="shared" ca="1" si="18"/>
        <v>3</v>
      </c>
      <c r="N104" t="str">
        <f t="shared" si="19"/>
        <v>後半</v>
      </c>
      <c r="O104" t="s">
        <v>382</v>
      </c>
      <c r="P104" t="s">
        <v>301</v>
      </c>
      <c r="Q104" t="s">
        <v>368</v>
      </c>
      <c r="R104" t="s">
        <v>302</v>
      </c>
    </row>
    <row r="105" spans="1:18" x14ac:dyDescent="0.4">
      <c r="A105" t="s">
        <v>154</v>
      </c>
      <c r="B105" t="s">
        <v>364</v>
      </c>
      <c r="C105" t="s">
        <v>62</v>
      </c>
      <c r="D105" t="s">
        <v>9</v>
      </c>
      <c r="E105">
        <v>1600</v>
      </c>
      <c r="F105" t="str">
        <f t="shared" si="12"/>
        <v>根幹距離</v>
      </c>
      <c r="G105" t="str">
        <f t="shared" si="11"/>
        <v>マイル</v>
      </c>
      <c r="H105" t="str">
        <f t="shared" si="13"/>
        <v>左</v>
      </c>
      <c r="I105" t="b">
        <f t="shared" si="14"/>
        <v>0</v>
      </c>
      <c r="J105" t="str">
        <f t="shared" si="15"/>
        <v/>
      </c>
      <c r="K105" t="str">
        <f t="shared" si="16"/>
        <v>クラシック</v>
      </c>
      <c r="L105" t="str">
        <f t="shared" si="17"/>
        <v>シニア</v>
      </c>
      <c r="M105">
        <f t="shared" ca="1" si="18"/>
        <v>7</v>
      </c>
      <c r="N105" t="str">
        <f t="shared" si="19"/>
        <v>後半</v>
      </c>
      <c r="O105" t="s">
        <v>407</v>
      </c>
      <c r="P105" t="s">
        <v>339</v>
      </c>
      <c r="Q105" t="s">
        <v>368</v>
      </c>
      <c r="R105" t="s">
        <v>310</v>
      </c>
    </row>
    <row r="106" spans="1:18" x14ac:dyDescent="0.4">
      <c r="A106" t="s">
        <v>248</v>
      </c>
      <c r="B106" t="s">
        <v>364</v>
      </c>
      <c r="C106" t="s">
        <v>16</v>
      </c>
      <c r="D106" t="s">
        <v>9</v>
      </c>
      <c r="E106">
        <v>1800</v>
      </c>
      <c r="F106" t="str">
        <f t="shared" si="12"/>
        <v>非根幹距離</v>
      </c>
      <c r="G106" t="str">
        <f t="shared" si="11"/>
        <v>マイル</v>
      </c>
      <c r="H106" t="str">
        <f t="shared" si="13"/>
        <v>右</v>
      </c>
      <c r="I106" t="str">
        <f t="shared" si="14"/>
        <v>内</v>
      </c>
      <c r="J106" t="str">
        <f t="shared" si="15"/>
        <v/>
      </c>
      <c r="K106" t="str">
        <f t="shared" si="16"/>
        <v/>
      </c>
      <c r="L106" t="str">
        <f t="shared" si="17"/>
        <v>シニア</v>
      </c>
      <c r="M106">
        <f t="shared" ca="1" si="18"/>
        <v>3</v>
      </c>
      <c r="N106" t="str">
        <f t="shared" si="19"/>
        <v>前半</v>
      </c>
      <c r="O106" t="s">
        <v>401</v>
      </c>
      <c r="P106" t="s">
        <v>323</v>
      </c>
      <c r="Q106" t="s">
        <v>368</v>
      </c>
      <c r="R106" t="s">
        <v>310</v>
      </c>
    </row>
    <row r="107" spans="1:18" x14ac:dyDescent="0.4">
      <c r="A107" t="s">
        <v>95</v>
      </c>
      <c r="B107" t="s">
        <v>197</v>
      </c>
      <c r="C107" t="s">
        <v>16</v>
      </c>
      <c r="D107" t="s">
        <v>9</v>
      </c>
      <c r="E107">
        <v>1800</v>
      </c>
      <c r="F107" t="str">
        <f t="shared" si="12"/>
        <v>非根幹距離</v>
      </c>
      <c r="G107" t="str">
        <f t="shared" si="11"/>
        <v>マイル</v>
      </c>
      <c r="H107" t="str">
        <f t="shared" si="13"/>
        <v>右</v>
      </c>
      <c r="I107" t="str">
        <f t="shared" si="14"/>
        <v>内</v>
      </c>
      <c r="J107" t="str">
        <f t="shared" si="15"/>
        <v/>
      </c>
      <c r="K107" t="str">
        <f t="shared" si="16"/>
        <v/>
      </c>
      <c r="L107" t="str">
        <f t="shared" si="17"/>
        <v>シニア</v>
      </c>
      <c r="M107">
        <f t="shared" ca="1" si="18"/>
        <v>2</v>
      </c>
      <c r="N107" t="str">
        <f t="shared" si="19"/>
        <v>後半</v>
      </c>
      <c r="O107" t="s">
        <v>381</v>
      </c>
      <c r="P107" t="s">
        <v>323</v>
      </c>
      <c r="Q107" t="s">
        <v>368</v>
      </c>
      <c r="R107" t="s">
        <v>310</v>
      </c>
    </row>
    <row r="108" spans="1:18" x14ac:dyDescent="0.4">
      <c r="A108" t="s">
        <v>113</v>
      </c>
      <c r="B108" t="s">
        <v>364</v>
      </c>
      <c r="C108" t="s">
        <v>16</v>
      </c>
      <c r="D108" t="s">
        <v>9</v>
      </c>
      <c r="E108">
        <v>2000</v>
      </c>
      <c r="F108" t="str">
        <f t="shared" si="12"/>
        <v>根幹距離</v>
      </c>
      <c r="G108" t="str">
        <f t="shared" si="11"/>
        <v>中距離</v>
      </c>
      <c r="H108" t="str">
        <f t="shared" si="13"/>
        <v>右</v>
      </c>
      <c r="I108" t="str">
        <f t="shared" si="14"/>
        <v>内</v>
      </c>
      <c r="J108" t="str">
        <f t="shared" si="15"/>
        <v/>
      </c>
      <c r="K108" t="str">
        <f t="shared" si="16"/>
        <v/>
      </c>
      <c r="L108" t="str">
        <f t="shared" si="17"/>
        <v>シニア</v>
      </c>
      <c r="M108">
        <f t="shared" ca="1" si="18"/>
        <v>1</v>
      </c>
      <c r="N108" t="str">
        <f t="shared" si="19"/>
        <v>前半</v>
      </c>
      <c r="O108" t="s">
        <v>399</v>
      </c>
      <c r="P108" t="s">
        <v>290</v>
      </c>
      <c r="Q108" t="s">
        <v>365</v>
      </c>
      <c r="R108" t="s">
        <v>320</v>
      </c>
    </row>
    <row r="109" spans="1:18" x14ac:dyDescent="0.4">
      <c r="A109" t="s">
        <v>135</v>
      </c>
      <c r="B109" t="s">
        <v>364</v>
      </c>
      <c r="C109" t="s">
        <v>62</v>
      </c>
      <c r="D109" t="s">
        <v>9</v>
      </c>
      <c r="E109">
        <v>1500</v>
      </c>
      <c r="F109" t="str">
        <f t="shared" si="12"/>
        <v>非根幹距離</v>
      </c>
      <c r="G109" t="str">
        <f t="shared" si="11"/>
        <v>中距離</v>
      </c>
      <c r="H109" t="str">
        <f t="shared" si="13"/>
        <v>左</v>
      </c>
      <c r="I109" t="b">
        <f t="shared" si="14"/>
        <v>0</v>
      </c>
      <c r="J109" t="str">
        <f t="shared" si="15"/>
        <v/>
      </c>
      <c r="K109" t="str">
        <f t="shared" si="16"/>
        <v>クラシック</v>
      </c>
      <c r="L109" t="str">
        <f t="shared" si="17"/>
        <v>シニア</v>
      </c>
      <c r="M109">
        <f t="shared" ca="1" si="18"/>
        <v>12</v>
      </c>
      <c r="N109" t="str">
        <f t="shared" si="19"/>
        <v>前半</v>
      </c>
      <c r="O109" t="s">
        <v>369</v>
      </c>
      <c r="P109" t="s">
        <v>331</v>
      </c>
      <c r="Q109" t="s">
        <v>365</v>
      </c>
      <c r="R109" t="s">
        <v>320</v>
      </c>
    </row>
    <row r="110" spans="1:18" x14ac:dyDescent="0.4">
      <c r="A110" t="s">
        <v>191</v>
      </c>
      <c r="B110" t="s">
        <v>363</v>
      </c>
      <c r="C110" t="s">
        <v>21</v>
      </c>
      <c r="D110" t="s">
        <v>9</v>
      </c>
      <c r="E110">
        <v>1600</v>
      </c>
      <c r="F110" t="str">
        <f t="shared" si="12"/>
        <v>根幹距離</v>
      </c>
      <c r="G110" t="str">
        <f t="shared" si="11"/>
        <v>マイル</v>
      </c>
      <c r="H110" t="str">
        <f t="shared" si="13"/>
        <v>右</v>
      </c>
      <c r="I110" t="str">
        <f t="shared" si="14"/>
        <v>外</v>
      </c>
      <c r="J110" t="str">
        <f t="shared" si="15"/>
        <v>ジュニア</v>
      </c>
      <c r="K110" t="str">
        <f t="shared" si="16"/>
        <v/>
      </c>
      <c r="L110" t="str">
        <f t="shared" si="17"/>
        <v/>
      </c>
      <c r="M110">
        <f t="shared" ca="1" si="18"/>
        <v>12</v>
      </c>
      <c r="N110" t="str">
        <f t="shared" si="19"/>
        <v>前半</v>
      </c>
      <c r="O110" t="s">
        <v>386</v>
      </c>
      <c r="P110" t="s">
        <v>292</v>
      </c>
      <c r="Q110" t="s">
        <v>365</v>
      </c>
      <c r="R110" t="s">
        <v>308</v>
      </c>
    </row>
    <row r="111" spans="1:18" x14ac:dyDescent="0.4">
      <c r="A111" t="s">
        <v>33</v>
      </c>
      <c r="B111" t="s">
        <v>363</v>
      </c>
      <c r="C111" t="s">
        <v>34</v>
      </c>
      <c r="D111" t="s">
        <v>427</v>
      </c>
      <c r="E111">
        <v>2000</v>
      </c>
      <c r="F111" t="str">
        <f t="shared" si="12"/>
        <v>根幹距離</v>
      </c>
      <c r="G111" t="str">
        <f t="shared" si="11"/>
        <v>中距離</v>
      </c>
      <c r="H111" t="str">
        <f t="shared" si="13"/>
        <v>右</v>
      </c>
      <c r="I111" t="b">
        <f t="shared" si="14"/>
        <v>0</v>
      </c>
      <c r="J111" t="str">
        <f t="shared" si="15"/>
        <v/>
      </c>
      <c r="K111" t="str">
        <f t="shared" si="16"/>
        <v/>
      </c>
      <c r="L111" t="str">
        <f t="shared" si="17"/>
        <v/>
      </c>
      <c r="M111">
        <f t="shared" ca="1" si="18"/>
        <v>0</v>
      </c>
      <c r="N111" t="b">
        <f t="shared" si="19"/>
        <v>0</v>
      </c>
      <c r="O111" t="s">
        <v>309</v>
      </c>
      <c r="P111" t="s">
        <v>276</v>
      </c>
      <c r="Q111" t="s">
        <v>387</v>
      </c>
    </row>
    <row r="112" spans="1:18" x14ac:dyDescent="0.4">
      <c r="A112" t="s">
        <v>361</v>
      </c>
      <c r="B112" t="s">
        <v>363</v>
      </c>
      <c r="C112" t="s">
        <v>27</v>
      </c>
      <c r="D112" t="s">
        <v>9</v>
      </c>
      <c r="E112">
        <v>2000</v>
      </c>
      <c r="F112" t="str">
        <f t="shared" si="12"/>
        <v>根幹距離</v>
      </c>
      <c r="G112" t="str">
        <f t="shared" si="11"/>
        <v>中距離</v>
      </c>
      <c r="H112" t="str">
        <f t="shared" si="13"/>
        <v>左</v>
      </c>
      <c r="I112" t="b">
        <f t="shared" si="14"/>
        <v>0</v>
      </c>
      <c r="J112" t="str">
        <f t="shared" si="15"/>
        <v/>
      </c>
      <c r="K112" t="str">
        <f t="shared" si="16"/>
        <v>クラシック</v>
      </c>
      <c r="L112" t="str">
        <f t="shared" si="17"/>
        <v>シニア</v>
      </c>
      <c r="M112">
        <f t="shared" ca="1" si="18"/>
        <v>10</v>
      </c>
      <c r="N112" t="str">
        <f t="shared" si="19"/>
        <v>後半</v>
      </c>
      <c r="O112" t="s">
        <v>366</v>
      </c>
      <c r="P112" t="s">
        <v>262</v>
      </c>
      <c r="Q112" t="s">
        <v>365</v>
      </c>
      <c r="R112" t="s">
        <v>263</v>
      </c>
    </row>
    <row r="113" spans="1:18" x14ac:dyDescent="0.4">
      <c r="A113" t="s">
        <v>362</v>
      </c>
      <c r="B113" t="s">
        <v>363</v>
      </c>
      <c r="C113" t="s">
        <v>8</v>
      </c>
      <c r="D113" t="s">
        <v>9</v>
      </c>
      <c r="E113">
        <v>3200</v>
      </c>
      <c r="F113" t="str">
        <f t="shared" si="12"/>
        <v>根幹距離</v>
      </c>
      <c r="G113" t="str">
        <f t="shared" si="11"/>
        <v>長距離</v>
      </c>
      <c r="H113" t="str">
        <f t="shared" si="13"/>
        <v>右</v>
      </c>
      <c r="I113" t="str">
        <f t="shared" si="14"/>
        <v>外</v>
      </c>
      <c r="J113" t="str">
        <f t="shared" si="15"/>
        <v/>
      </c>
      <c r="K113" t="str">
        <f t="shared" si="16"/>
        <v/>
      </c>
      <c r="L113" t="str">
        <f t="shared" si="17"/>
        <v>シニア</v>
      </c>
      <c r="M113">
        <f t="shared" ca="1" si="18"/>
        <v>4</v>
      </c>
      <c r="N113" t="str">
        <f t="shared" si="19"/>
        <v>後半</v>
      </c>
      <c r="O113" t="s">
        <v>383</v>
      </c>
      <c r="P113" t="s">
        <v>303</v>
      </c>
      <c r="Q113" t="s">
        <v>365</v>
      </c>
      <c r="R113" t="s">
        <v>304</v>
      </c>
    </row>
    <row r="114" spans="1:18" x14ac:dyDescent="0.4">
      <c r="A114" t="s">
        <v>216</v>
      </c>
      <c r="B114" t="s">
        <v>197</v>
      </c>
      <c r="C114" t="s">
        <v>62</v>
      </c>
      <c r="D114" t="s">
        <v>427</v>
      </c>
      <c r="E114">
        <v>1800</v>
      </c>
      <c r="F114" t="str">
        <f t="shared" si="12"/>
        <v>非根幹距離</v>
      </c>
      <c r="G114" t="str">
        <f t="shared" si="11"/>
        <v>マイル</v>
      </c>
      <c r="H114" t="str">
        <f t="shared" si="13"/>
        <v>左</v>
      </c>
      <c r="I114" t="b">
        <f t="shared" si="14"/>
        <v>0</v>
      </c>
      <c r="J114" t="str">
        <f t="shared" si="15"/>
        <v/>
      </c>
      <c r="K114" t="str">
        <f t="shared" si="16"/>
        <v/>
      </c>
      <c r="L114" t="str">
        <f t="shared" si="17"/>
        <v>シニア</v>
      </c>
      <c r="M114">
        <f t="shared" ca="1" si="18"/>
        <v>1</v>
      </c>
      <c r="N114" t="str">
        <f t="shared" si="19"/>
        <v>後半</v>
      </c>
      <c r="O114" t="s">
        <v>398</v>
      </c>
      <c r="P114" t="s">
        <v>266</v>
      </c>
      <c r="Q114" t="s">
        <v>368</v>
      </c>
      <c r="R114" t="s">
        <v>277</v>
      </c>
    </row>
    <row r="115" spans="1:18" x14ac:dyDescent="0.4">
      <c r="A115" t="s">
        <v>254</v>
      </c>
      <c r="B115" t="s">
        <v>364</v>
      </c>
      <c r="C115" t="s">
        <v>27</v>
      </c>
      <c r="D115" t="s">
        <v>9</v>
      </c>
      <c r="E115">
        <v>1800</v>
      </c>
      <c r="F115" t="str">
        <f t="shared" si="12"/>
        <v>非根幹距離</v>
      </c>
      <c r="G115" t="str">
        <f t="shared" si="11"/>
        <v>マイル</v>
      </c>
      <c r="H115" t="str">
        <f t="shared" si="13"/>
        <v>左</v>
      </c>
      <c r="I115" t="b">
        <f t="shared" si="14"/>
        <v>0</v>
      </c>
      <c r="J115" t="str">
        <f t="shared" si="15"/>
        <v>ジュニア</v>
      </c>
      <c r="K115" t="str">
        <f t="shared" si="16"/>
        <v/>
      </c>
      <c r="L115" t="str">
        <f t="shared" si="17"/>
        <v/>
      </c>
      <c r="M115">
        <f t="shared" ca="1" si="18"/>
        <v>11</v>
      </c>
      <c r="N115" t="str">
        <f t="shared" si="19"/>
        <v>後半</v>
      </c>
      <c r="O115" t="s">
        <v>417</v>
      </c>
      <c r="P115" t="s">
        <v>313</v>
      </c>
      <c r="Q115" t="s">
        <v>365</v>
      </c>
      <c r="R115" t="s">
        <v>310</v>
      </c>
    </row>
    <row r="116" spans="1:18" x14ac:dyDescent="0.4">
      <c r="A116" t="s">
        <v>140</v>
      </c>
      <c r="B116" t="s">
        <v>364</v>
      </c>
      <c r="C116" t="s">
        <v>27</v>
      </c>
      <c r="D116" t="s">
        <v>9</v>
      </c>
      <c r="E116">
        <v>1600</v>
      </c>
      <c r="F116" t="str">
        <f t="shared" si="12"/>
        <v>根幹距離</v>
      </c>
      <c r="G116" t="str">
        <f t="shared" si="11"/>
        <v>マイル</v>
      </c>
      <c r="H116" t="str">
        <f t="shared" si="13"/>
        <v>左</v>
      </c>
      <c r="I116" t="b">
        <f t="shared" si="14"/>
        <v>0</v>
      </c>
      <c r="J116" t="str">
        <f t="shared" si="15"/>
        <v/>
      </c>
      <c r="K116" t="str">
        <f t="shared" si="16"/>
        <v/>
      </c>
      <c r="L116" t="str">
        <f t="shared" si="17"/>
        <v>シニア</v>
      </c>
      <c r="M116">
        <f t="shared" ca="1" si="18"/>
        <v>2</v>
      </c>
      <c r="N116" t="str">
        <f t="shared" si="19"/>
        <v>前半</v>
      </c>
      <c r="O116" t="s">
        <v>400</v>
      </c>
      <c r="P116" t="s">
        <v>282</v>
      </c>
      <c r="Q116" t="s">
        <v>365</v>
      </c>
      <c r="R116" t="s">
        <v>310</v>
      </c>
    </row>
    <row r="117" spans="1:18" x14ac:dyDescent="0.4">
      <c r="A117" t="s">
        <v>45</v>
      </c>
      <c r="B117" t="s">
        <v>363</v>
      </c>
      <c r="C117" t="s">
        <v>34</v>
      </c>
      <c r="D117" t="s">
        <v>427</v>
      </c>
      <c r="E117">
        <v>2000</v>
      </c>
      <c r="F117" t="str">
        <f t="shared" si="12"/>
        <v>根幹距離</v>
      </c>
      <c r="G117" t="str">
        <f t="shared" si="11"/>
        <v>中距離</v>
      </c>
      <c r="H117" t="str">
        <f t="shared" si="13"/>
        <v>右</v>
      </c>
      <c r="I117" t="b">
        <f t="shared" si="14"/>
        <v>0</v>
      </c>
      <c r="J117" t="str">
        <f t="shared" si="15"/>
        <v/>
      </c>
      <c r="K117" t="str">
        <f t="shared" si="16"/>
        <v>クラシック</v>
      </c>
      <c r="L117" t="str">
        <f t="shared" si="17"/>
        <v>シニア</v>
      </c>
      <c r="M117">
        <f t="shared" ca="1" si="18"/>
        <v>12</v>
      </c>
      <c r="N117" t="str">
        <f t="shared" si="19"/>
        <v>後半</v>
      </c>
      <c r="O117" t="s">
        <v>372</v>
      </c>
      <c r="P117" t="s">
        <v>276</v>
      </c>
      <c r="Q117" t="s">
        <v>368</v>
      </c>
      <c r="R117" t="s">
        <v>277</v>
      </c>
    </row>
    <row r="118" spans="1:18" x14ac:dyDescent="0.4">
      <c r="A118" t="s">
        <v>70</v>
      </c>
      <c r="B118" t="s">
        <v>197</v>
      </c>
      <c r="C118" t="s">
        <v>16</v>
      </c>
      <c r="D118" t="s">
        <v>9</v>
      </c>
      <c r="E118">
        <v>2500</v>
      </c>
      <c r="F118" t="str">
        <f t="shared" si="12"/>
        <v>非根幹距離</v>
      </c>
      <c r="G118" t="str">
        <f t="shared" si="11"/>
        <v>長距離</v>
      </c>
      <c r="H118" t="str">
        <f t="shared" si="13"/>
        <v>右</v>
      </c>
      <c r="I118" t="str">
        <f t="shared" si="14"/>
        <v>内</v>
      </c>
      <c r="J118" t="str">
        <f t="shared" si="15"/>
        <v/>
      </c>
      <c r="K118" t="str">
        <f t="shared" si="16"/>
        <v/>
      </c>
      <c r="L118" t="str">
        <f t="shared" si="17"/>
        <v>シニア</v>
      </c>
      <c r="M118">
        <f t="shared" ca="1" si="18"/>
        <v>3</v>
      </c>
      <c r="N118" t="str">
        <f t="shared" si="19"/>
        <v>後半</v>
      </c>
      <c r="O118" t="s">
        <v>382</v>
      </c>
      <c r="P118" t="s">
        <v>278</v>
      </c>
      <c r="Q118" t="s">
        <v>368</v>
      </c>
      <c r="R118" t="s">
        <v>316</v>
      </c>
    </row>
    <row r="119" spans="1:18" x14ac:dyDescent="0.4">
      <c r="A119" t="s">
        <v>75</v>
      </c>
      <c r="B119" t="s">
        <v>197</v>
      </c>
      <c r="C119" t="s">
        <v>8</v>
      </c>
      <c r="D119" t="s">
        <v>9</v>
      </c>
      <c r="E119">
        <v>2400</v>
      </c>
      <c r="F119" t="str">
        <f t="shared" si="12"/>
        <v>根幹距離</v>
      </c>
      <c r="G119" t="str">
        <f t="shared" si="11"/>
        <v>中距離</v>
      </c>
      <c r="H119" t="str">
        <f t="shared" si="13"/>
        <v>右</v>
      </c>
      <c r="I119" t="str">
        <f t="shared" si="14"/>
        <v>外</v>
      </c>
      <c r="J119" t="str">
        <f t="shared" si="15"/>
        <v/>
      </c>
      <c r="K119" t="str">
        <f t="shared" si="16"/>
        <v/>
      </c>
      <c r="L119" t="str">
        <f t="shared" si="17"/>
        <v>シニア</v>
      </c>
      <c r="M119">
        <f t="shared" ca="1" si="18"/>
        <v>1</v>
      </c>
      <c r="N119" t="str">
        <f t="shared" si="19"/>
        <v>前半</v>
      </c>
      <c r="O119" t="s">
        <v>399</v>
      </c>
      <c r="P119" t="s">
        <v>314</v>
      </c>
      <c r="Q119" t="s">
        <v>365</v>
      </c>
      <c r="R119" t="s">
        <v>320</v>
      </c>
    </row>
    <row r="120" spans="1:18" x14ac:dyDescent="0.4">
      <c r="A120" t="s">
        <v>29</v>
      </c>
      <c r="B120" t="s">
        <v>363</v>
      </c>
      <c r="C120" t="s">
        <v>27</v>
      </c>
      <c r="D120" t="s">
        <v>9</v>
      </c>
      <c r="E120">
        <v>2400</v>
      </c>
      <c r="F120" t="str">
        <f t="shared" si="12"/>
        <v>根幹距離</v>
      </c>
      <c r="G120" t="str">
        <f t="shared" si="11"/>
        <v>中距離</v>
      </c>
      <c r="H120" t="str">
        <f t="shared" si="13"/>
        <v>左</v>
      </c>
      <c r="I120" t="b">
        <f t="shared" si="14"/>
        <v>0</v>
      </c>
      <c r="J120" t="str">
        <f t="shared" si="15"/>
        <v/>
      </c>
      <c r="K120" t="str">
        <f t="shared" si="16"/>
        <v>クラシック</v>
      </c>
      <c r="L120" t="str">
        <f t="shared" si="17"/>
        <v/>
      </c>
      <c r="M120">
        <f t="shared" ca="1" si="18"/>
        <v>5</v>
      </c>
      <c r="N120" t="str">
        <f t="shared" si="19"/>
        <v>後半</v>
      </c>
      <c r="O120" t="s">
        <v>378</v>
      </c>
      <c r="P120" t="s">
        <v>270</v>
      </c>
      <c r="Q120" t="s">
        <v>365</v>
      </c>
      <c r="R120" t="s">
        <v>294</v>
      </c>
    </row>
    <row r="121" spans="1:18" x14ac:dyDescent="0.4">
      <c r="A121" t="s">
        <v>257</v>
      </c>
      <c r="B121" t="s">
        <v>364</v>
      </c>
      <c r="C121" t="s">
        <v>125</v>
      </c>
      <c r="D121" t="s">
        <v>9</v>
      </c>
      <c r="E121">
        <v>1200</v>
      </c>
      <c r="F121" t="str">
        <f t="shared" si="12"/>
        <v>根幹距離</v>
      </c>
      <c r="G121" t="str">
        <f t="shared" si="11"/>
        <v>短距離</v>
      </c>
      <c r="H121" t="str">
        <f t="shared" si="13"/>
        <v>右</v>
      </c>
      <c r="I121" t="b">
        <f t="shared" si="14"/>
        <v>0</v>
      </c>
      <c r="J121" t="str">
        <f t="shared" si="15"/>
        <v>ジュニア</v>
      </c>
      <c r="K121" t="str">
        <f t="shared" si="16"/>
        <v/>
      </c>
      <c r="L121" t="str">
        <f t="shared" si="17"/>
        <v/>
      </c>
      <c r="M121">
        <f t="shared" ca="1" si="18"/>
        <v>7</v>
      </c>
      <c r="N121" t="str">
        <f t="shared" si="19"/>
        <v>後半</v>
      </c>
      <c r="O121" t="s">
        <v>418</v>
      </c>
      <c r="P121" t="s">
        <v>337</v>
      </c>
      <c r="Q121" t="s">
        <v>368</v>
      </c>
      <c r="R121" t="s">
        <v>312</v>
      </c>
    </row>
    <row r="122" spans="1:18" x14ac:dyDescent="0.4">
      <c r="A122" t="s">
        <v>175</v>
      </c>
      <c r="B122" t="s">
        <v>364</v>
      </c>
      <c r="C122" t="s">
        <v>125</v>
      </c>
      <c r="D122" t="s">
        <v>9</v>
      </c>
      <c r="E122">
        <v>1200</v>
      </c>
      <c r="F122" t="str">
        <f t="shared" si="12"/>
        <v>根幹距離</v>
      </c>
      <c r="G122" t="str">
        <f t="shared" si="11"/>
        <v>短距離</v>
      </c>
      <c r="H122" t="str">
        <f t="shared" si="13"/>
        <v>右</v>
      </c>
      <c r="I122" t="b">
        <f t="shared" si="14"/>
        <v>0</v>
      </c>
      <c r="J122" t="str">
        <f t="shared" si="15"/>
        <v/>
      </c>
      <c r="K122" t="str">
        <f t="shared" si="16"/>
        <v>クラシック</v>
      </c>
      <c r="L122" t="str">
        <f t="shared" si="17"/>
        <v>シニア</v>
      </c>
      <c r="M122">
        <f t="shared" ca="1" si="18"/>
        <v>6</v>
      </c>
      <c r="N122" t="str">
        <f t="shared" si="19"/>
        <v>後半</v>
      </c>
      <c r="O122" t="s">
        <v>373</v>
      </c>
      <c r="P122" t="s">
        <v>337</v>
      </c>
      <c r="Q122" t="s">
        <v>368</v>
      </c>
      <c r="R122" t="s">
        <v>312</v>
      </c>
    </row>
    <row r="123" spans="1:18" x14ac:dyDescent="0.4">
      <c r="A123" t="s">
        <v>124</v>
      </c>
      <c r="B123" t="s">
        <v>364</v>
      </c>
      <c r="C123" t="s">
        <v>125</v>
      </c>
      <c r="D123" t="s">
        <v>9</v>
      </c>
      <c r="E123">
        <v>2000</v>
      </c>
      <c r="F123" t="str">
        <f t="shared" si="12"/>
        <v>根幹距離</v>
      </c>
      <c r="G123" t="str">
        <f t="shared" si="11"/>
        <v>中距離</v>
      </c>
      <c r="H123" t="str">
        <f t="shared" si="13"/>
        <v>右</v>
      </c>
      <c r="I123" t="b">
        <f t="shared" si="14"/>
        <v>0</v>
      </c>
      <c r="J123" t="str">
        <f t="shared" si="15"/>
        <v/>
      </c>
      <c r="K123" t="str">
        <f t="shared" si="16"/>
        <v>クラシック</v>
      </c>
      <c r="L123" t="str">
        <f t="shared" si="17"/>
        <v>シニア</v>
      </c>
      <c r="M123">
        <f t="shared" ca="1" si="18"/>
        <v>7</v>
      </c>
      <c r="N123" t="str">
        <f t="shared" si="19"/>
        <v>前半</v>
      </c>
      <c r="O123" t="s">
        <v>408</v>
      </c>
      <c r="P123" t="s">
        <v>342</v>
      </c>
      <c r="Q123" t="s">
        <v>368</v>
      </c>
      <c r="R123" t="s">
        <v>320</v>
      </c>
    </row>
    <row r="124" spans="1:18" x14ac:dyDescent="0.4">
      <c r="A124" t="s">
        <v>208</v>
      </c>
      <c r="B124" t="s">
        <v>197</v>
      </c>
      <c r="C124" t="s">
        <v>27</v>
      </c>
      <c r="D124" t="s">
        <v>9</v>
      </c>
      <c r="E124">
        <v>1600</v>
      </c>
      <c r="F124" t="str">
        <f t="shared" si="12"/>
        <v>根幹距離</v>
      </c>
      <c r="G124" t="str">
        <f t="shared" si="11"/>
        <v>マイル</v>
      </c>
      <c r="H124" t="str">
        <f t="shared" si="13"/>
        <v>左</v>
      </c>
      <c r="I124" t="b">
        <f t="shared" si="14"/>
        <v>0</v>
      </c>
      <c r="J124" t="str">
        <f t="shared" si="15"/>
        <v/>
      </c>
      <c r="K124" t="str">
        <f t="shared" si="16"/>
        <v>クラシック</v>
      </c>
      <c r="L124" t="str">
        <f t="shared" si="17"/>
        <v>シニア</v>
      </c>
      <c r="M124">
        <f t="shared" ca="1" si="18"/>
        <v>10</v>
      </c>
      <c r="N124" t="str">
        <f t="shared" si="19"/>
        <v>後半</v>
      </c>
      <c r="O124" t="s">
        <v>388</v>
      </c>
      <c r="P124" t="s">
        <v>282</v>
      </c>
      <c r="Q124" t="s">
        <v>365</v>
      </c>
      <c r="R124" t="s">
        <v>310</v>
      </c>
    </row>
    <row r="125" spans="1:18" x14ac:dyDescent="0.4">
      <c r="A125" t="s">
        <v>210</v>
      </c>
      <c r="B125" t="s">
        <v>197</v>
      </c>
      <c r="C125" t="s">
        <v>27</v>
      </c>
      <c r="D125" t="s">
        <v>9</v>
      </c>
      <c r="E125">
        <v>1800</v>
      </c>
      <c r="F125" t="str">
        <f t="shared" si="12"/>
        <v>非根幹距離</v>
      </c>
      <c r="G125" t="str">
        <f t="shared" si="11"/>
        <v>マイル</v>
      </c>
      <c r="H125" t="str">
        <f t="shared" si="13"/>
        <v>左</v>
      </c>
      <c r="I125" t="b">
        <f t="shared" si="14"/>
        <v>0</v>
      </c>
      <c r="J125" t="str">
        <f t="shared" si="15"/>
        <v/>
      </c>
      <c r="K125" t="str">
        <f t="shared" si="16"/>
        <v>クラシック</v>
      </c>
      <c r="L125" t="str">
        <f t="shared" si="17"/>
        <v>シニア</v>
      </c>
      <c r="M125">
        <f t="shared" ca="1" si="18"/>
        <v>10</v>
      </c>
      <c r="N125" t="str">
        <f t="shared" si="19"/>
        <v>前半</v>
      </c>
      <c r="O125" t="s">
        <v>389</v>
      </c>
      <c r="P125" t="s">
        <v>313</v>
      </c>
      <c r="Q125" t="s">
        <v>365</v>
      </c>
      <c r="R125" t="s">
        <v>310</v>
      </c>
    </row>
    <row r="126" spans="1:18" x14ac:dyDescent="0.4">
      <c r="A126" t="s">
        <v>224</v>
      </c>
      <c r="B126" t="s">
        <v>364</v>
      </c>
      <c r="C126" t="s">
        <v>27</v>
      </c>
      <c r="D126" t="s">
        <v>427</v>
      </c>
      <c r="E126">
        <v>1600</v>
      </c>
      <c r="F126" t="str">
        <f t="shared" si="12"/>
        <v>根幹距離</v>
      </c>
      <c r="G126" t="str">
        <f t="shared" si="11"/>
        <v>マイル</v>
      </c>
      <c r="H126" t="str">
        <f t="shared" si="13"/>
        <v>左</v>
      </c>
      <c r="I126" t="b">
        <f t="shared" si="14"/>
        <v>0</v>
      </c>
      <c r="J126" t="str">
        <f t="shared" si="15"/>
        <v/>
      </c>
      <c r="K126" t="str">
        <f t="shared" si="16"/>
        <v>クラシック</v>
      </c>
      <c r="L126" t="str">
        <f t="shared" si="17"/>
        <v>シニア</v>
      </c>
      <c r="M126">
        <f t="shared" ca="1" si="18"/>
        <v>11</v>
      </c>
      <c r="N126" t="str">
        <f t="shared" si="19"/>
        <v>前半</v>
      </c>
      <c r="O126" t="s">
        <v>371</v>
      </c>
      <c r="P126" t="s">
        <v>297</v>
      </c>
      <c r="Q126" t="s">
        <v>368</v>
      </c>
      <c r="R126" t="s">
        <v>277</v>
      </c>
    </row>
    <row r="127" spans="1:18" x14ac:dyDescent="0.4">
      <c r="A127" t="s">
        <v>249</v>
      </c>
      <c r="B127" t="s">
        <v>364</v>
      </c>
      <c r="C127" t="s">
        <v>123</v>
      </c>
      <c r="D127" t="s">
        <v>9</v>
      </c>
      <c r="E127">
        <v>1800</v>
      </c>
      <c r="F127" t="str">
        <f t="shared" si="12"/>
        <v>非根幹距離</v>
      </c>
      <c r="G127" t="str">
        <f t="shared" si="11"/>
        <v>マイル</v>
      </c>
      <c r="H127" t="str">
        <f t="shared" si="13"/>
        <v>右</v>
      </c>
      <c r="I127" t="b">
        <f t="shared" si="14"/>
        <v>0</v>
      </c>
      <c r="J127" t="str">
        <f t="shared" si="15"/>
        <v/>
      </c>
      <c r="K127" t="str">
        <f t="shared" si="16"/>
        <v/>
      </c>
      <c r="L127" t="str">
        <f t="shared" si="17"/>
        <v>シニア</v>
      </c>
      <c r="M127">
        <f t="shared" ca="1" si="18"/>
        <v>4</v>
      </c>
      <c r="N127" t="str">
        <f t="shared" si="19"/>
        <v>後半</v>
      </c>
      <c r="O127" t="s">
        <v>383</v>
      </c>
      <c r="P127" t="s">
        <v>352</v>
      </c>
      <c r="Q127" t="s">
        <v>368</v>
      </c>
      <c r="R127" t="s">
        <v>310</v>
      </c>
    </row>
    <row r="128" spans="1:18" x14ac:dyDescent="0.4">
      <c r="A128" t="s">
        <v>132</v>
      </c>
      <c r="B128" t="s">
        <v>364</v>
      </c>
      <c r="C128" t="s">
        <v>123</v>
      </c>
      <c r="D128" t="s">
        <v>9</v>
      </c>
      <c r="E128">
        <v>2000</v>
      </c>
      <c r="F128" t="str">
        <f t="shared" si="12"/>
        <v>根幹距離</v>
      </c>
      <c r="G128" t="str">
        <f t="shared" si="11"/>
        <v>中距離</v>
      </c>
      <c r="H128" t="str">
        <f t="shared" si="13"/>
        <v>右</v>
      </c>
      <c r="I128" t="b">
        <f t="shared" si="14"/>
        <v>0</v>
      </c>
      <c r="J128" t="str">
        <f t="shared" si="15"/>
        <v/>
      </c>
      <c r="K128" t="str">
        <f t="shared" si="16"/>
        <v>クラシック</v>
      </c>
      <c r="L128" t="str">
        <f t="shared" si="17"/>
        <v>シニア</v>
      </c>
      <c r="M128">
        <f t="shared" ca="1" si="18"/>
        <v>11</v>
      </c>
      <c r="N128" t="str">
        <f t="shared" si="19"/>
        <v>前半</v>
      </c>
      <c r="O128" t="s">
        <v>371</v>
      </c>
      <c r="P128" t="s">
        <v>335</v>
      </c>
      <c r="Q128" t="s">
        <v>368</v>
      </c>
      <c r="R128" t="s">
        <v>320</v>
      </c>
    </row>
    <row r="129" spans="1:18" x14ac:dyDescent="0.4">
      <c r="A129" t="s">
        <v>252</v>
      </c>
      <c r="B129" t="s">
        <v>364</v>
      </c>
      <c r="C129" t="s">
        <v>8</v>
      </c>
      <c r="D129" t="s">
        <v>427</v>
      </c>
      <c r="E129">
        <v>1900</v>
      </c>
      <c r="F129" t="str">
        <f t="shared" si="12"/>
        <v>非根幹距離</v>
      </c>
      <c r="G129" t="str">
        <f t="shared" si="11"/>
        <v>中距離</v>
      </c>
      <c r="H129" t="str">
        <f t="shared" si="13"/>
        <v>右</v>
      </c>
      <c r="I129" t="b">
        <f t="shared" si="14"/>
        <v>0</v>
      </c>
      <c r="J129" t="str">
        <f t="shared" si="15"/>
        <v/>
      </c>
      <c r="K129" t="str">
        <f t="shared" si="16"/>
        <v/>
      </c>
      <c r="L129" t="str">
        <f t="shared" si="17"/>
        <v>シニア</v>
      </c>
      <c r="M129">
        <f t="shared" ca="1" si="18"/>
        <v>5</v>
      </c>
      <c r="N129" t="str">
        <f t="shared" si="19"/>
        <v>後半</v>
      </c>
      <c r="O129" t="s">
        <v>403</v>
      </c>
      <c r="P129" t="s">
        <v>360</v>
      </c>
      <c r="Q129" t="s">
        <v>368</v>
      </c>
      <c r="R129" t="s">
        <v>310</v>
      </c>
    </row>
    <row r="130" spans="1:18" x14ac:dyDescent="0.4">
      <c r="A130" t="s">
        <v>30</v>
      </c>
      <c r="B130" t="s">
        <v>363</v>
      </c>
      <c r="C130" t="s">
        <v>21</v>
      </c>
      <c r="D130" t="s">
        <v>9</v>
      </c>
      <c r="E130">
        <v>2200</v>
      </c>
      <c r="F130" t="str">
        <f t="shared" si="12"/>
        <v>非根幹距離</v>
      </c>
      <c r="G130" t="str">
        <f t="shared" ref="G130:G136" si="20">IF(COUNTIF(P130,"*短距離*"),"短距離",IF(COUNTIF(P130,"*マイル*"),"マイル",IF(COUNTIF(P130,"*中距離*"),"中距離",IF(COUNTIF(P130,"*長距離*"),"長距離",""))))</f>
        <v>中距離</v>
      </c>
      <c r="H130" t="str">
        <f t="shared" si="13"/>
        <v>右</v>
      </c>
      <c r="I130" t="str">
        <f t="shared" si="14"/>
        <v>内</v>
      </c>
      <c r="J130" t="str">
        <f t="shared" si="15"/>
        <v/>
      </c>
      <c r="K130" t="str">
        <f t="shared" si="16"/>
        <v>クラシック</v>
      </c>
      <c r="L130" t="str">
        <f t="shared" si="17"/>
        <v>シニア</v>
      </c>
      <c r="M130">
        <f t="shared" ca="1" si="18"/>
        <v>6</v>
      </c>
      <c r="N130" t="str">
        <f t="shared" si="19"/>
        <v>後半</v>
      </c>
      <c r="O130" t="s">
        <v>373</v>
      </c>
      <c r="P130" t="s">
        <v>280</v>
      </c>
      <c r="Q130" t="s">
        <v>365</v>
      </c>
      <c r="R130" t="s">
        <v>281</v>
      </c>
    </row>
    <row r="131" spans="1:18" x14ac:dyDescent="0.4">
      <c r="A131" t="s">
        <v>181</v>
      </c>
      <c r="B131" t="s">
        <v>364</v>
      </c>
      <c r="C131" t="s">
        <v>128</v>
      </c>
      <c r="D131" t="s">
        <v>9</v>
      </c>
      <c r="E131">
        <v>1200</v>
      </c>
      <c r="F131" t="str">
        <f t="shared" ref="F131:F137" si="21">IF(MOD(E131,400)=0,"根幹距離","非根幹距離")</f>
        <v>根幹距離</v>
      </c>
      <c r="G131" t="str">
        <f t="shared" si="20"/>
        <v>短距離</v>
      </c>
      <c r="H131" t="str">
        <f t="shared" ref="H131:H137" si="22">IF(COUNTIF(P131,"*右*"),"右",IF(COUNTIF(P131,"*左*"),"左"))</f>
        <v>右</v>
      </c>
      <c r="I131" t="b">
        <f t="shared" ref="I131:I137" si="23">IF(COUNTIF(P131,"*内*"),"内",IF(COUNTIF(P131,"*外*"),"外"))</f>
        <v>0</v>
      </c>
      <c r="J131" t="str">
        <f t="shared" ref="J131:J137" si="24">IF(COUNTIF(O131,"*ジュニア*"),"ジュニア","")</f>
        <v/>
      </c>
      <c r="K131" t="str">
        <f t="shared" ref="K131:K137" si="25">IF(COUNTIF(O131,"*クラシック*"),"クラシック","")</f>
        <v>クラシック</v>
      </c>
      <c r="L131" t="str">
        <f t="shared" ref="L131:L137" si="26">IF(COUNTIF(O131,"*シニア*"),"シニア","")</f>
        <v>シニア</v>
      </c>
      <c r="M131">
        <f t="shared" ref="M131:M137" ca="1" si="27" xml:space="preserve"> SUMPRODUCT(MID(0&amp;O131,LARGE(INDEX(ISNUMBER(-MID(O131,ROW(INDIRECT( "1："&amp;LEN(O131))),1))* ROW(INDIRECT( "1："&amp;LEN(O131) )),0),ROW(INDIRECT( "1："&amp;LEN(O131))))+ 1,1)* 10 ^ ROW(INDIRECT( "1："&amp;LEN(O131)))/ 10)</f>
        <v>8</v>
      </c>
      <c r="N131" t="str">
        <f t="shared" ref="N131:N137" si="28">IF(COUNTIF(O131,"*前半*"),"前半",IF(COUNTIF(O131,"*後半*"),"後半"))</f>
        <v>後半</v>
      </c>
      <c r="O131" t="s">
        <v>391</v>
      </c>
      <c r="P131" t="s">
        <v>343</v>
      </c>
      <c r="Q131" t="s">
        <v>365</v>
      </c>
      <c r="R131" t="s">
        <v>312</v>
      </c>
    </row>
    <row r="132" spans="1:18" x14ac:dyDescent="0.4">
      <c r="A132" t="s">
        <v>101</v>
      </c>
      <c r="B132" t="s">
        <v>197</v>
      </c>
      <c r="C132" t="s">
        <v>27</v>
      </c>
      <c r="D132" t="s">
        <v>9</v>
      </c>
      <c r="E132">
        <v>1800</v>
      </c>
      <c r="F132" t="str">
        <f t="shared" si="21"/>
        <v>非根幹距離</v>
      </c>
      <c r="G132" t="str">
        <f t="shared" si="20"/>
        <v>マイル</v>
      </c>
      <c r="H132" t="str">
        <f t="shared" si="22"/>
        <v>左</v>
      </c>
      <c r="I132" t="b">
        <f t="shared" si="23"/>
        <v>0</v>
      </c>
      <c r="J132" t="str">
        <f t="shared" si="24"/>
        <v/>
      </c>
      <c r="K132" t="str">
        <f t="shared" si="25"/>
        <v>クラシック</v>
      </c>
      <c r="L132" t="str">
        <f t="shared" si="26"/>
        <v>シニア</v>
      </c>
      <c r="M132">
        <f t="shared" ca="1" si="27"/>
        <v>10</v>
      </c>
      <c r="N132" t="str">
        <f t="shared" si="28"/>
        <v>前半</v>
      </c>
      <c r="O132" t="s">
        <v>389</v>
      </c>
      <c r="P132" t="s">
        <v>313</v>
      </c>
      <c r="Q132" t="s">
        <v>365</v>
      </c>
      <c r="R132" t="s">
        <v>310</v>
      </c>
    </row>
    <row r="133" spans="1:18" x14ac:dyDescent="0.4">
      <c r="A133" t="s">
        <v>146</v>
      </c>
      <c r="B133" t="s">
        <v>364</v>
      </c>
      <c r="C133" t="s">
        <v>21</v>
      </c>
      <c r="D133" t="s">
        <v>9</v>
      </c>
      <c r="E133">
        <v>1800</v>
      </c>
      <c r="F133" t="str">
        <f t="shared" si="21"/>
        <v>非根幹距離</v>
      </c>
      <c r="G133" t="str">
        <f t="shared" si="20"/>
        <v>マイル</v>
      </c>
      <c r="H133" t="str">
        <f t="shared" si="22"/>
        <v>右</v>
      </c>
      <c r="I133" t="str">
        <f t="shared" si="23"/>
        <v>外</v>
      </c>
      <c r="J133" t="str">
        <f t="shared" si="24"/>
        <v/>
      </c>
      <c r="K133" t="str">
        <f t="shared" si="25"/>
        <v>クラシック</v>
      </c>
      <c r="L133" t="str">
        <f t="shared" si="26"/>
        <v/>
      </c>
      <c r="M133">
        <f t="shared" ca="1" si="27"/>
        <v>3</v>
      </c>
      <c r="N133" t="str">
        <f t="shared" si="28"/>
        <v>後半</v>
      </c>
      <c r="O133" t="s">
        <v>393</v>
      </c>
      <c r="P133" t="s">
        <v>327</v>
      </c>
      <c r="Q133" t="s">
        <v>365</v>
      </c>
      <c r="R133" t="s">
        <v>310</v>
      </c>
    </row>
    <row r="134" spans="1:18" x14ac:dyDescent="0.4">
      <c r="A134" t="s">
        <v>120</v>
      </c>
      <c r="B134" t="s">
        <v>364</v>
      </c>
      <c r="C134" t="s">
        <v>21</v>
      </c>
      <c r="D134" t="s">
        <v>9</v>
      </c>
      <c r="E134">
        <v>2000</v>
      </c>
      <c r="F134" t="str">
        <f t="shared" si="21"/>
        <v>根幹距離</v>
      </c>
      <c r="G134" t="str">
        <f t="shared" si="20"/>
        <v>中距離</v>
      </c>
      <c r="H134" t="str">
        <f t="shared" si="22"/>
        <v>右</v>
      </c>
      <c r="I134" t="str">
        <f t="shared" si="23"/>
        <v>内</v>
      </c>
      <c r="J134" t="str">
        <f t="shared" si="24"/>
        <v/>
      </c>
      <c r="K134" t="str">
        <f t="shared" si="25"/>
        <v>クラシック</v>
      </c>
      <c r="L134" t="str">
        <f t="shared" si="26"/>
        <v>シニア</v>
      </c>
      <c r="M134">
        <f t="shared" ca="1" si="27"/>
        <v>6</v>
      </c>
      <c r="N134" t="str">
        <f t="shared" si="28"/>
        <v>前半</v>
      </c>
      <c r="O134" t="s">
        <v>374</v>
      </c>
      <c r="P134" t="s">
        <v>301</v>
      </c>
      <c r="Q134" t="s">
        <v>368</v>
      </c>
      <c r="R134" t="s">
        <v>320</v>
      </c>
    </row>
    <row r="135" spans="1:18" x14ac:dyDescent="0.4">
      <c r="A135" t="s">
        <v>71</v>
      </c>
      <c r="B135" t="s">
        <v>197</v>
      </c>
      <c r="C135" t="s">
        <v>27</v>
      </c>
      <c r="D135" t="s">
        <v>9</v>
      </c>
      <c r="E135">
        <v>2500</v>
      </c>
      <c r="F135" t="str">
        <f t="shared" si="21"/>
        <v>非根幹距離</v>
      </c>
      <c r="G135" t="str">
        <f t="shared" si="20"/>
        <v>長距離</v>
      </c>
      <c r="H135" t="str">
        <f t="shared" si="22"/>
        <v>左</v>
      </c>
      <c r="I135" t="b">
        <f t="shared" si="23"/>
        <v>0</v>
      </c>
      <c r="J135" t="str">
        <f t="shared" si="24"/>
        <v/>
      </c>
      <c r="K135" t="str">
        <f t="shared" si="25"/>
        <v/>
      </c>
      <c r="L135" t="str">
        <f t="shared" si="26"/>
        <v>シニア</v>
      </c>
      <c r="M135">
        <f t="shared" ca="1" si="27"/>
        <v>5</v>
      </c>
      <c r="N135" t="str">
        <f t="shared" si="28"/>
        <v>後半</v>
      </c>
      <c r="O135" t="s">
        <v>403</v>
      </c>
      <c r="P135" t="s">
        <v>315</v>
      </c>
      <c r="Q135" t="s">
        <v>365</v>
      </c>
      <c r="R135" t="s">
        <v>316</v>
      </c>
    </row>
    <row r="136" spans="1:18" x14ac:dyDescent="0.4">
      <c r="A136" t="s">
        <v>80</v>
      </c>
      <c r="B136" t="s">
        <v>197</v>
      </c>
      <c r="C136" t="s">
        <v>16</v>
      </c>
      <c r="D136" t="s">
        <v>9</v>
      </c>
      <c r="E136">
        <v>2000</v>
      </c>
      <c r="F136" t="str">
        <f t="shared" si="21"/>
        <v>根幹距離</v>
      </c>
      <c r="G136" t="str">
        <f t="shared" si="20"/>
        <v>中距離</v>
      </c>
      <c r="H136" t="str">
        <f t="shared" si="22"/>
        <v>右</v>
      </c>
      <c r="I136" t="str">
        <f t="shared" si="23"/>
        <v>内</v>
      </c>
      <c r="J136" t="str">
        <f t="shared" si="24"/>
        <v/>
      </c>
      <c r="K136" t="str">
        <f t="shared" si="25"/>
        <v>クラシック</v>
      </c>
      <c r="L136" t="str">
        <f t="shared" si="26"/>
        <v/>
      </c>
      <c r="M136">
        <f t="shared" ca="1" si="27"/>
        <v>3</v>
      </c>
      <c r="N136" t="str">
        <f t="shared" si="28"/>
        <v>前半</v>
      </c>
      <c r="O136" t="s">
        <v>394</v>
      </c>
      <c r="P136" t="s">
        <v>290</v>
      </c>
      <c r="Q136" t="s">
        <v>365</v>
      </c>
      <c r="R136" t="s">
        <v>320</v>
      </c>
    </row>
    <row r="137" spans="1:18" x14ac:dyDescent="0.4">
      <c r="A137" t="s">
        <v>14</v>
      </c>
      <c r="B137" t="s">
        <v>363</v>
      </c>
      <c r="C137" t="s">
        <v>16</v>
      </c>
      <c r="D137" t="s">
        <v>9</v>
      </c>
      <c r="E137">
        <v>2500</v>
      </c>
      <c r="F137" t="str">
        <f t="shared" si="21"/>
        <v>非根幹距離</v>
      </c>
      <c r="G137" t="str">
        <f>IF(COUNTIF(P137,"*短距離*"),"短距離",IF(COUNTIF(P137,"*マイル*"),"マイル",IF(COUNTIF(P137,"*中距離*"),"中距離",IF(COUNTIF(P137,"*長距離*"),"長距離",""))))</f>
        <v>長距離</v>
      </c>
      <c r="H137" t="str">
        <f t="shared" si="22"/>
        <v>右</v>
      </c>
      <c r="I137" t="str">
        <f t="shared" si="23"/>
        <v>内</v>
      </c>
      <c r="J137" t="str">
        <f t="shared" si="24"/>
        <v/>
      </c>
      <c r="K137" t="str">
        <f t="shared" si="25"/>
        <v>クラシック</v>
      </c>
      <c r="L137" t="str">
        <f t="shared" si="26"/>
        <v>シニア</v>
      </c>
      <c r="M137">
        <f t="shared" ca="1" si="27"/>
        <v>12</v>
      </c>
      <c r="N137" t="str">
        <f t="shared" si="28"/>
        <v>後半</v>
      </c>
      <c r="O137" t="s">
        <v>372</v>
      </c>
      <c r="P137" t="s">
        <v>278</v>
      </c>
      <c r="Q137" t="s">
        <v>368</v>
      </c>
      <c r="R137" t="s">
        <v>279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F137"/>
  <sheetViews>
    <sheetView topLeftCell="A112" workbookViewId="0">
      <selection activeCell="C64" sqref="C64"/>
    </sheetView>
  </sheetViews>
  <sheetFormatPr defaultRowHeight="18.75" x14ac:dyDescent="0.4"/>
  <cols>
    <col min="1" max="1" width="33.875" bestFit="1" customWidth="1"/>
    <col min="2" max="2" width="11" bestFit="1" customWidth="1"/>
    <col min="3" max="3" width="31.125" bestFit="1" customWidth="1"/>
    <col min="4" max="4" width="24.75" bestFit="1" customWidth="1"/>
    <col min="5" max="5" width="40.75" bestFit="1" customWidth="1"/>
    <col min="6" max="6" width="62.375" bestFit="1" customWidth="1"/>
  </cols>
  <sheetData>
    <row r="2" spans="1:6" x14ac:dyDescent="0.4">
      <c r="A2" t="s">
        <v>176</v>
      </c>
      <c r="B2" t="s">
        <v>364</v>
      </c>
      <c r="C2" t="s">
        <v>299</v>
      </c>
      <c r="D2" t="s">
        <v>365</v>
      </c>
      <c r="E2" t="s">
        <v>408</v>
      </c>
      <c r="F2" t="s">
        <v>312</v>
      </c>
    </row>
    <row r="3" spans="1:6" x14ac:dyDescent="0.4">
      <c r="A3" t="s">
        <v>46</v>
      </c>
      <c r="B3" t="s">
        <v>363</v>
      </c>
      <c r="C3" t="s">
        <v>276</v>
      </c>
      <c r="D3" t="s">
        <v>368</v>
      </c>
      <c r="E3" t="s">
        <v>371</v>
      </c>
      <c r="F3" t="s">
        <v>277</v>
      </c>
    </row>
    <row r="4" spans="1:6" x14ac:dyDescent="0.4">
      <c r="A4" t="s">
        <v>68</v>
      </c>
      <c r="B4" t="s">
        <v>363</v>
      </c>
      <c r="C4" t="s">
        <v>274</v>
      </c>
      <c r="D4" t="s">
        <v>368</v>
      </c>
      <c r="E4" t="s">
        <v>371</v>
      </c>
      <c r="F4" t="s">
        <v>275</v>
      </c>
    </row>
    <row r="5" spans="1:6" x14ac:dyDescent="0.4">
      <c r="A5" t="s">
        <v>57</v>
      </c>
      <c r="B5" t="s">
        <v>363</v>
      </c>
      <c r="C5" t="s">
        <v>272</v>
      </c>
      <c r="D5" t="s">
        <v>368</v>
      </c>
      <c r="E5" t="s">
        <v>370</v>
      </c>
      <c r="F5" t="s">
        <v>273</v>
      </c>
    </row>
    <row r="6" spans="1:6" x14ac:dyDescent="0.4">
      <c r="A6" t="s">
        <v>52</v>
      </c>
      <c r="B6" t="s">
        <v>363</v>
      </c>
      <c r="C6" t="s">
        <v>282</v>
      </c>
      <c r="D6" t="s">
        <v>365</v>
      </c>
      <c r="E6" t="s">
        <v>379</v>
      </c>
      <c r="F6" t="s">
        <v>296</v>
      </c>
    </row>
    <row r="7" spans="1:6" x14ac:dyDescent="0.4">
      <c r="A7" t="s">
        <v>240</v>
      </c>
      <c r="B7" t="s">
        <v>364</v>
      </c>
      <c r="C7" t="s">
        <v>292</v>
      </c>
      <c r="D7" t="s">
        <v>365</v>
      </c>
      <c r="E7" t="s">
        <v>377</v>
      </c>
      <c r="F7" t="s">
        <v>310</v>
      </c>
    </row>
    <row r="8" spans="1:6" x14ac:dyDescent="0.4">
      <c r="A8" t="s">
        <v>230</v>
      </c>
      <c r="B8" t="s">
        <v>364</v>
      </c>
      <c r="C8" t="s">
        <v>340</v>
      </c>
      <c r="D8" t="s">
        <v>365</v>
      </c>
      <c r="E8" t="s">
        <v>407</v>
      </c>
      <c r="F8" t="s">
        <v>312</v>
      </c>
    </row>
    <row r="9" spans="1:6" x14ac:dyDescent="0.4">
      <c r="A9" t="s">
        <v>217</v>
      </c>
      <c r="B9" t="s">
        <v>197</v>
      </c>
      <c r="C9" t="s">
        <v>321</v>
      </c>
      <c r="D9" t="s">
        <v>365</v>
      </c>
      <c r="E9" t="s">
        <v>398</v>
      </c>
      <c r="F9" t="s">
        <v>320</v>
      </c>
    </row>
    <row r="10" spans="1:6" x14ac:dyDescent="0.4">
      <c r="A10" t="s">
        <v>72</v>
      </c>
      <c r="B10" t="s">
        <v>197</v>
      </c>
      <c r="C10" t="s">
        <v>315</v>
      </c>
      <c r="D10" t="s">
        <v>365</v>
      </c>
      <c r="E10" t="s">
        <v>371</v>
      </c>
      <c r="F10" t="s">
        <v>316</v>
      </c>
    </row>
    <row r="11" spans="1:6" x14ac:dyDescent="0.4">
      <c r="A11" t="s">
        <v>253</v>
      </c>
      <c r="B11" t="s">
        <v>364</v>
      </c>
      <c r="C11" t="s">
        <v>282</v>
      </c>
      <c r="D11" t="s">
        <v>365</v>
      </c>
      <c r="E11" t="s">
        <v>415</v>
      </c>
      <c r="F11" t="s">
        <v>310</v>
      </c>
    </row>
    <row r="12" spans="1:6" x14ac:dyDescent="0.4">
      <c r="A12" t="s">
        <v>251</v>
      </c>
      <c r="B12" t="s">
        <v>364</v>
      </c>
      <c r="C12" t="s">
        <v>359</v>
      </c>
      <c r="D12" t="s">
        <v>368</v>
      </c>
      <c r="E12" t="s">
        <v>402</v>
      </c>
      <c r="F12" t="s">
        <v>277</v>
      </c>
    </row>
    <row r="13" spans="1:6" x14ac:dyDescent="0.4">
      <c r="A13" t="s">
        <v>54</v>
      </c>
      <c r="B13" t="s">
        <v>363</v>
      </c>
      <c r="C13" t="s">
        <v>282</v>
      </c>
      <c r="D13" t="s">
        <v>365</v>
      </c>
      <c r="E13" t="s">
        <v>384</v>
      </c>
      <c r="F13" t="s">
        <v>305</v>
      </c>
    </row>
    <row r="14" spans="1:6" x14ac:dyDescent="0.4">
      <c r="A14" t="s">
        <v>151</v>
      </c>
      <c r="B14" t="s">
        <v>364</v>
      </c>
      <c r="C14" t="s">
        <v>313</v>
      </c>
      <c r="D14" t="s">
        <v>365</v>
      </c>
      <c r="E14" t="s">
        <v>374</v>
      </c>
      <c r="F14" t="s">
        <v>310</v>
      </c>
    </row>
    <row r="15" spans="1:6" x14ac:dyDescent="0.4">
      <c r="A15" t="s">
        <v>40</v>
      </c>
      <c r="B15" t="s">
        <v>363</v>
      </c>
      <c r="C15" t="s">
        <v>264</v>
      </c>
      <c r="D15" t="s">
        <v>365</v>
      </c>
      <c r="E15" t="s">
        <v>367</v>
      </c>
      <c r="F15" t="s">
        <v>265</v>
      </c>
    </row>
    <row r="16" spans="1:6" x14ac:dyDescent="0.4">
      <c r="A16" t="s">
        <v>233</v>
      </c>
      <c r="B16" t="s">
        <v>364</v>
      </c>
      <c r="C16" t="s">
        <v>345</v>
      </c>
      <c r="D16" t="s">
        <v>406</v>
      </c>
      <c r="E16" t="s">
        <v>409</v>
      </c>
      <c r="F16" t="s">
        <v>277</v>
      </c>
    </row>
    <row r="17" spans="1:6" x14ac:dyDescent="0.4">
      <c r="A17" t="s">
        <v>25</v>
      </c>
      <c r="B17" t="s">
        <v>363</v>
      </c>
      <c r="C17" t="s">
        <v>270</v>
      </c>
      <c r="D17" t="s">
        <v>365</v>
      </c>
      <c r="E17" t="s">
        <v>378</v>
      </c>
      <c r="F17" t="s">
        <v>295</v>
      </c>
    </row>
    <row r="18" spans="1:6" x14ac:dyDescent="0.4">
      <c r="A18" t="s">
        <v>247</v>
      </c>
      <c r="B18" t="s">
        <v>364</v>
      </c>
      <c r="C18" t="s">
        <v>284</v>
      </c>
      <c r="D18" t="s">
        <v>368</v>
      </c>
      <c r="E18" t="s">
        <v>401</v>
      </c>
      <c r="F18" t="s">
        <v>312</v>
      </c>
    </row>
    <row r="19" spans="1:6" x14ac:dyDescent="0.4">
      <c r="A19" t="s">
        <v>91</v>
      </c>
      <c r="B19" t="s">
        <v>197</v>
      </c>
      <c r="C19" t="s">
        <v>321</v>
      </c>
      <c r="D19" t="s">
        <v>365</v>
      </c>
      <c r="E19" t="s">
        <v>375</v>
      </c>
      <c r="F19" t="s">
        <v>320</v>
      </c>
    </row>
    <row r="20" spans="1:6" x14ac:dyDescent="0.4">
      <c r="A20" t="s">
        <v>226</v>
      </c>
      <c r="B20" t="s">
        <v>364</v>
      </c>
      <c r="C20" t="s">
        <v>336</v>
      </c>
      <c r="D20" t="s">
        <v>368</v>
      </c>
      <c r="E20" t="s">
        <v>390</v>
      </c>
      <c r="F20" t="s">
        <v>277</v>
      </c>
    </row>
    <row r="21" spans="1:6" x14ac:dyDescent="0.4">
      <c r="A21" t="s">
        <v>232</v>
      </c>
      <c r="B21" t="s">
        <v>364</v>
      </c>
      <c r="C21" t="s">
        <v>344</v>
      </c>
      <c r="D21" t="s">
        <v>368</v>
      </c>
      <c r="E21" t="s">
        <v>391</v>
      </c>
      <c r="F21" t="s">
        <v>312</v>
      </c>
    </row>
    <row r="22" spans="1:6" x14ac:dyDescent="0.4">
      <c r="A22" t="s">
        <v>139</v>
      </c>
      <c r="B22" t="s">
        <v>364</v>
      </c>
      <c r="C22" t="s">
        <v>349</v>
      </c>
      <c r="D22" t="s">
        <v>365</v>
      </c>
      <c r="E22" t="s">
        <v>411</v>
      </c>
      <c r="F22" t="s">
        <v>310</v>
      </c>
    </row>
    <row r="23" spans="1:6" x14ac:dyDescent="0.4">
      <c r="A23" t="s">
        <v>237</v>
      </c>
      <c r="B23" t="s">
        <v>364</v>
      </c>
      <c r="C23" t="s">
        <v>282</v>
      </c>
      <c r="D23" t="s">
        <v>365</v>
      </c>
      <c r="E23" t="s">
        <v>411</v>
      </c>
      <c r="F23" t="s">
        <v>310</v>
      </c>
    </row>
    <row r="24" spans="1:6" x14ac:dyDescent="0.4">
      <c r="A24" t="s">
        <v>229</v>
      </c>
      <c r="B24" t="s">
        <v>364</v>
      </c>
      <c r="C24" t="s">
        <v>338</v>
      </c>
      <c r="D24" t="s">
        <v>406</v>
      </c>
      <c r="E24" t="s">
        <v>407</v>
      </c>
      <c r="F24" t="s">
        <v>310</v>
      </c>
    </row>
    <row r="25" spans="1:6" x14ac:dyDescent="0.4">
      <c r="A25" t="s">
        <v>199</v>
      </c>
      <c r="B25" t="s">
        <v>364</v>
      </c>
      <c r="C25" t="s">
        <v>282</v>
      </c>
      <c r="D25" t="s">
        <v>365</v>
      </c>
      <c r="E25" t="s">
        <v>416</v>
      </c>
      <c r="F25" t="s">
        <v>310</v>
      </c>
    </row>
    <row r="26" spans="1:6" x14ac:dyDescent="0.4">
      <c r="A26" t="s">
        <v>42</v>
      </c>
      <c r="B26" t="s">
        <v>363</v>
      </c>
      <c r="C26" t="s">
        <v>270</v>
      </c>
      <c r="D26" t="s">
        <v>365</v>
      </c>
      <c r="E26" t="s">
        <v>370</v>
      </c>
      <c r="F26" t="s">
        <v>271</v>
      </c>
    </row>
    <row r="27" spans="1:6" x14ac:dyDescent="0.4">
      <c r="A27" t="s">
        <v>36</v>
      </c>
      <c r="B27" t="s">
        <v>363</v>
      </c>
      <c r="C27" t="s">
        <v>276</v>
      </c>
      <c r="D27" t="s">
        <v>368</v>
      </c>
      <c r="E27" t="s">
        <v>380</v>
      </c>
      <c r="F27" t="s">
        <v>277</v>
      </c>
    </row>
    <row r="28" spans="1:6" x14ac:dyDescent="0.4">
      <c r="A28" t="s">
        <v>234</v>
      </c>
      <c r="B28" t="s">
        <v>364</v>
      </c>
      <c r="C28" t="s">
        <v>347</v>
      </c>
      <c r="D28" t="s">
        <v>368</v>
      </c>
      <c r="E28" t="s">
        <v>375</v>
      </c>
      <c r="F28" t="s">
        <v>277</v>
      </c>
    </row>
    <row r="29" spans="1:6" x14ac:dyDescent="0.4">
      <c r="A29" t="s">
        <v>243</v>
      </c>
      <c r="B29" t="s">
        <v>364</v>
      </c>
      <c r="C29" t="s">
        <v>333</v>
      </c>
      <c r="D29" t="s">
        <v>387</v>
      </c>
      <c r="E29" t="s">
        <v>398</v>
      </c>
      <c r="F29" t="s">
        <v>312</v>
      </c>
    </row>
    <row r="30" spans="1:6" x14ac:dyDescent="0.4">
      <c r="A30" t="s">
        <v>137</v>
      </c>
      <c r="B30" t="s">
        <v>364</v>
      </c>
      <c r="C30" t="s">
        <v>268</v>
      </c>
      <c r="D30" t="s">
        <v>365</v>
      </c>
      <c r="E30" t="s">
        <v>410</v>
      </c>
      <c r="F30" t="s">
        <v>310</v>
      </c>
    </row>
    <row r="31" spans="1:6" x14ac:dyDescent="0.4">
      <c r="A31" t="s">
        <v>212</v>
      </c>
      <c r="B31" t="s">
        <v>197</v>
      </c>
      <c r="C31" t="s">
        <v>318</v>
      </c>
      <c r="D31" t="s">
        <v>368</v>
      </c>
      <c r="E31" t="s">
        <v>390</v>
      </c>
      <c r="F31" t="s">
        <v>316</v>
      </c>
    </row>
    <row r="32" spans="1:6" x14ac:dyDescent="0.4">
      <c r="A32" t="s">
        <v>97</v>
      </c>
      <c r="B32" t="s">
        <v>197</v>
      </c>
      <c r="C32" t="s">
        <v>323</v>
      </c>
      <c r="D32" t="s">
        <v>368</v>
      </c>
      <c r="E32" t="s">
        <v>393</v>
      </c>
      <c r="F32" t="s">
        <v>310</v>
      </c>
    </row>
    <row r="33" spans="1:6" x14ac:dyDescent="0.4">
      <c r="A33" t="s">
        <v>66</v>
      </c>
      <c r="B33" t="s">
        <v>363</v>
      </c>
      <c r="C33" t="s">
        <v>284</v>
      </c>
      <c r="D33" t="s">
        <v>368</v>
      </c>
      <c r="E33" t="s">
        <v>375</v>
      </c>
      <c r="F33" t="s">
        <v>285</v>
      </c>
    </row>
    <row r="34" spans="1:6" x14ac:dyDescent="0.4">
      <c r="A34" t="s">
        <v>209</v>
      </c>
      <c r="B34" t="s">
        <v>197</v>
      </c>
      <c r="C34" t="s">
        <v>311</v>
      </c>
      <c r="D34" t="s">
        <v>365</v>
      </c>
      <c r="E34" t="s">
        <v>388</v>
      </c>
      <c r="F34" t="s">
        <v>312</v>
      </c>
    </row>
    <row r="35" spans="1:6" x14ac:dyDescent="0.4">
      <c r="A35" t="s">
        <v>107</v>
      </c>
      <c r="B35" t="s">
        <v>197</v>
      </c>
      <c r="C35" t="s">
        <v>322</v>
      </c>
      <c r="D35" t="s">
        <v>368</v>
      </c>
      <c r="E35" t="s">
        <v>392</v>
      </c>
      <c r="F35" t="s">
        <v>312</v>
      </c>
    </row>
    <row r="36" spans="1:6" x14ac:dyDescent="0.4">
      <c r="A36" t="s">
        <v>89</v>
      </c>
      <c r="B36" t="s">
        <v>197</v>
      </c>
      <c r="C36" t="s">
        <v>321</v>
      </c>
      <c r="D36" t="s">
        <v>365</v>
      </c>
      <c r="E36" t="s">
        <v>396</v>
      </c>
      <c r="F36" t="s">
        <v>320</v>
      </c>
    </row>
    <row r="37" spans="1:6" x14ac:dyDescent="0.4">
      <c r="A37" t="s">
        <v>227</v>
      </c>
      <c r="B37" t="s">
        <v>364</v>
      </c>
      <c r="C37" t="s">
        <v>325</v>
      </c>
      <c r="D37" t="s">
        <v>368</v>
      </c>
      <c r="E37" t="s">
        <v>390</v>
      </c>
      <c r="F37" t="s">
        <v>310</v>
      </c>
    </row>
    <row r="38" spans="1:6" x14ac:dyDescent="0.4">
      <c r="A38" t="s">
        <v>250</v>
      </c>
      <c r="B38" t="s">
        <v>364</v>
      </c>
      <c r="C38" t="s">
        <v>325</v>
      </c>
      <c r="D38" t="s">
        <v>368</v>
      </c>
      <c r="E38" t="s">
        <v>402</v>
      </c>
      <c r="F38" t="s">
        <v>310</v>
      </c>
    </row>
    <row r="39" spans="1:6" x14ac:dyDescent="0.4">
      <c r="A39" t="s">
        <v>245</v>
      </c>
      <c r="B39" t="s">
        <v>364</v>
      </c>
      <c r="C39" t="s">
        <v>356</v>
      </c>
      <c r="D39" t="s">
        <v>365</v>
      </c>
      <c r="E39" t="s">
        <v>381</v>
      </c>
      <c r="F39" t="s">
        <v>316</v>
      </c>
    </row>
    <row r="40" spans="1:6" x14ac:dyDescent="0.4">
      <c r="A40" t="s">
        <v>225</v>
      </c>
      <c r="B40" t="s">
        <v>364</v>
      </c>
      <c r="C40" t="s">
        <v>301</v>
      </c>
      <c r="D40" t="s">
        <v>368</v>
      </c>
      <c r="E40" t="s">
        <v>390</v>
      </c>
      <c r="F40" t="s">
        <v>320</v>
      </c>
    </row>
    <row r="41" spans="1:6" x14ac:dyDescent="0.4">
      <c r="A41" t="s">
        <v>206</v>
      </c>
      <c r="B41" t="s">
        <v>363</v>
      </c>
      <c r="C41" t="s">
        <v>266</v>
      </c>
      <c r="D41" t="s">
        <v>368</v>
      </c>
      <c r="E41" t="s">
        <v>369</v>
      </c>
      <c r="F41" t="s">
        <v>267</v>
      </c>
    </row>
    <row r="42" spans="1:6" x14ac:dyDescent="0.4">
      <c r="A42" t="s">
        <v>96</v>
      </c>
      <c r="B42" t="s">
        <v>197</v>
      </c>
      <c r="C42" t="s">
        <v>292</v>
      </c>
      <c r="D42" t="s">
        <v>365</v>
      </c>
      <c r="E42" t="s">
        <v>394</v>
      </c>
      <c r="F42" t="s">
        <v>310</v>
      </c>
    </row>
    <row r="43" spans="1:6" x14ac:dyDescent="0.4">
      <c r="A43" t="s">
        <v>221</v>
      </c>
      <c r="B43" t="s">
        <v>197</v>
      </c>
      <c r="C43" t="s">
        <v>268</v>
      </c>
      <c r="D43" t="s">
        <v>365</v>
      </c>
      <c r="E43" t="s">
        <v>404</v>
      </c>
      <c r="F43" t="s">
        <v>310</v>
      </c>
    </row>
    <row r="44" spans="1:6" x14ac:dyDescent="0.4">
      <c r="A44" t="s">
        <v>214</v>
      </c>
      <c r="B44" t="s">
        <v>197</v>
      </c>
      <c r="C44" t="s">
        <v>325</v>
      </c>
      <c r="D44" t="s">
        <v>368</v>
      </c>
      <c r="E44" t="s">
        <v>377</v>
      </c>
      <c r="F44" t="s">
        <v>310</v>
      </c>
    </row>
    <row r="45" spans="1:6" x14ac:dyDescent="0.4">
      <c r="A45" t="s">
        <v>238</v>
      </c>
      <c r="B45" t="s">
        <v>364</v>
      </c>
      <c r="C45" t="s">
        <v>350</v>
      </c>
      <c r="D45" t="s">
        <v>365</v>
      </c>
      <c r="E45" t="s">
        <v>393</v>
      </c>
      <c r="F45" t="s">
        <v>312</v>
      </c>
    </row>
    <row r="46" spans="1:6" x14ac:dyDescent="0.4">
      <c r="A46" t="s">
        <v>256</v>
      </c>
      <c r="B46" t="s">
        <v>364</v>
      </c>
      <c r="C46" t="s">
        <v>311</v>
      </c>
      <c r="D46" t="s">
        <v>365</v>
      </c>
      <c r="E46" t="s">
        <v>404</v>
      </c>
      <c r="F46" t="s">
        <v>312</v>
      </c>
    </row>
    <row r="47" spans="1:6" x14ac:dyDescent="0.4">
      <c r="A47" t="s">
        <v>104</v>
      </c>
      <c r="B47" t="s">
        <v>197</v>
      </c>
      <c r="C47" t="s">
        <v>317</v>
      </c>
      <c r="D47" t="s">
        <v>365</v>
      </c>
      <c r="E47" t="s">
        <v>394</v>
      </c>
      <c r="F47" t="s">
        <v>312</v>
      </c>
    </row>
    <row r="48" spans="1:6" x14ac:dyDescent="0.4">
      <c r="A48" t="s">
        <v>236</v>
      </c>
      <c r="B48" t="s">
        <v>364</v>
      </c>
      <c r="C48" t="s">
        <v>325</v>
      </c>
      <c r="D48" t="s">
        <v>368</v>
      </c>
      <c r="E48" t="s">
        <v>410</v>
      </c>
      <c r="F48" t="s">
        <v>310</v>
      </c>
    </row>
    <row r="49" spans="1:6" x14ac:dyDescent="0.4">
      <c r="A49" t="s">
        <v>48</v>
      </c>
      <c r="B49" t="s">
        <v>363</v>
      </c>
      <c r="C49" t="s">
        <v>297</v>
      </c>
      <c r="D49" t="s">
        <v>368</v>
      </c>
      <c r="E49" t="s">
        <v>381</v>
      </c>
      <c r="F49" t="s">
        <v>298</v>
      </c>
    </row>
    <row r="50" spans="1:6" x14ac:dyDescent="0.4">
      <c r="A50" t="s">
        <v>239</v>
      </c>
      <c r="B50" t="s">
        <v>364</v>
      </c>
      <c r="C50" t="s">
        <v>323</v>
      </c>
      <c r="D50" t="s">
        <v>368</v>
      </c>
      <c r="E50" t="s">
        <v>393</v>
      </c>
      <c r="F50" t="s">
        <v>310</v>
      </c>
    </row>
    <row r="51" spans="1:6" x14ac:dyDescent="0.4">
      <c r="A51" t="s">
        <v>213</v>
      </c>
      <c r="B51" t="s">
        <v>197</v>
      </c>
      <c r="C51" t="s">
        <v>324</v>
      </c>
      <c r="D51" t="s">
        <v>365</v>
      </c>
      <c r="E51" t="s">
        <v>395</v>
      </c>
      <c r="F51" t="s">
        <v>320</v>
      </c>
    </row>
    <row r="52" spans="1:6" x14ac:dyDescent="0.4">
      <c r="A52" t="s">
        <v>231</v>
      </c>
      <c r="B52" t="s">
        <v>364</v>
      </c>
      <c r="C52" t="s">
        <v>341</v>
      </c>
      <c r="D52" t="s">
        <v>368</v>
      </c>
      <c r="E52" t="s">
        <v>408</v>
      </c>
      <c r="F52" t="s">
        <v>277</v>
      </c>
    </row>
    <row r="53" spans="1:6" x14ac:dyDescent="0.4">
      <c r="A53" t="s">
        <v>44</v>
      </c>
      <c r="B53" t="s">
        <v>363</v>
      </c>
      <c r="C53" t="s">
        <v>290</v>
      </c>
      <c r="D53" t="s">
        <v>365</v>
      </c>
      <c r="E53" t="s">
        <v>385</v>
      </c>
      <c r="F53" t="s">
        <v>306</v>
      </c>
    </row>
    <row r="54" spans="1:6" x14ac:dyDescent="0.4">
      <c r="A54" t="s">
        <v>246</v>
      </c>
      <c r="B54" t="s">
        <v>364</v>
      </c>
      <c r="C54" t="s">
        <v>358</v>
      </c>
      <c r="D54" t="s">
        <v>368</v>
      </c>
      <c r="E54" t="s">
        <v>382</v>
      </c>
      <c r="F54" t="s">
        <v>277</v>
      </c>
    </row>
    <row r="55" spans="1:6" x14ac:dyDescent="0.4">
      <c r="A55" t="s">
        <v>228</v>
      </c>
      <c r="B55" t="s">
        <v>364</v>
      </c>
      <c r="C55" t="s">
        <v>301</v>
      </c>
      <c r="D55" t="s">
        <v>368</v>
      </c>
      <c r="E55" t="s">
        <v>374</v>
      </c>
      <c r="F55" t="s">
        <v>320</v>
      </c>
    </row>
    <row r="56" spans="1:6" x14ac:dyDescent="0.4">
      <c r="A56" t="s">
        <v>218</v>
      </c>
      <c r="B56" t="s">
        <v>197</v>
      </c>
      <c r="C56" t="s">
        <v>268</v>
      </c>
      <c r="D56" t="s">
        <v>365</v>
      </c>
      <c r="E56" t="s">
        <v>383</v>
      </c>
      <c r="F56" t="s">
        <v>310</v>
      </c>
    </row>
    <row r="57" spans="1:6" x14ac:dyDescent="0.4">
      <c r="A57" t="s">
        <v>59</v>
      </c>
      <c r="B57" t="s">
        <v>363</v>
      </c>
      <c r="C57" t="s">
        <v>268</v>
      </c>
      <c r="D57" t="s">
        <v>365</v>
      </c>
      <c r="E57" t="s">
        <v>370</v>
      </c>
      <c r="F57" t="s">
        <v>269</v>
      </c>
    </row>
    <row r="58" spans="1:6" x14ac:dyDescent="0.4">
      <c r="A58" t="s">
        <v>223</v>
      </c>
      <c r="B58" t="s">
        <v>364</v>
      </c>
      <c r="C58" t="s">
        <v>334</v>
      </c>
      <c r="D58" t="s">
        <v>368</v>
      </c>
      <c r="E58" t="s">
        <v>371</v>
      </c>
      <c r="F58" t="s">
        <v>277</v>
      </c>
    </row>
    <row r="59" spans="1:6" x14ac:dyDescent="0.4">
      <c r="A59" t="s">
        <v>152</v>
      </c>
      <c r="B59" t="s">
        <v>364</v>
      </c>
      <c r="C59" t="s">
        <v>297</v>
      </c>
      <c r="D59" t="s">
        <v>368</v>
      </c>
      <c r="E59" t="s">
        <v>412</v>
      </c>
      <c r="F59" t="s">
        <v>277</v>
      </c>
    </row>
    <row r="60" spans="1:6" x14ac:dyDescent="0.4">
      <c r="A60" t="s">
        <v>153</v>
      </c>
      <c r="B60" t="s">
        <v>364</v>
      </c>
      <c r="C60" t="s">
        <v>352</v>
      </c>
      <c r="D60" t="s">
        <v>368</v>
      </c>
      <c r="E60" t="s">
        <v>380</v>
      </c>
      <c r="F60" t="s">
        <v>310</v>
      </c>
    </row>
    <row r="61" spans="1:6" x14ac:dyDescent="0.4">
      <c r="A61" t="s">
        <v>241</v>
      </c>
      <c r="B61" t="s">
        <v>364</v>
      </c>
      <c r="C61" t="s">
        <v>353</v>
      </c>
      <c r="D61" t="s">
        <v>413</v>
      </c>
      <c r="E61" t="s">
        <v>414</v>
      </c>
      <c r="F61" t="s">
        <v>277</v>
      </c>
    </row>
    <row r="62" spans="1:6" x14ac:dyDescent="0.4">
      <c r="A62" t="s">
        <v>215</v>
      </c>
      <c r="B62" t="s">
        <v>197</v>
      </c>
      <c r="C62" t="s">
        <v>327</v>
      </c>
      <c r="D62" t="s">
        <v>365</v>
      </c>
      <c r="E62" t="s">
        <v>397</v>
      </c>
      <c r="F62" t="s">
        <v>310</v>
      </c>
    </row>
    <row r="63" spans="1:6" x14ac:dyDescent="0.4">
      <c r="A63" t="s">
        <v>114</v>
      </c>
      <c r="B63" t="s">
        <v>364</v>
      </c>
      <c r="C63" t="s">
        <v>355</v>
      </c>
      <c r="D63" t="s">
        <v>365</v>
      </c>
      <c r="E63" t="s">
        <v>399</v>
      </c>
      <c r="F63" t="s">
        <v>320</v>
      </c>
    </row>
    <row r="64" spans="1:6" x14ac:dyDescent="0.4">
      <c r="A64" t="s">
        <v>174</v>
      </c>
      <c r="B64" t="s">
        <v>364</v>
      </c>
      <c r="C64" t="s">
        <v>351</v>
      </c>
      <c r="D64" t="s">
        <v>365</v>
      </c>
      <c r="E64" t="s">
        <v>378</v>
      </c>
      <c r="F64" t="s">
        <v>312</v>
      </c>
    </row>
    <row r="65" spans="1:6" x14ac:dyDescent="0.4">
      <c r="A65" t="s">
        <v>55</v>
      </c>
      <c r="B65" t="s">
        <v>363</v>
      </c>
      <c r="C65" t="s">
        <v>282</v>
      </c>
      <c r="D65" t="s">
        <v>365</v>
      </c>
      <c r="E65" t="s">
        <v>374</v>
      </c>
      <c r="F65" t="s">
        <v>283</v>
      </c>
    </row>
    <row r="66" spans="1:6" x14ac:dyDescent="0.4">
      <c r="A66" t="s">
        <v>158</v>
      </c>
      <c r="B66" t="s">
        <v>364</v>
      </c>
      <c r="C66" t="s">
        <v>346</v>
      </c>
      <c r="D66" t="s">
        <v>365</v>
      </c>
      <c r="E66" t="s">
        <v>409</v>
      </c>
      <c r="F66" t="s">
        <v>310</v>
      </c>
    </row>
    <row r="67" spans="1:6" x14ac:dyDescent="0.4">
      <c r="A67" t="s">
        <v>11</v>
      </c>
      <c r="B67" t="s">
        <v>363</v>
      </c>
      <c r="C67" t="s">
        <v>286</v>
      </c>
      <c r="D67" t="s">
        <v>365</v>
      </c>
      <c r="E67" t="s">
        <v>376</v>
      </c>
      <c r="F67" t="s">
        <v>287</v>
      </c>
    </row>
    <row r="68" spans="1:6" x14ac:dyDescent="0.4">
      <c r="A68" t="s">
        <v>222</v>
      </c>
      <c r="B68" t="s">
        <v>197</v>
      </c>
      <c r="C68" t="s">
        <v>330</v>
      </c>
      <c r="D68" t="s">
        <v>365</v>
      </c>
      <c r="E68" t="s">
        <v>404</v>
      </c>
      <c r="F68" t="s">
        <v>312</v>
      </c>
    </row>
    <row r="69" spans="1:6" x14ac:dyDescent="0.4">
      <c r="A69" t="s">
        <v>220</v>
      </c>
      <c r="B69" t="s">
        <v>197</v>
      </c>
      <c r="C69" t="s">
        <v>330</v>
      </c>
      <c r="D69" t="s">
        <v>365</v>
      </c>
      <c r="E69" t="s">
        <v>384</v>
      </c>
      <c r="F69" t="s">
        <v>312</v>
      </c>
    </row>
    <row r="70" spans="1:6" x14ac:dyDescent="0.4">
      <c r="A70" t="s">
        <v>185</v>
      </c>
      <c r="B70" t="s">
        <v>364</v>
      </c>
      <c r="C70" t="s">
        <v>333</v>
      </c>
      <c r="D70" t="s">
        <v>365</v>
      </c>
      <c r="E70" t="s">
        <v>370</v>
      </c>
      <c r="F70" t="s">
        <v>312</v>
      </c>
    </row>
    <row r="71" spans="1:6" x14ac:dyDescent="0.4">
      <c r="A71" t="s">
        <v>115</v>
      </c>
      <c r="B71" t="s">
        <v>364</v>
      </c>
      <c r="C71" t="s">
        <v>290</v>
      </c>
      <c r="D71" t="s">
        <v>365</v>
      </c>
      <c r="E71" t="s">
        <v>410</v>
      </c>
      <c r="F71" t="s">
        <v>320</v>
      </c>
    </row>
    <row r="72" spans="1:6" x14ac:dyDescent="0.4">
      <c r="A72" t="s">
        <v>235</v>
      </c>
      <c r="B72" t="s">
        <v>364</v>
      </c>
      <c r="C72" t="s">
        <v>325</v>
      </c>
      <c r="D72" t="s">
        <v>368</v>
      </c>
      <c r="E72" t="s">
        <v>392</v>
      </c>
      <c r="F72" t="s">
        <v>310</v>
      </c>
    </row>
    <row r="73" spans="1:6" x14ac:dyDescent="0.4">
      <c r="A73" t="s">
        <v>244</v>
      </c>
      <c r="B73" t="s">
        <v>364</v>
      </c>
      <c r="C73" t="s">
        <v>311</v>
      </c>
      <c r="D73" t="s">
        <v>365</v>
      </c>
      <c r="E73" t="s">
        <v>381</v>
      </c>
      <c r="F73" t="s">
        <v>312</v>
      </c>
    </row>
    <row r="74" spans="1:6" x14ac:dyDescent="0.4">
      <c r="A74" t="s">
        <v>255</v>
      </c>
      <c r="B74" t="s">
        <v>364</v>
      </c>
      <c r="C74" t="s">
        <v>288</v>
      </c>
      <c r="D74" t="s">
        <v>365</v>
      </c>
      <c r="E74" t="s">
        <v>417</v>
      </c>
      <c r="F74" t="s">
        <v>320</v>
      </c>
    </row>
    <row r="75" spans="1:6" x14ac:dyDescent="0.4">
      <c r="A75" t="s">
        <v>78</v>
      </c>
      <c r="B75" t="s">
        <v>197</v>
      </c>
      <c r="C75" t="s">
        <v>264</v>
      </c>
      <c r="D75" t="s">
        <v>365</v>
      </c>
      <c r="E75" t="s">
        <v>400</v>
      </c>
      <c r="F75" t="s">
        <v>320</v>
      </c>
    </row>
    <row r="76" spans="1:6" x14ac:dyDescent="0.4">
      <c r="A76" t="s">
        <v>136</v>
      </c>
      <c r="B76" t="s">
        <v>364</v>
      </c>
      <c r="C76" t="s">
        <v>268</v>
      </c>
      <c r="D76" t="s">
        <v>365</v>
      </c>
      <c r="E76" t="s">
        <v>399</v>
      </c>
      <c r="F76" t="s">
        <v>310</v>
      </c>
    </row>
    <row r="77" spans="1:6" x14ac:dyDescent="0.4">
      <c r="A77" t="s">
        <v>85</v>
      </c>
      <c r="B77" t="s">
        <v>197</v>
      </c>
      <c r="C77" t="s">
        <v>264</v>
      </c>
      <c r="D77" t="s">
        <v>365</v>
      </c>
      <c r="E77" t="s">
        <v>379</v>
      </c>
      <c r="F77" t="s">
        <v>320</v>
      </c>
    </row>
    <row r="78" spans="1:6" x14ac:dyDescent="0.4">
      <c r="A78" t="s">
        <v>92</v>
      </c>
      <c r="B78" t="s">
        <v>197</v>
      </c>
      <c r="C78" t="s">
        <v>314</v>
      </c>
      <c r="D78" t="s">
        <v>365</v>
      </c>
      <c r="E78" t="s">
        <v>389</v>
      </c>
      <c r="F78" t="s">
        <v>310</v>
      </c>
    </row>
    <row r="79" spans="1:6" x14ac:dyDescent="0.4">
      <c r="A79" t="s">
        <v>142</v>
      </c>
      <c r="B79" t="s">
        <v>364</v>
      </c>
      <c r="C79" t="s">
        <v>313</v>
      </c>
      <c r="D79" t="s">
        <v>365</v>
      </c>
      <c r="E79" t="s">
        <v>411</v>
      </c>
      <c r="F79" t="s">
        <v>310</v>
      </c>
    </row>
    <row r="80" spans="1:6" x14ac:dyDescent="0.4">
      <c r="A80" t="s">
        <v>82</v>
      </c>
      <c r="B80" t="s">
        <v>197</v>
      </c>
      <c r="C80" t="s">
        <v>329</v>
      </c>
      <c r="D80" t="s">
        <v>365</v>
      </c>
      <c r="E80" t="s">
        <v>401</v>
      </c>
      <c r="F80" t="s">
        <v>320</v>
      </c>
    </row>
    <row r="81" spans="1:6" x14ac:dyDescent="0.4">
      <c r="A81" t="s">
        <v>64</v>
      </c>
      <c r="B81" t="s">
        <v>363</v>
      </c>
      <c r="C81" t="s">
        <v>299</v>
      </c>
      <c r="D81" t="s">
        <v>365</v>
      </c>
      <c r="E81" t="s">
        <v>382</v>
      </c>
      <c r="F81" t="s">
        <v>300</v>
      </c>
    </row>
    <row r="82" spans="1:6" x14ac:dyDescent="0.4">
      <c r="A82" t="s">
        <v>169</v>
      </c>
      <c r="B82" t="s">
        <v>364</v>
      </c>
      <c r="C82" t="s">
        <v>354</v>
      </c>
      <c r="D82" t="s">
        <v>368</v>
      </c>
      <c r="E82" t="s">
        <v>398</v>
      </c>
      <c r="F82" t="s">
        <v>277</v>
      </c>
    </row>
    <row r="83" spans="1:6" x14ac:dyDescent="0.4">
      <c r="A83" t="s">
        <v>261</v>
      </c>
      <c r="B83" t="s">
        <v>364</v>
      </c>
      <c r="C83" t="s">
        <v>354</v>
      </c>
      <c r="D83" t="s">
        <v>387</v>
      </c>
    </row>
    <row r="84" spans="1:6" x14ac:dyDescent="0.4">
      <c r="A84" t="s">
        <v>171</v>
      </c>
      <c r="B84" t="s">
        <v>364</v>
      </c>
      <c r="C84" t="s">
        <v>317</v>
      </c>
      <c r="D84" t="s">
        <v>365</v>
      </c>
      <c r="E84" t="s">
        <v>381</v>
      </c>
      <c r="F84" t="s">
        <v>312</v>
      </c>
    </row>
    <row r="85" spans="1:6" x14ac:dyDescent="0.4">
      <c r="A85" t="s">
        <v>211</v>
      </c>
      <c r="B85" t="s">
        <v>197</v>
      </c>
      <c r="C85" t="s">
        <v>317</v>
      </c>
      <c r="D85" t="s">
        <v>365</v>
      </c>
      <c r="E85" t="s">
        <v>372</v>
      </c>
      <c r="F85" t="s">
        <v>312</v>
      </c>
    </row>
    <row r="86" spans="1:6" x14ac:dyDescent="0.4">
      <c r="A86" t="s">
        <v>219</v>
      </c>
      <c r="B86" t="s">
        <v>197</v>
      </c>
      <c r="C86" t="s">
        <v>292</v>
      </c>
      <c r="D86" t="s">
        <v>365</v>
      </c>
      <c r="E86" t="s">
        <v>402</v>
      </c>
      <c r="F86" t="s">
        <v>310</v>
      </c>
    </row>
    <row r="87" spans="1:6" x14ac:dyDescent="0.4">
      <c r="A87" t="s">
        <v>207</v>
      </c>
      <c r="B87" t="s">
        <v>363</v>
      </c>
      <c r="C87" t="s">
        <v>292</v>
      </c>
      <c r="D87" t="s">
        <v>365</v>
      </c>
      <c r="E87" t="s">
        <v>386</v>
      </c>
      <c r="F87" t="s">
        <v>307</v>
      </c>
    </row>
    <row r="88" spans="1:6" x14ac:dyDescent="0.4">
      <c r="A88" t="s">
        <v>69</v>
      </c>
      <c r="B88" t="s">
        <v>197</v>
      </c>
      <c r="C88" t="s">
        <v>328</v>
      </c>
      <c r="D88" t="s">
        <v>368</v>
      </c>
      <c r="E88" t="s">
        <v>382</v>
      </c>
      <c r="F88" t="s">
        <v>316</v>
      </c>
    </row>
    <row r="89" spans="1:6" x14ac:dyDescent="0.4">
      <c r="A89" t="s">
        <v>51</v>
      </c>
      <c r="B89" t="s">
        <v>363</v>
      </c>
      <c r="C89" t="s">
        <v>292</v>
      </c>
      <c r="D89" t="s">
        <v>365</v>
      </c>
      <c r="E89" t="s">
        <v>377</v>
      </c>
      <c r="F89" t="s">
        <v>293</v>
      </c>
    </row>
    <row r="90" spans="1:6" x14ac:dyDescent="0.4">
      <c r="A90" t="s">
        <v>259</v>
      </c>
      <c r="B90" t="s">
        <v>364</v>
      </c>
      <c r="C90" t="s">
        <v>338</v>
      </c>
      <c r="D90" t="s">
        <v>406</v>
      </c>
      <c r="E90" t="s">
        <v>420</v>
      </c>
      <c r="F90" t="s">
        <v>310</v>
      </c>
    </row>
    <row r="91" spans="1:6" x14ac:dyDescent="0.4">
      <c r="A91" t="s">
        <v>86</v>
      </c>
      <c r="B91" t="s">
        <v>197</v>
      </c>
      <c r="C91" t="s">
        <v>319</v>
      </c>
      <c r="D91" t="s">
        <v>368</v>
      </c>
      <c r="E91" t="s">
        <v>391</v>
      </c>
      <c r="F91" t="s">
        <v>320</v>
      </c>
    </row>
    <row r="92" spans="1:6" x14ac:dyDescent="0.4">
      <c r="A92" t="s">
        <v>23</v>
      </c>
      <c r="B92" t="s">
        <v>363</v>
      </c>
      <c r="C92" t="s">
        <v>290</v>
      </c>
      <c r="D92" t="s">
        <v>365</v>
      </c>
      <c r="E92" t="s">
        <v>377</v>
      </c>
      <c r="F92" t="s">
        <v>291</v>
      </c>
    </row>
    <row r="93" spans="1:6" x14ac:dyDescent="0.4">
      <c r="A93" t="s">
        <v>242</v>
      </c>
      <c r="B93" t="s">
        <v>364</v>
      </c>
      <c r="C93" t="s">
        <v>290</v>
      </c>
      <c r="D93" t="s">
        <v>365</v>
      </c>
      <c r="E93" t="s">
        <v>397</v>
      </c>
      <c r="F93" t="s">
        <v>320</v>
      </c>
    </row>
    <row r="94" spans="1:6" x14ac:dyDescent="0.4">
      <c r="A94" t="s">
        <v>122</v>
      </c>
      <c r="B94" t="s">
        <v>364</v>
      </c>
      <c r="C94" t="s">
        <v>335</v>
      </c>
      <c r="D94" t="s">
        <v>368</v>
      </c>
      <c r="E94" t="s">
        <v>408</v>
      </c>
      <c r="F94" t="s">
        <v>277</v>
      </c>
    </row>
    <row r="95" spans="1:6" x14ac:dyDescent="0.4">
      <c r="A95" t="s">
        <v>38</v>
      </c>
      <c r="B95" t="s">
        <v>363</v>
      </c>
      <c r="C95" t="s">
        <v>288</v>
      </c>
      <c r="D95" t="s">
        <v>365</v>
      </c>
      <c r="E95" t="s">
        <v>376</v>
      </c>
      <c r="F95" t="s">
        <v>289</v>
      </c>
    </row>
    <row r="96" spans="1:6" x14ac:dyDescent="0.4">
      <c r="A96" t="s">
        <v>260</v>
      </c>
      <c r="B96" t="s">
        <v>364</v>
      </c>
      <c r="C96" t="s">
        <v>343</v>
      </c>
      <c r="D96" t="s">
        <v>365</v>
      </c>
      <c r="E96" t="s">
        <v>420</v>
      </c>
      <c r="F96" t="s">
        <v>312</v>
      </c>
    </row>
    <row r="97" spans="1:6" x14ac:dyDescent="0.4">
      <c r="A97" t="s">
        <v>126</v>
      </c>
      <c r="B97" t="s">
        <v>364</v>
      </c>
      <c r="C97" t="s">
        <v>332</v>
      </c>
      <c r="D97" t="s">
        <v>365</v>
      </c>
      <c r="E97" t="s">
        <v>405</v>
      </c>
      <c r="F97" t="s">
        <v>320</v>
      </c>
    </row>
    <row r="98" spans="1:6" x14ac:dyDescent="0.4">
      <c r="A98" t="s">
        <v>143</v>
      </c>
      <c r="B98" t="s">
        <v>364</v>
      </c>
      <c r="C98" t="s">
        <v>357</v>
      </c>
      <c r="D98" t="s">
        <v>368</v>
      </c>
      <c r="E98" t="s">
        <v>381</v>
      </c>
      <c r="F98" t="s">
        <v>310</v>
      </c>
    </row>
    <row r="99" spans="1:6" x14ac:dyDescent="0.4">
      <c r="A99" t="s">
        <v>258</v>
      </c>
      <c r="B99" t="s">
        <v>364</v>
      </c>
      <c r="C99" t="s">
        <v>346</v>
      </c>
      <c r="D99" t="s">
        <v>365</v>
      </c>
      <c r="E99" t="s">
        <v>419</v>
      </c>
      <c r="F99" t="s">
        <v>310</v>
      </c>
    </row>
    <row r="100" spans="1:6" x14ac:dyDescent="0.4">
      <c r="A100" t="s">
        <v>129</v>
      </c>
      <c r="B100" t="s">
        <v>364</v>
      </c>
      <c r="C100" t="s">
        <v>348</v>
      </c>
      <c r="D100" t="s">
        <v>365</v>
      </c>
      <c r="E100" t="s">
        <v>392</v>
      </c>
      <c r="F100" t="s">
        <v>320</v>
      </c>
    </row>
    <row r="101" spans="1:6" x14ac:dyDescent="0.4">
      <c r="A101" t="s">
        <v>116</v>
      </c>
      <c r="B101" t="s">
        <v>364</v>
      </c>
      <c r="C101" t="s">
        <v>348</v>
      </c>
      <c r="D101" t="s">
        <v>365</v>
      </c>
      <c r="E101" t="s">
        <v>384</v>
      </c>
      <c r="F101" t="s">
        <v>320</v>
      </c>
    </row>
    <row r="102" spans="1:6" x14ac:dyDescent="0.4">
      <c r="A102" t="s">
        <v>90</v>
      </c>
      <c r="B102" t="s">
        <v>197</v>
      </c>
      <c r="C102" t="s">
        <v>326</v>
      </c>
      <c r="D102" t="s">
        <v>365</v>
      </c>
      <c r="E102" t="s">
        <v>396</v>
      </c>
      <c r="F102" t="s">
        <v>320</v>
      </c>
    </row>
    <row r="103" spans="1:6" x14ac:dyDescent="0.4">
      <c r="A103" t="s">
        <v>84</v>
      </c>
      <c r="B103" t="s">
        <v>197</v>
      </c>
      <c r="C103" t="s">
        <v>270</v>
      </c>
      <c r="D103" t="s">
        <v>365</v>
      </c>
      <c r="E103" t="s">
        <v>395</v>
      </c>
      <c r="F103" t="s">
        <v>320</v>
      </c>
    </row>
    <row r="104" spans="1:6" x14ac:dyDescent="0.4">
      <c r="A104" t="s">
        <v>19</v>
      </c>
      <c r="B104" t="s">
        <v>363</v>
      </c>
      <c r="C104" t="s">
        <v>301</v>
      </c>
      <c r="D104" t="s">
        <v>368</v>
      </c>
      <c r="E104" t="s">
        <v>382</v>
      </c>
      <c r="F104" t="s">
        <v>302</v>
      </c>
    </row>
    <row r="105" spans="1:6" x14ac:dyDescent="0.4">
      <c r="A105" t="s">
        <v>154</v>
      </c>
      <c r="B105" t="s">
        <v>364</v>
      </c>
      <c r="C105" t="s">
        <v>339</v>
      </c>
      <c r="D105" t="s">
        <v>368</v>
      </c>
      <c r="E105" t="s">
        <v>407</v>
      </c>
      <c r="F105" t="s">
        <v>310</v>
      </c>
    </row>
    <row r="106" spans="1:6" x14ac:dyDescent="0.4">
      <c r="A106" t="s">
        <v>248</v>
      </c>
      <c r="B106" t="s">
        <v>364</v>
      </c>
      <c r="C106" t="s">
        <v>323</v>
      </c>
      <c r="D106" t="s">
        <v>368</v>
      </c>
      <c r="E106" t="s">
        <v>401</v>
      </c>
      <c r="F106" t="s">
        <v>310</v>
      </c>
    </row>
    <row r="107" spans="1:6" x14ac:dyDescent="0.4">
      <c r="A107" t="s">
        <v>95</v>
      </c>
      <c r="B107" t="s">
        <v>197</v>
      </c>
      <c r="C107" t="s">
        <v>323</v>
      </c>
      <c r="D107" t="s">
        <v>368</v>
      </c>
      <c r="E107" t="s">
        <v>381</v>
      </c>
      <c r="F107" t="s">
        <v>310</v>
      </c>
    </row>
    <row r="108" spans="1:6" x14ac:dyDescent="0.4">
      <c r="A108" t="s">
        <v>113</v>
      </c>
      <c r="B108" t="s">
        <v>364</v>
      </c>
      <c r="C108" t="s">
        <v>290</v>
      </c>
      <c r="D108" t="s">
        <v>365</v>
      </c>
      <c r="E108" t="s">
        <v>399</v>
      </c>
      <c r="F108" t="s">
        <v>320</v>
      </c>
    </row>
    <row r="109" spans="1:6" x14ac:dyDescent="0.4">
      <c r="A109" t="s">
        <v>135</v>
      </c>
      <c r="B109" t="s">
        <v>364</v>
      </c>
      <c r="C109" t="s">
        <v>331</v>
      </c>
      <c r="D109" t="s">
        <v>365</v>
      </c>
      <c r="E109" t="s">
        <v>369</v>
      </c>
      <c r="F109" t="s">
        <v>320</v>
      </c>
    </row>
    <row r="110" spans="1:6" x14ac:dyDescent="0.4">
      <c r="A110" t="s">
        <v>191</v>
      </c>
      <c r="B110" t="s">
        <v>363</v>
      </c>
      <c r="C110" t="s">
        <v>292</v>
      </c>
      <c r="D110" t="s">
        <v>365</v>
      </c>
      <c r="E110" t="s">
        <v>386</v>
      </c>
      <c r="F110" t="s">
        <v>308</v>
      </c>
    </row>
    <row r="111" spans="1:6" x14ac:dyDescent="0.4">
      <c r="A111" t="s">
        <v>33</v>
      </c>
      <c r="B111" t="s">
        <v>363</v>
      </c>
      <c r="C111" t="s">
        <v>276</v>
      </c>
      <c r="D111" t="s">
        <v>387</v>
      </c>
      <c r="E111" t="s">
        <v>309</v>
      </c>
    </row>
    <row r="112" spans="1:6" x14ac:dyDescent="0.4">
      <c r="A112" t="s">
        <v>361</v>
      </c>
      <c r="B112" t="s">
        <v>363</v>
      </c>
      <c r="C112" t="s">
        <v>262</v>
      </c>
      <c r="D112" t="s">
        <v>365</v>
      </c>
      <c r="E112" t="s">
        <v>366</v>
      </c>
      <c r="F112" t="s">
        <v>263</v>
      </c>
    </row>
    <row r="113" spans="1:6" x14ac:dyDescent="0.4">
      <c r="A113" t="s">
        <v>362</v>
      </c>
      <c r="B113" t="s">
        <v>363</v>
      </c>
      <c r="C113" t="s">
        <v>303</v>
      </c>
      <c r="D113" t="s">
        <v>365</v>
      </c>
      <c r="E113" t="s">
        <v>383</v>
      </c>
      <c r="F113" t="s">
        <v>304</v>
      </c>
    </row>
    <row r="114" spans="1:6" x14ac:dyDescent="0.4">
      <c r="A114" t="s">
        <v>216</v>
      </c>
      <c r="B114" t="s">
        <v>197</v>
      </c>
      <c r="C114" t="s">
        <v>266</v>
      </c>
      <c r="D114" t="s">
        <v>368</v>
      </c>
      <c r="E114" t="s">
        <v>398</v>
      </c>
      <c r="F114" t="s">
        <v>277</v>
      </c>
    </row>
    <row r="115" spans="1:6" x14ac:dyDescent="0.4">
      <c r="A115" t="s">
        <v>254</v>
      </c>
      <c r="B115" t="s">
        <v>364</v>
      </c>
      <c r="C115" t="s">
        <v>313</v>
      </c>
      <c r="D115" t="s">
        <v>365</v>
      </c>
      <c r="E115" t="s">
        <v>417</v>
      </c>
      <c r="F115" t="s">
        <v>310</v>
      </c>
    </row>
    <row r="116" spans="1:6" x14ac:dyDescent="0.4">
      <c r="A116" t="s">
        <v>140</v>
      </c>
      <c r="B116" t="s">
        <v>364</v>
      </c>
      <c r="C116" t="s">
        <v>282</v>
      </c>
      <c r="D116" t="s">
        <v>365</v>
      </c>
      <c r="E116" t="s">
        <v>400</v>
      </c>
      <c r="F116" t="s">
        <v>310</v>
      </c>
    </row>
    <row r="117" spans="1:6" x14ac:dyDescent="0.4">
      <c r="A117" t="s">
        <v>45</v>
      </c>
      <c r="B117" t="s">
        <v>363</v>
      </c>
      <c r="C117" t="s">
        <v>276</v>
      </c>
      <c r="D117" t="s">
        <v>368</v>
      </c>
      <c r="E117" t="s">
        <v>372</v>
      </c>
      <c r="F117" t="s">
        <v>277</v>
      </c>
    </row>
    <row r="118" spans="1:6" x14ac:dyDescent="0.4">
      <c r="A118" t="s">
        <v>70</v>
      </c>
      <c r="B118" t="s">
        <v>197</v>
      </c>
      <c r="C118" t="s">
        <v>278</v>
      </c>
      <c r="D118" t="s">
        <v>368</v>
      </c>
      <c r="E118" t="s">
        <v>382</v>
      </c>
      <c r="F118" t="s">
        <v>316</v>
      </c>
    </row>
    <row r="119" spans="1:6" x14ac:dyDescent="0.4">
      <c r="A119" t="s">
        <v>75</v>
      </c>
      <c r="B119" t="s">
        <v>197</v>
      </c>
      <c r="C119" t="s">
        <v>314</v>
      </c>
      <c r="D119" t="s">
        <v>365</v>
      </c>
      <c r="E119" t="s">
        <v>399</v>
      </c>
      <c r="F119" t="s">
        <v>320</v>
      </c>
    </row>
    <row r="120" spans="1:6" x14ac:dyDescent="0.4">
      <c r="A120" t="s">
        <v>29</v>
      </c>
      <c r="B120" t="s">
        <v>363</v>
      </c>
      <c r="C120" t="s">
        <v>270</v>
      </c>
      <c r="D120" t="s">
        <v>365</v>
      </c>
      <c r="E120" t="s">
        <v>378</v>
      </c>
      <c r="F120" t="s">
        <v>294</v>
      </c>
    </row>
    <row r="121" spans="1:6" x14ac:dyDescent="0.4">
      <c r="A121" t="s">
        <v>257</v>
      </c>
      <c r="B121" t="s">
        <v>364</v>
      </c>
      <c r="C121" t="s">
        <v>337</v>
      </c>
      <c r="D121" t="s">
        <v>368</v>
      </c>
      <c r="E121" t="s">
        <v>418</v>
      </c>
      <c r="F121" t="s">
        <v>312</v>
      </c>
    </row>
    <row r="122" spans="1:6" x14ac:dyDescent="0.4">
      <c r="A122" t="s">
        <v>175</v>
      </c>
      <c r="B122" t="s">
        <v>364</v>
      </c>
      <c r="C122" t="s">
        <v>337</v>
      </c>
      <c r="D122" t="s">
        <v>368</v>
      </c>
      <c r="E122" t="s">
        <v>373</v>
      </c>
      <c r="F122" t="s">
        <v>312</v>
      </c>
    </row>
    <row r="123" spans="1:6" x14ac:dyDescent="0.4">
      <c r="A123" t="s">
        <v>124</v>
      </c>
      <c r="B123" t="s">
        <v>364</v>
      </c>
      <c r="C123" t="s">
        <v>342</v>
      </c>
      <c r="D123" t="s">
        <v>368</v>
      </c>
      <c r="E123" t="s">
        <v>408</v>
      </c>
      <c r="F123" t="s">
        <v>320</v>
      </c>
    </row>
    <row r="124" spans="1:6" x14ac:dyDescent="0.4">
      <c r="A124" t="s">
        <v>208</v>
      </c>
      <c r="B124" t="s">
        <v>197</v>
      </c>
      <c r="C124" t="s">
        <v>282</v>
      </c>
      <c r="D124" t="s">
        <v>365</v>
      </c>
      <c r="E124" t="s">
        <v>388</v>
      </c>
      <c r="F124" t="s">
        <v>310</v>
      </c>
    </row>
    <row r="125" spans="1:6" x14ac:dyDescent="0.4">
      <c r="A125" t="s">
        <v>210</v>
      </c>
      <c r="B125" t="s">
        <v>197</v>
      </c>
      <c r="C125" t="s">
        <v>313</v>
      </c>
      <c r="D125" t="s">
        <v>365</v>
      </c>
      <c r="E125" t="s">
        <v>389</v>
      </c>
      <c r="F125" t="s">
        <v>310</v>
      </c>
    </row>
    <row r="126" spans="1:6" x14ac:dyDescent="0.4">
      <c r="A126" t="s">
        <v>224</v>
      </c>
      <c r="B126" t="s">
        <v>364</v>
      </c>
      <c r="C126" t="s">
        <v>297</v>
      </c>
      <c r="D126" t="s">
        <v>368</v>
      </c>
      <c r="E126" t="s">
        <v>371</v>
      </c>
      <c r="F126" t="s">
        <v>277</v>
      </c>
    </row>
    <row r="127" spans="1:6" x14ac:dyDescent="0.4">
      <c r="A127" t="s">
        <v>249</v>
      </c>
      <c r="B127" t="s">
        <v>364</v>
      </c>
      <c r="C127" t="s">
        <v>352</v>
      </c>
      <c r="D127" t="s">
        <v>368</v>
      </c>
      <c r="E127" t="s">
        <v>383</v>
      </c>
      <c r="F127" t="s">
        <v>310</v>
      </c>
    </row>
    <row r="128" spans="1:6" x14ac:dyDescent="0.4">
      <c r="A128" t="s">
        <v>132</v>
      </c>
      <c r="B128" t="s">
        <v>364</v>
      </c>
      <c r="C128" t="s">
        <v>335</v>
      </c>
      <c r="D128" t="s">
        <v>368</v>
      </c>
      <c r="E128" t="s">
        <v>371</v>
      </c>
      <c r="F128" t="s">
        <v>320</v>
      </c>
    </row>
    <row r="129" spans="1:6" x14ac:dyDescent="0.4">
      <c r="A129" t="s">
        <v>252</v>
      </c>
      <c r="B129" t="s">
        <v>364</v>
      </c>
      <c r="C129" t="s">
        <v>360</v>
      </c>
      <c r="D129" t="s">
        <v>368</v>
      </c>
      <c r="E129" t="s">
        <v>403</v>
      </c>
      <c r="F129" t="s">
        <v>310</v>
      </c>
    </row>
    <row r="130" spans="1:6" x14ac:dyDescent="0.4">
      <c r="A130" t="s">
        <v>30</v>
      </c>
      <c r="B130" t="s">
        <v>363</v>
      </c>
      <c r="C130" t="s">
        <v>280</v>
      </c>
      <c r="D130" t="s">
        <v>365</v>
      </c>
      <c r="E130" t="s">
        <v>373</v>
      </c>
      <c r="F130" t="s">
        <v>281</v>
      </c>
    </row>
    <row r="131" spans="1:6" x14ac:dyDescent="0.4">
      <c r="A131" t="s">
        <v>181</v>
      </c>
      <c r="B131" t="s">
        <v>364</v>
      </c>
      <c r="C131" t="s">
        <v>343</v>
      </c>
      <c r="D131" t="s">
        <v>365</v>
      </c>
      <c r="E131" t="s">
        <v>391</v>
      </c>
      <c r="F131" t="s">
        <v>312</v>
      </c>
    </row>
    <row r="132" spans="1:6" x14ac:dyDescent="0.4">
      <c r="A132" t="s">
        <v>101</v>
      </c>
      <c r="B132" t="s">
        <v>197</v>
      </c>
      <c r="C132" t="s">
        <v>313</v>
      </c>
      <c r="D132" t="s">
        <v>365</v>
      </c>
      <c r="E132" t="s">
        <v>389</v>
      </c>
      <c r="F132" t="s">
        <v>310</v>
      </c>
    </row>
    <row r="133" spans="1:6" x14ac:dyDescent="0.4">
      <c r="A133" t="s">
        <v>146</v>
      </c>
      <c r="B133" t="s">
        <v>364</v>
      </c>
      <c r="C133" t="s">
        <v>327</v>
      </c>
      <c r="D133" t="s">
        <v>365</v>
      </c>
      <c r="E133" t="s">
        <v>393</v>
      </c>
      <c r="F133" t="s">
        <v>310</v>
      </c>
    </row>
    <row r="134" spans="1:6" x14ac:dyDescent="0.4">
      <c r="A134" t="s">
        <v>120</v>
      </c>
      <c r="B134" t="s">
        <v>364</v>
      </c>
      <c r="C134" t="s">
        <v>301</v>
      </c>
      <c r="D134" t="s">
        <v>368</v>
      </c>
      <c r="E134" t="s">
        <v>374</v>
      </c>
      <c r="F134" t="s">
        <v>320</v>
      </c>
    </row>
    <row r="135" spans="1:6" x14ac:dyDescent="0.4">
      <c r="A135" t="s">
        <v>71</v>
      </c>
      <c r="B135" t="s">
        <v>197</v>
      </c>
      <c r="C135" t="s">
        <v>315</v>
      </c>
      <c r="D135" t="s">
        <v>365</v>
      </c>
      <c r="E135" t="s">
        <v>403</v>
      </c>
      <c r="F135" t="s">
        <v>316</v>
      </c>
    </row>
    <row r="136" spans="1:6" x14ac:dyDescent="0.4">
      <c r="A136" t="s">
        <v>80</v>
      </c>
      <c r="B136" t="s">
        <v>197</v>
      </c>
      <c r="C136" t="s">
        <v>290</v>
      </c>
      <c r="D136" t="s">
        <v>365</v>
      </c>
      <c r="E136" t="s">
        <v>394</v>
      </c>
      <c r="F136" t="s">
        <v>320</v>
      </c>
    </row>
    <row r="137" spans="1:6" x14ac:dyDescent="0.4">
      <c r="A137" t="s">
        <v>14</v>
      </c>
      <c r="B137" t="s">
        <v>363</v>
      </c>
      <c r="C137" t="s">
        <v>278</v>
      </c>
      <c r="D137" t="s">
        <v>368</v>
      </c>
      <c r="E137" t="s">
        <v>372</v>
      </c>
      <c r="F137" t="s">
        <v>279</v>
      </c>
    </row>
  </sheetData>
  <sortState xmlns:xlrd2="http://schemas.microsoft.com/office/spreadsheetml/2017/richdata2" ref="A2:F677">
    <sortCondition ref="A2:A677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136"/>
  <sheetViews>
    <sheetView workbookViewId="0">
      <selection sqref="A1:XFD1"/>
    </sheetView>
  </sheetViews>
  <sheetFormatPr defaultRowHeight="18.75" x14ac:dyDescent="0.4"/>
  <cols>
    <col min="1" max="1" width="33.875" bestFit="1" customWidth="1"/>
    <col min="2" max="4" width="8.125" bestFit="1" customWidth="1"/>
    <col min="5" max="5" width="9.125" bestFit="1" customWidth="1"/>
    <col min="6" max="6" width="5.25" bestFit="1" customWidth="1"/>
    <col min="7" max="7" width="7.125" bestFit="1" customWidth="1"/>
    <col min="8" max="8" width="7.625" bestFit="1" customWidth="1"/>
    <col min="9" max="9" width="13" bestFit="1" customWidth="1"/>
  </cols>
  <sheetData>
    <row r="1" spans="1:10" x14ac:dyDescent="0.4">
      <c r="A1" t="s">
        <v>1</v>
      </c>
      <c r="B1" t="s">
        <v>203</v>
      </c>
      <c r="C1" t="s">
        <v>204</v>
      </c>
      <c r="D1" t="s">
        <v>205</v>
      </c>
      <c r="E1" t="s">
        <v>2</v>
      </c>
      <c r="F1" t="s">
        <v>3</v>
      </c>
      <c r="G1" t="s">
        <v>4</v>
      </c>
      <c r="H1" t="s">
        <v>5</v>
      </c>
      <c r="I1" t="s">
        <v>187</v>
      </c>
      <c r="J1" t="s">
        <v>188</v>
      </c>
    </row>
    <row r="2" spans="1:10" x14ac:dyDescent="0.4">
      <c r="A2" t="s">
        <v>6</v>
      </c>
      <c r="E2" t="s">
        <v>7</v>
      </c>
      <c r="F2" t="s">
        <v>8</v>
      </c>
      <c r="G2" t="s">
        <v>9</v>
      </c>
      <c r="H2" t="s">
        <v>10</v>
      </c>
      <c r="I2" t="s">
        <v>0</v>
      </c>
      <c r="J2" t="s">
        <v>189</v>
      </c>
    </row>
    <row r="3" spans="1:10" x14ac:dyDescent="0.4">
      <c r="A3" t="s">
        <v>11</v>
      </c>
      <c r="E3" t="s">
        <v>12</v>
      </c>
      <c r="F3" t="s">
        <v>8</v>
      </c>
      <c r="G3" t="s">
        <v>9</v>
      </c>
      <c r="H3" t="s">
        <v>13</v>
      </c>
      <c r="I3" t="s">
        <v>0</v>
      </c>
      <c r="J3" t="s">
        <v>189</v>
      </c>
    </row>
    <row r="4" spans="1:10" x14ac:dyDescent="0.4">
      <c r="A4" t="s">
        <v>14</v>
      </c>
      <c r="E4" t="s">
        <v>15</v>
      </c>
      <c r="F4" t="s">
        <v>16</v>
      </c>
      <c r="G4" t="s">
        <v>9</v>
      </c>
      <c r="H4" t="s">
        <v>17</v>
      </c>
      <c r="I4" t="s">
        <v>0</v>
      </c>
      <c r="J4" t="s">
        <v>189</v>
      </c>
    </row>
    <row r="5" spans="1:10" x14ac:dyDescent="0.4">
      <c r="A5" t="s">
        <v>19</v>
      </c>
      <c r="E5" t="s">
        <v>20</v>
      </c>
      <c r="F5" t="s">
        <v>21</v>
      </c>
      <c r="G5" t="s">
        <v>9</v>
      </c>
      <c r="H5" t="s">
        <v>22</v>
      </c>
      <c r="I5" t="s">
        <v>18</v>
      </c>
      <c r="J5" t="s">
        <v>189</v>
      </c>
    </row>
    <row r="6" spans="1:10" x14ac:dyDescent="0.4">
      <c r="A6" t="s">
        <v>23</v>
      </c>
      <c r="E6" t="s">
        <v>24</v>
      </c>
      <c r="F6" t="s">
        <v>16</v>
      </c>
      <c r="G6" t="s">
        <v>9</v>
      </c>
      <c r="H6" t="s">
        <v>22</v>
      </c>
      <c r="I6" t="s">
        <v>18</v>
      </c>
      <c r="J6" t="s">
        <v>189</v>
      </c>
    </row>
    <row r="7" spans="1:10" x14ac:dyDescent="0.4">
      <c r="A7" t="s">
        <v>25</v>
      </c>
      <c r="E7" t="s">
        <v>26</v>
      </c>
      <c r="F7" t="s">
        <v>27</v>
      </c>
      <c r="G7" t="s">
        <v>9</v>
      </c>
      <c r="H7" t="s">
        <v>28</v>
      </c>
      <c r="I7" t="s">
        <v>18</v>
      </c>
      <c r="J7" t="s">
        <v>189</v>
      </c>
    </row>
    <row r="8" spans="1:10" x14ac:dyDescent="0.4">
      <c r="A8" t="s">
        <v>29</v>
      </c>
      <c r="E8" t="s">
        <v>26</v>
      </c>
      <c r="F8" t="s">
        <v>27</v>
      </c>
      <c r="G8" t="s">
        <v>9</v>
      </c>
      <c r="H8" t="s">
        <v>28</v>
      </c>
      <c r="I8" t="s">
        <v>18</v>
      </c>
      <c r="J8" t="s">
        <v>189</v>
      </c>
    </row>
    <row r="9" spans="1:10" x14ac:dyDescent="0.4">
      <c r="A9" t="s">
        <v>30</v>
      </c>
      <c r="E9" t="s">
        <v>31</v>
      </c>
      <c r="F9" t="s">
        <v>21</v>
      </c>
      <c r="G9" t="s">
        <v>9</v>
      </c>
      <c r="H9" t="s">
        <v>32</v>
      </c>
      <c r="I9" t="s">
        <v>18</v>
      </c>
      <c r="J9" t="s">
        <v>189</v>
      </c>
    </row>
    <row r="10" spans="1:10" x14ac:dyDescent="0.4">
      <c r="A10" t="s">
        <v>33</v>
      </c>
      <c r="E10" t="s">
        <v>31</v>
      </c>
      <c r="F10" t="s">
        <v>34</v>
      </c>
      <c r="G10" t="s">
        <v>35</v>
      </c>
      <c r="H10" t="s">
        <v>22</v>
      </c>
      <c r="I10" t="s">
        <v>18</v>
      </c>
      <c r="J10" t="s">
        <v>189</v>
      </c>
    </row>
    <row r="11" spans="1:10" x14ac:dyDescent="0.4">
      <c r="A11" t="s">
        <v>36</v>
      </c>
      <c r="E11" t="s">
        <v>37</v>
      </c>
      <c r="F11" t="s">
        <v>34</v>
      </c>
      <c r="G11" t="s">
        <v>35</v>
      </c>
      <c r="H11" t="s">
        <v>22</v>
      </c>
      <c r="I11" t="s">
        <v>18</v>
      </c>
      <c r="J11" t="s">
        <v>189</v>
      </c>
    </row>
    <row r="12" spans="1:10" x14ac:dyDescent="0.4">
      <c r="A12" t="s">
        <v>38</v>
      </c>
      <c r="E12" t="s">
        <v>12</v>
      </c>
      <c r="F12" t="s">
        <v>8</v>
      </c>
      <c r="G12" t="s">
        <v>9</v>
      </c>
      <c r="H12" t="s">
        <v>22</v>
      </c>
      <c r="I12" t="s">
        <v>18</v>
      </c>
      <c r="J12" t="s">
        <v>189</v>
      </c>
    </row>
    <row r="13" spans="1:10" x14ac:dyDescent="0.4">
      <c r="A13" t="s">
        <v>39</v>
      </c>
      <c r="E13" t="s">
        <v>12</v>
      </c>
      <c r="F13" t="s">
        <v>27</v>
      </c>
      <c r="G13" t="s">
        <v>9</v>
      </c>
      <c r="H13" t="s">
        <v>22</v>
      </c>
      <c r="I13" t="s">
        <v>18</v>
      </c>
      <c r="J13" t="s">
        <v>189</v>
      </c>
    </row>
    <row r="14" spans="1:10" x14ac:dyDescent="0.4">
      <c r="A14" t="s">
        <v>40</v>
      </c>
      <c r="E14" t="s">
        <v>41</v>
      </c>
      <c r="F14" t="s">
        <v>8</v>
      </c>
      <c r="G14" t="s">
        <v>9</v>
      </c>
      <c r="H14" t="s">
        <v>32</v>
      </c>
      <c r="I14" t="s">
        <v>18</v>
      </c>
      <c r="J14" t="s">
        <v>189</v>
      </c>
    </row>
    <row r="15" spans="1:10" x14ac:dyDescent="0.4">
      <c r="A15" t="s">
        <v>42</v>
      </c>
      <c r="E15" t="s">
        <v>43</v>
      </c>
      <c r="F15" t="s">
        <v>27</v>
      </c>
      <c r="G15" t="s">
        <v>9</v>
      </c>
      <c r="H15" t="s">
        <v>28</v>
      </c>
      <c r="I15" t="s">
        <v>18</v>
      </c>
      <c r="J15" t="s">
        <v>189</v>
      </c>
    </row>
    <row r="16" spans="1:10" x14ac:dyDescent="0.4">
      <c r="A16" t="s">
        <v>44</v>
      </c>
      <c r="E16" t="s">
        <v>15</v>
      </c>
      <c r="F16" t="s">
        <v>16</v>
      </c>
      <c r="G16" t="s">
        <v>9</v>
      </c>
      <c r="H16" t="s">
        <v>22</v>
      </c>
      <c r="I16" t="s">
        <v>18</v>
      </c>
      <c r="J16" t="s">
        <v>189</v>
      </c>
    </row>
    <row r="17" spans="1:10" x14ac:dyDescent="0.4">
      <c r="A17" t="s">
        <v>45</v>
      </c>
      <c r="E17" t="s">
        <v>15</v>
      </c>
      <c r="F17" t="s">
        <v>34</v>
      </c>
      <c r="G17" t="s">
        <v>35</v>
      </c>
      <c r="H17" t="s">
        <v>22</v>
      </c>
      <c r="I17" t="s">
        <v>18</v>
      </c>
      <c r="J17" t="s">
        <v>189</v>
      </c>
    </row>
    <row r="18" spans="1:10" x14ac:dyDescent="0.4">
      <c r="A18" t="s">
        <v>46</v>
      </c>
      <c r="E18" t="s">
        <v>41</v>
      </c>
      <c r="F18" t="s">
        <v>34</v>
      </c>
      <c r="G18" t="s">
        <v>35</v>
      </c>
      <c r="H18" t="s">
        <v>22</v>
      </c>
      <c r="I18" t="s">
        <v>18</v>
      </c>
      <c r="J18" t="s">
        <v>189</v>
      </c>
    </row>
    <row r="19" spans="1:10" x14ac:dyDescent="0.4">
      <c r="A19" t="s">
        <v>48</v>
      </c>
      <c r="E19" t="s">
        <v>49</v>
      </c>
      <c r="F19" t="s">
        <v>27</v>
      </c>
      <c r="G19" t="s">
        <v>35</v>
      </c>
      <c r="H19" t="s">
        <v>50</v>
      </c>
      <c r="I19" t="s">
        <v>47</v>
      </c>
      <c r="J19" t="s">
        <v>189</v>
      </c>
    </row>
    <row r="20" spans="1:10" x14ac:dyDescent="0.4">
      <c r="A20" t="s">
        <v>51</v>
      </c>
      <c r="E20" t="s">
        <v>24</v>
      </c>
      <c r="F20" t="s">
        <v>21</v>
      </c>
      <c r="G20" t="s">
        <v>9</v>
      </c>
      <c r="H20" t="s">
        <v>50</v>
      </c>
      <c r="I20" t="s">
        <v>47</v>
      </c>
      <c r="J20" t="s">
        <v>189</v>
      </c>
    </row>
    <row r="21" spans="1:10" x14ac:dyDescent="0.4">
      <c r="A21" t="s">
        <v>52</v>
      </c>
      <c r="E21" t="s">
        <v>53</v>
      </c>
      <c r="F21" t="s">
        <v>27</v>
      </c>
      <c r="G21" t="s">
        <v>9</v>
      </c>
      <c r="H21" t="s">
        <v>50</v>
      </c>
      <c r="I21" t="s">
        <v>47</v>
      </c>
      <c r="J21" t="s">
        <v>189</v>
      </c>
    </row>
    <row r="22" spans="1:10" x14ac:dyDescent="0.4">
      <c r="A22" t="s">
        <v>54</v>
      </c>
      <c r="E22" t="s">
        <v>53</v>
      </c>
      <c r="F22" t="s">
        <v>27</v>
      </c>
      <c r="G22" t="s">
        <v>9</v>
      </c>
      <c r="H22" t="s">
        <v>50</v>
      </c>
      <c r="I22" t="s">
        <v>47</v>
      </c>
      <c r="J22" t="s">
        <v>189</v>
      </c>
    </row>
    <row r="23" spans="1:10" x14ac:dyDescent="0.4">
      <c r="A23" t="s">
        <v>55</v>
      </c>
      <c r="E23" t="s">
        <v>56</v>
      </c>
      <c r="F23" t="s">
        <v>27</v>
      </c>
      <c r="G23" t="s">
        <v>9</v>
      </c>
      <c r="H23" t="s">
        <v>50</v>
      </c>
      <c r="I23" t="s">
        <v>47</v>
      </c>
      <c r="J23" t="s">
        <v>189</v>
      </c>
    </row>
    <row r="24" spans="1:10" x14ac:dyDescent="0.4">
      <c r="A24" t="s">
        <v>57</v>
      </c>
      <c r="E24" t="s">
        <v>41</v>
      </c>
      <c r="F24" t="s">
        <v>34</v>
      </c>
      <c r="G24" t="s">
        <v>35</v>
      </c>
      <c r="H24" t="s">
        <v>58</v>
      </c>
      <c r="I24" t="s">
        <v>47</v>
      </c>
      <c r="J24" t="s">
        <v>189</v>
      </c>
    </row>
    <row r="25" spans="1:10" x14ac:dyDescent="0.4">
      <c r="A25" t="s">
        <v>59</v>
      </c>
      <c r="E25" t="s">
        <v>43</v>
      </c>
      <c r="F25" t="s">
        <v>8</v>
      </c>
      <c r="G25" t="s">
        <v>9</v>
      </c>
      <c r="H25" t="s">
        <v>50</v>
      </c>
      <c r="I25" t="s">
        <v>47</v>
      </c>
      <c r="J25" t="s">
        <v>189</v>
      </c>
    </row>
    <row r="26" spans="1:10" x14ac:dyDescent="0.4">
      <c r="A26" t="s">
        <v>60</v>
      </c>
      <c r="E26" t="s">
        <v>61</v>
      </c>
      <c r="F26" t="s">
        <v>62</v>
      </c>
      <c r="G26" t="s">
        <v>35</v>
      </c>
      <c r="H26" t="s">
        <v>58</v>
      </c>
      <c r="I26" t="s">
        <v>47</v>
      </c>
      <c r="J26" t="s">
        <v>189</v>
      </c>
    </row>
    <row r="27" spans="1:10" x14ac:dyDescent="0.4">
      <c r="A27" t="s">
        <v>190</v>
      </c>
      <c r="E27" t="s">
        <v>61</v>
      </c>
      <c r="F27" t="s">
        <v>21</v>
      </c>
      <c r="G27" t="s">
        <v>9</v>
      </c>
      <c r="H27" t="s">
        <v>50</v>
      </c>
      <c r="I27" t="s">
        <v>47</v>
      </c>
      <c r="J27" t="s">
        <v>189</v>
      </c>
    </row>
    <row r="28" spans="1:10" x14ac:dyDescent="0.4">
      <c r="A28" t="s">
        <v>192</v>
      </c>
      <c r="E28" t="s">
        <v>61</v>
      </c>
      <c r="F28" t="s">
        <v>21</v>
      </c>
      <c r="G28" t="s">
        <v>9</v>
      </c>
      <c r="H28" t="s">
        <v>50</v>
      </c>
      <c r="I28" t="s">
        <v>47</v>
      </c>
      <c r="J28" t="s">
        <v>189</v>
      </c>
    </row>
    <row r="29" spans="1:10" x14ac:dyDescent="0.4">
      <c r="A29" t="s">
        <v>64</v>
      </c>
      <c r="E29" t="s">
        <v>20</v>
      </c>
      <c r="F29" t="s">
        <v>62</v>
      </c>
      <c r="G29" t="s">
        <v>9</v>
      </c>
      <c r="H29" t="s">
        <v>65</v>
      </c>
      <c r="I29" t="s">
        <v>63</v>
      </c>
      <c r="J29" t="s">
        <v>189</v>
      </c>
    </row>
    <row r="30" spans="1:10" x14ac:dyDescent="0.4">
      <c r="A30" t="s">
        <v>66</v>
      </c>
      <c r="E30" t="s">
        <v>67</v>
      </c>
      <c r="F30" t="s">
        <v>16</v>
      </c>
      <c r="G30" t="s">
        <v>9</v>
      </c>
      <c r="H30" t="s">
        <v>65</v>
      </c>
      <c r="I30" t="s">
        <v>63</v>
      </c>
      <c r="J30" t="s">
        <v>189</v>
      </c>
    </row>
    <row r="31" spans="1:10" x14ac:dyDescent="0.4">
      <c r="A31" t="s">
        <v>68</v>
      </c>
      <c r="E31" t="s">
        <v>41</v>
      </c>
      <c r="F31" t="s">
        <v>34</v>
      </c>
      <c r="G31" t="s">
        <v>35</v>
      </c>
      <c r="H31" t="s">
        <v>65</v>
      </c>
      <c r="I31" t="s">
        <v>63</v>
      </c>
      <c r="J31" t="s">
        <v>189</v>
      </c>
    </row>
    <row r="32" spans="1:10" x14ac:dyDescent="0.4">
      <c r="A32" t="s">
        <v>69</v>
      </c>
      <c r="E32" t="s">
        <v>20</v>
      </c>
      <c r="F32" t="s">
        <v>21</v>
      </c>
      <c r="G32" t="s">
        <v>9</v>
      </c>
      <c r="H32" t="s">
        <v>13</v>
      </c>
      <c r="I32" t="s">
        <v>0</v>
      </c>
      <c r="J32" t="s">
        <v>197</v>
      </c>
    </row>
    <row r="33" spans="1:10" x14ac:dyDescent="0.4">
      <c r="A33" t="s">
        <v>70</v>
      </c>
      <c r="E33" t="s">
        <v>20</v>
      </c>
      <c r="F33" t="s">
        <v>16</v>
      </c>
      <c r="G33" t="s">
        <v>9</v>
      </c>
      <c r="H33" t="s">
        <v>17</v>
      </c>
      <c r="I33" t="s">
        <v>0</v>
      </c>
      <c r="J33" t="s">
        <v>197</v>
      </c>
    </row>
    <row r="34" spans="1:10" x14ac:dyDescent="0.4">
      <c r="A34" t="s">
        <v>71</v>
      </c>
      <c r="E34" t="s">
        <v>26</v>
      </c>
      <c r="F34" t="s">
        <v>27</v>
      </c>
      <c r="G34" t="s">
        <v>9</v>
      </c>
      <c r="H34" t="s">
        <v>17</v>
      </c>
      <c r="I34" t="s">
        <v>0</v>
      </c>
      <c r="J34" t="s">
        <v>197</v>
      </c>
    </row>
    <row r="35" spans="1:10" x14ac:dyDescent="0.4">
      <c r="A35" t="s">
        <v>72</v>
      </c>
      <c r="E35" t="s">
        <v>41</v>
      </c>
      <c r="F35" t="s">
        <v>27</v>
      </c>
      <c r="G35" t="s">
        <v>9</v>
      </c>
      <c r="H35" t="s">
        <v>17</v>
      </c>
      <c r="I35" t="s">
        <v>0</v>
      </c>
      <c r="J35" t="s">
        <v>197</v>
      </c>
    </row>
    <row r="36" spans="1:10" x14ac:dyDescent="0.4">
      <c r="A36" t="s">
        <v>73</v>
      </c>
      <c r="E36" t="s">
        <v>61</v>
      </c>
      <c r="F36" t="s">
        <v>16</v>
      </c>
      <c r="G36" t="s">
        <v>9</v>
      </c>
      <c r="H36" t="s">
        <v>74</v>
      </c>
      <c r="I36" t="s">
        <v>0</v>
      </c>
      <c r="J36" t="s">
        <v>197</v>
      </c>
    </row>
    <row r="37" spans="1:10" x14ac:dyDescent="0.4">
      <c r="A37" t="s">
        <v>75</v>
      </c>
      <c r="E37" t="s">
        <v>76</v>
      </c>
      <c r="F37" t="s">
        <v>27</v>
      </c>
      <c r="G37" t="s">
        <v>9</v>
      </c>
      <c r="H37" t="s">
        <v>32</v>
      </c>
      <c r="I37" t="s">
        <v>18</v>
      </c>
      <c r="J37" t="s">
        <v>197</v>
      </c>
    </row>
    <row r="38" spans="1:10" x14ac:dyDescent="0.4">
      <c r="A38" t="s">
        <v>193</v>
      </c>
      <c r="E38" t="s">
        <v>77</v>
      </c>
      <c r="F38" t="s">
        <v>16</v>
      </c>
      <c r="G38" t="s">
        <v>9</v>
      </c>
      <c r="H38" t="s">
        <v>32</v>
      </c>
      <c r="I38" t="s">
        <v>18</v>
      </c>
      <c r="J38" t="s">
        <v>197</v>
      </c>
    </row>
    <row r="39" spans="1:10" x14ac:dyDescent="0.4">
      <c r="A39" t="s">
        <v>78</v>
      </c>
      <c r="E39" t="s">
        <v>79</v>
      </c>
      <c r="F39" t="s">
        <v>8</v>
      </c>
      <c r="G39" t="s">
        <v>9</v>
      </c>
      <c r="H39" t="s">
        <v>32</v>
      </c>
      <c r="I39" t="s">
        <v>18</v>
      </c>
      <c r="J39" t="s">
        <v>197</v>
      </c>
    </row>
    <row r="40" spans="1:10" x14ac:dyDescent="0.4">
      <c r="A40" t="s">
        <v>80</v>
      </c>
      <c r="E40" t="s">
        <v>81</v>
      </c>
      <c r="F40" t="s">
        <v>16</v>
      </c>
      <c r="G40" t="s">
        <v>9</v>
      </c>
      <c r="H40" t="s">
        <v>22</v>
      </c>
      <c r="I40" t="s">
        <v>18</v>
      </c>
      <c r="J40" t="s">
        <v>197</v>
      </c>
    </row>
    <row r="41" spans="1:10" x14ac:dyDescent="0.4">
      <c r="A41" t="s">
        <v>82</v>
      </c>
      <c r="E41" t="s">
        <v>81</v>
      </c>
      <c r="F41" t="s">
        <v>62</v>
      </c>
      <c r="G41" t="s">
        <v>9</v>
      </c>
      <c r="H41" t="s">
        <v>22</v>
      </c>
      <c r="I41" t="s">
        <v>18</v>
      </c>
      <c r="J41" t="s">
        <v>197</v>
      </c>
    </row>
    <row r="42" spans="1:10" x14ac:dyDescent="0.4">
      <c r="A42" t="s">
        <v>83</v>
      </c>
      <c r="E42" t="s">
        <v>7</v>
      </c>
      <c r="F42" t="s">
        <v>27</v>
      </c>
      <c r="G42" t="s">
        <v>9</v>
      </c>
      <c r="H42" t="s">
        <v>22</v>
      </c>
      <c r="I42" t="s">
        <v>18</v>
      </c>
      <c r="J42" t="s">
        <v>197</v>
      </c>
    </row>
    <row r="43" spans="1:10" x14ac:dyDescent="0.4">
      <c r="A43" t="s">
        <v>84</v>
      </c>
      <c r="E43" t="s">
        <v>7</v>
      </c>
      <c r="F43" t="s">
        <v>27</v>
      </c>
      <c r="G43" t="s">
        <v>9</v>
      </c>
      <c r="H43" t="s">
        <v>28</v>
      </c>
      <c r="I43" t="s">
        <v>18</v>
      </c>
      <c r="J43" t="s">
        <v>197</v>
      </c>
    </row>
    <row r="44" spans="1:10" x14ac:dyDescent="0.4">
      <c r="A44" t="s">
        <v>85</v>
      </c>
      <c r="E44" t="s">
        <v>53</v>
      </c>
      <c r="F44" t="s">
        <v>8</v>
      </c>
      <c r="G44" t="s">
        <v>9</v>
      </c>
      <c r="H44" t="s">
        <v>32</v>
      </c>
      <c r="I44" t="s">
        <v>18</v>
      </c>
      <c r="J44" t="s">
        <v>197</v>
      </c>
    </row>
    <row r="45" spans="1:10" x14ac:dyDescent="0.4">
      <c r="A45" t="s">
        <v>86</v>
      </c>
      <c r="E45" t="s">
        <v>87</v>
      </c>
      <c r="F45" t="s">
        <v>88</v>
      </c>
      <c r="G45" t="s">
        <v>9</v>
      </c>
      <c r="H45" t="s">
        <v>22</v>
      </c>
      <c r="I45" t="s">
        <v>18</v>
      </c>
      <c r="J45" t="s">
        <v>197</v>
      </c>
    </row>
    <row r="46" spans="1:10" x14ac:dyDescent="0.4">
      <c r="A46" t="s">
        <v>89</v>
      </c>
      <c r="E46" t="s">
        <v>67</v>
      </c>
      <c r="F46" t="s">
        <v>16</v>
      </c>
      <c r="G46" t="s">
        <v>9</v>
      </c>
      <c r="H46" t="s">
        <v>32</v>
      </c>
      <c r="I46" t="s">
        <v>18</v>
      </c>
      <c r="J46" t="s">
        <v>197</v>
      </c>
    </row>
    <row r="47" spans="1:10" x14ac:dyDescent="0.4">
      <c r="A47" t="s">
        <v>90</v>
      </c>
      <c r="E47" t="s">
        <v>67</v>
      </c>
      <c r="F47" t="s">
        <v>21</v>
      </c>
      <c r="G47" t="s">
        <v>9</v>
      </c>
      <c r="H47" t="s">
        <v>32</v>
      </c>
      <c r="I47" t="s">
        <v>18</v>
      </c>
      <c r="J47" t="s">
        <v>197</v>
      </c>
    </row>
    <row r="48" spans="1:10" x14ac:dyDescent="0.4">
      <c r="A48" t="s">
        <v>91</v>
      </c>
      <c r="E48" t="s">
        <v>67</v>
      </c>
      <c r="F48" t="s">
        <v>16</v>
      </c>
      <c r="G48" t="s">
        <v>9</v>
      </c>
      <c r="H48" t="s">
        <v>32</v>
      </c>
      <c r="I48" t="s">
        <v>18</v>
      </c>
      <c r="J48" t="s">
        <v>197</v>
      </c>
    </row>
    <row r="49" spans="1:10" x14ac:dyDescent="0.4">
      <c r="A49" t="s">
        <v>92</v>
      </c>
      <c r="E49" t="s">
        <v>93</v>
      </c>
      <c r="F49" t="s">
        <v>8</v>
      </c>
      <c r="G49" t="s">
        <v>9</v>
      </c>
      <c r="H49" t="s">
        <v>28</v>
      </c>
      <c r="I49" t="s">
        <v>18</v>
      </c>
      <c r="J49" t="s">
        <v>197</v>
      </c>
    </row>
    <row r="50" spans="1:10" x14ac:dyDescent="0.4">
      <c r="A50" t="s">
        <v>94</v>
      </c>
      <c r="E50" t="s">
        <v>77</v>
      </c>
      <c r="F50" t="s">
        <v>62</v>
      </c>
      <c r="G50" t="s">
        <v>35</v>
      </c>
      <c r="H50" t="s">
        <v>58</v>
      </c>
      <c r="I50" t="s">
        <v>47</v>
      </c>
      <c r="J50" t="s">
        <v>197</v>
      </c>
    </row>
    <row r="51" spans="1:10" x14ac:dyDescent="0.4">
      <c r="A51" t="s">
        <v>95</v>
      </c>
      <c r="E51" t="s">
        <v>49</v>
      </c>
      <c r="F51" t="s">
        <v>16</v>
      </c>
      <c r="G51" t="s">
        <v>9</v>
      </c>
      <c r="H51" t="s">
        <v>58</v>
      </c>
      <c r="I51" t="s">
        <v>47</v>
      </c>
      <c r="J51" t="s">
        <v>197</v>
      </c>
    </row>
    <row r="52" spans="1:10" x14ac:dyDescent="0.4">
      <c r="A52" t="s">
        <v>96</v>
      </c>
      <c r="E52" t="s">
        <v>81</v>
      </c>
      <c r="F52" t="s">
        <v>21</v>
      </c>
      <c r="G52" t="s">
        <v>9</v>
      </c>
      <c r="H52" t="s">
        <v>50</v>
      </c>
      <c r="I52" t="s">
        <v>47</v>
      </c>
      <c r="J52" t="s">
        <v>197</v>
      </c>
    </row>
    <row r="53" spans="1:10" x14ac:dyDescent="0.4">
      <c r="A53" t="s">
        <v>97</v>
      </c>
      <c r="E53" t="s">
        <v>20</v>
      </c>
      <c r="F53" t="s">
        <v>16</v>
      </c>
      <c r="G53" t="s">
        <v>9</v>
      </c>
      <c r="H53" t="s">
        <v>58</v>
      </c>
      <c r="I53" t="s">
        <v>47</v>
      </c>
      <c r="J53" t="s">
        <v>197</v>
      </c>
    </row>
    <row r="54" spans="1:10" x14ac:dyDescent="0.4">
      <c r="A54" t="s">
        <v>98</v>
      </c>
      <c r="E54" t="s">
        <v>24</v>
      </c>
      <c r="F54" t="s">
        <v>21</v>
      </c>
      <c r="G54" t="s">
        <v>9</v>
      </c>
      <c r="H54" t="s">
        <v>50</v>
      </c>
      <c r="I54" t="s">
        <v>47</v>
      </c>
      <c r="J54" t="s">
        <v>197</v>
      </c>
    </row>
    <row r="55" spans="1:10" x14ac:dyDescent="0.4">
      <c r="A55" t="s">
        <v>195</v>
      </c>
      <c r="E55" t="s">
        <v>24</v>
      </c>
      <c r="F55" t="s">
        <v>16</v>
      </c>
      <c r="G55" t="s">
        <v>9</v>
      </c>
      <c r="H55" t="s">
        <v>50</v>
      </c>
      <c r="I55" t="s">
        <v>47</v>
      </c>
      <c r="J55" t="s">
        <v>197</v>
      </c>
    </row>
    <row r="56" spans="1:10" x14ac:dyDescent="0.4">
      <c r="A56" t="s">
        <v>194</v>
      </c>
      <c r="E56" t="s">
        <v>7</v>
      </c>
      <c r="F56" t="s">
        <v>8</v>
      </c>
      <c r="G56" t="s">
        <v>9</v>
      </c>
      <c r="H56" t="s">
        <v>50</v>
      </c>
      <c r="I56" t="s">
        <v>47</v>
      </c>
      <c r="J56" t="s">
        <v>197</v>
      </c>
    </row>
    <row r="57" spans="1:10" x14ac:dyDescent="0.4">
      <c r="A57" t="s">
        <v>99</v>
      </c>
      <c r="E57" t="s">
        <v>100</v>
      </c>
      <c r="F57" t="s">
        <v>21</v>
      </c>
      <c r="G57" t="s">
        <v>9</v>
      </c>
      <c r="I57" t="s">
        <v>47</v>
      </c>
      <c r="J57" t="s">
        <v>197</v>
      </c>
    </row>
    <row r="58" spans="1:10" x14ac:dyDescent="0.4">
      <c r="A58" t="s">
        <v>101</v>
      </c>
      <c r="E58" t="s">
        <v>93</v>
      </c>
      <c r="F58" t="s">
        <v>27</v>
      </c>
      <c r="G58" t="s">
        <v>9</v>
      </c>
      <c r="H58" t="s">
        <v>58</v>
      </c>
      <c r="I58" t="s">
        <v>47</v>
      </c>
      <c r="J58" t="s">
        <v>197</v>
      </c>
    </row>
    <row r="59" spans="1:10" x14ac:dyDescent="0.4">
      <c r="A59" t="s">
        <v>102</v>
      </c>
      <c r="E59" t="s">
        <v>93</v>
      </c>
      <c r="F59" t="s">
        <v>27</v>
      </c>
      <c r="G59" t="s">
        <v>9</v>
      </c>
      <c r="H59" t="s">
        <v>58</v>
      </c>
      <c r="I59" t="s">
        <v>47</v>
      </c>
      <c r="J59" t="s">
        <v>197</v>
      </c>
    </row>
    <row r="60" spans="1:10" x14ac:dyDescent="0.4">
      <c r="A60" t="s">
        <v>103</v>
      </c>
      <c r="E60" t="s">
        <v>12</v>
      </c>
      <c r="F60" t="s">
        <v>27</v>
      </c>
      <c r="G60" t="s">
        <v>9</v>
      </c>
      <c r="H60" t="s">
        <v>50</v>
      </c>
      <c r="I60" t="s">
        <v>47</v>
      </c>
      <c r="J60" t="s">
        <v>197</v>
      </c>
    </row>
    <row r="61" spans="1:10" x14ac:dyDescent="0.4">
      <c r="A61" t="s">
        <v>196</v>
      </c>
      <c r="E61" t="s">
        <v>41</v>
      </c>
      <c r="F61" t="s">
        <v>8</v>
      </c>
      <c r="G61" t="s">
        <v>9</v>
      </c>
      <c r="H61" t="s">
        <v>50</v>
      </c>
      <c r="I61" t="s">
        <v>47</v>
      </c>
      <c r="J61" t="s">
        <v>197</v>
      </c>
    </row>
    <row r="62" spans="1:10" x14ac:dyDescent="0.4">
      <c r="A62" t="s">
        <v>104</v>
      </c>
      <c r="E62" t="s">
        <v>81</v>
      </c>
      <c r="F62" t="s">
        <v>21</v>
      </c>
      <c r="G62" t="s">
        <v>9</v>
      </c>
      <c r="H62" t="s">
        <v>105</v>
      </c>
      <c r="I62" t="s">
        <v>63</v>
      </c>
      <c r="J62" t="s">
        <v>197</v>
      </c>
    </row>
    <row r="63" spans="1:10" x14ac:dyDescent="0.4">
      <c r="A63" t="s">
        <v>106</v>
      </c>
      <c r="E63" t="s">
        <v>53</v>
      </c>
      <c r="F63" t="s">
        <v>27</v>
      </c>
      <c r="G63" t="s">
        <v>9</v>
      </c>
      <c r="H63" t="s">
        <v>105</v>
      </c>
      <c r="I63" t="s">
        <v>63</v>
      </c>
      <c r="J63" t="s">
        <v>197</v>
      </c>
    </row>
    <row r="64" spans="1:10" x14ac:dyDescent="0.4">
      <c r="A64" t="s">
        <v>107</v>
      </c>
      <c r="E64" t="s">
        <v>100</v>
      </c>
      <c r="F64" t="s">
        <v>21</v>
      </c>
      <c r="G64" t="s">
        <v>9</v>
      </c>
      <c r="H64" t="s">
        <v>65</v>
      </c>
      <c r="I64" t="s">
        <v>63</v>
      </c>
      <c r="J64" t="s">
        <v>197</v>
      </c>
    </row>
    <row r="65" spans="1:10" x14ac:dyDescent="0.4">
      <c r="A65" t="s">
        <v>108</v>
      </c>
      <c r="E65" t="s">
        <v>12</v>
      </c>
      <c r="F65" t="s">
        <v>8</v>
      </c>
      <c r="G65" t="s">
        <v>9</v>
      </c>
      <c r="H65" t="s">
        <v>105</v>
      </c>
      <c r="I65" t="s">
        <v>63</v>
      </c>
      <c r="J65" t="s">
        <v>197</v>
      </c>
    </row>
    <row r="66" spans="1:10" x14ac:dyDescent="0.4">
      <c r="A66" t="s">
        <v>109</v>
      </c>
      <c r="E66" t="s">
        <v>41</v>
      </c>
      <c r="F66" t="s">
        <v>27</v>
      </c>
      <c r="G66" t="s">
        <v>9</v>
      </c>
      <c r="H66" t="s">
        <v>105</v>
      </c>
      <c r="I66" t="s">
        <v>63</v>
      </c>
      <c r="J66" t="s">
        <v>197</v>
      </c>
    </row>
    <row r="67" spans="1:10" x14ac:dyDescent="0.4">
      <c r="A67" t="s">
        <v>110</v>
      </c>
      <c r="E67" t="s">
        <v>15</v>
      </c>
      <c r="F67" t="s">
        <v>21</v>
      </c>
      <c r="G67" t="s">
        <v>9</v>
      </c>
      <c r="H67" t="s">
        <v>105</v>
      </c>
      <c r="I67" t="s">
        <v>63</v>
      </c>
      <c r="J67" t="s">
        <v>197</v>
      </c>
    </row>
    <row r="68" spans="1:10" x14ac:dyDescent="0.4">
      <c r="A68" t="s">
        <v>111</v>
      </c>
      <c r="E68" t="s">
        <v>49</v>
      </c>
      <c r="F68" t="s">
        <v>27</v>
      </c>
      <c r="G68" t="s">
        <v>9</v>
      </c>
      <c r="H68" t="s">
        <v>112</v>
      </c>
      <c r="I68" t="s">
        <v>0</v>
      </c>
      <c r="J68" t="s">
        <v>202</v>
      </c>
    </row>
    <row r="69" spans="1:10" x14ac:dyDescent="0.4">
      <c r="A69" t="s">
        <v>113</v>
      </c>
      <c r="E69" t="s">
        <v>76</v>
      </c>
      <c r="F69" t="s">
        <v>16</v>
      </c>
      <c r="G69" t="s">
        <v>9</v>
      </c>
      <c r="H69" t="s">
        <v>22</v>
      </c>
      <c r="I69" t="s">
        <v>18</v>
      </c>
      <c r="J69" t="s">
        <v>202</v>
      </c>
    </row>
    <row r="70" spans="1:10" x14ac:dyDescent="0.4">
      <c r="A70" t="s">
        <v>114</v>
      </c>
      <c r="E70" t="s">
        <v>76</v>
      </c>
      <c r="F70" t="s">
        <v>62</v>
      </c>
      <c r="G70" t="s">
        <v>9</v>
      </c>
      <c r="H70" t="s">
        <v>22</v>
      </c>
      <c r="I70" t="s">
        <v>18</v>
      </c>
      <c r="J70" t="s">
        <v>202</v>
      </c>
    </row>
    <row r="71" spans="1:10" x14ac:dyDescent="0.4">
      <c r="A71" t="s">
        <v>115</v>
      </c>
      <c r="E71" t="s">
        <v>76</v>
      </c>
      <c r="F71" t="s">
        <v>16</v>
      </c>
      <c r="G71" t="s">
        <v>9</v>
      </c>
      <c r="H71" t="s">
        <v>22</v>
      </c>
      <c r="I71" t="s">
        <v>18</v>
      </c>
      <c r="J71" t="s">
        <v>202</v>
      </c>
    </row>
    <row r="72" spans="1:10" x14ac:dyDescent="0.4">
      <c r="A72" t="s">
        <v>116</v>
      </c>
      <c r="E72" t="s">
        <v>53</v>
      </c>
      <c r="F72" t="s">
        <v>117</v>
      </c>
      <c r="G72" t="s">
        <v>9</v>
      </c>
      <c r="H72" t="s">
        <v>22</v>
      </c>
      <c r="I72" t="s">
        <v>18</v>
      </c>
      <c r="J72" t="s">
        <v>202</v>
      </c>
    </row>
    <row r="73" spans="1:10" x14ac:dyDescent="0.4">
      <c r="A73" t="s">
        <v>118</v>
      </c>
      <c r="E73" t="s">
        <v>26</v>
      </c>
      <c r="F73" t="s">
        <v>8</v>
      </c>
      <c r="G73" t="s">
        <v>35</v>
      </c>
      <c r="H73" t="s">
        <v>119</v>
      </c>
      <c r="I73" t="s">
        <v>18</v>
      </c>
      <c r="J73" t="s">
        <v>202</v>
      </c>
    </row>
    <row r="74" spans="1:10" x14ac:dyDescent="0.4">
      <c r="A74" t="s">
        <v>120</v>
      </c>
      <c r="E74" t="s">
        <v>56</v>
      </c>
      <c r="F74" t="s">
        <v>21</v>
      </c>
      <c r="G74" t="s">
        <v>9</v>
      </c>
      <c r="H74" t="s">
        <v>22</v>
      </c>
      <c r="I74" t="s">
        <v>18</v>
      </c>
      <c r="J74" t="s">
        <v>202</v>
      </c>
    </row>
    <row r="75" spans="1:10" x14ac:dyDescent="0.4">
      <c r="A75" t="s">
        <v>121</v>
      </c>
      <c r="E75" t="s">
        <v>56</v>
      </c>
      <c r="F75" t="s">
        <v>21</v>
      </c>
      <c r="G75" t="s">
        <v>9</v>
      </c>
      <c r="H75" t="s">
        <v>22</v>
      </c>
      <c r="I75" t="s">
        <v>18</v>
      </c>
      <c r="J75" t="s">
        <v>202</v>
      </c>
    </row>
    <row r="76" spans="1:10" x14ac:dyDescent="0.4">
      <c r="A76" t="s">
        <v>122</v>
      </c>
      <c r="E76" t="s">
        <v>37</v>
      </c>
      <c r="F76" t="s">
        <v>123</v>
      </c>
      <c r="G76" t="s">
        <v>9</v>
      </c>
      <c r="H76" t="s">
        <v>22</v>
      </c>
      <c r="I76" t="s">
        <v>18</v>
      </c>
      <c r="J76" t="s">
        <v>202</v>
      </c>
    </row>
    <row r="77" spans="1:10" x14ac:dyDescent="0.4">
      <c r="A77" t="s">
        <v>124</v>
      </c>
      <c r="E77" t="s">
        <v>37</v>
      </c>
      <c r="F77" t="s">
        <v>125</v>
      </c>
      <c r="G77" t="s">
        <v>9</v>
      </c>
      <c r="H77" t="s">
        <v>22</v>
      </c>
      <c r="I77" t="s">
        <v>18</v>
      </c>
      <c r="J77" t="s">
        <v>202</v>
      </c>
    </row>
    <row r="78" spans="1:10" x14ac:dyDescent="0.4">
      <c r="A78" t="s">
        <v>126</v>
      </c>
      <c r="E78" t="s">
        <v>127</v>
      </c>
      <c r="F78" t="s">
        <v>128</v>
      </c>
      <c r="G78" t="s">
        <v>9</v>
      </c>
      <c r="H78" t="s">
        <v>22</v>
      </c>
      <c r="I78" t="s">
        <v>18</v>
      </c>
      <c r="J78" t="s">
        <v>202</v>
      </c>
    </row>
    <row r="79" spans="1:10" x14ac:dyDescent="0.4">
      <c r="A79" t="s">
        <v>129</v>
      </c>
      <c r="E79" t="s">
        <v>100</v>
      </c>
      <c r="F79" t="s">
        <v>117</v>
      </c>
      <c r="G79" t="s">
        <v>9</v>
      </c>
      <c r="H79" t="s">
        <v>22</v>
      </c>
      <c r="I79" t="s">
        <v>18</v>
      </c>
      <c r="J79" t="s">
        <v>202</v>
      </c>
    </row>
    <row r="80" spans="1:10" x14ac:dyDescent="0.4">
      <c r="A80" t="s">
        <v>130</v>
      </c>
      <c r="E80" t="s">
        <v>100</v>
      </c>
      <c r="F80" t="s">
        <v>16</v>
      </c>
      <c r="G80" t="s">
        <v>9</v>
      </c>
      <c r="H80" t="s">
        <v>22</v>
      </c>
      <c r="I80" t="s">
        <v>18</v>
      </c>
      <c r="J80" t="s">
        <v>202</v>
      </c>
    </row>
    <row r="81" spans="1:10" x14ac:dyDescent="0.4">
      <c r="A81" t="s">
        <v>131</v>
      </c>
      <c r="E81" t="s">
        <v>67</v>
      </c>
      <c r="F81" t="s">
        <v>21</v>
      </c>
      <c r="G81" t="s">
        <v>35</v>
      </c>
      <c r="H81" t="s">
        <v>119</v>
      </c>
      <c r="I81" t="s">
        <v>18</v>
      </c>
      <c r="J81" t="s">
        <v>202</v>
      </c>
    </row>
    <row r="82" spans="1:10" x14ac:dyDescent="0.4">
      <c r="A82" t="s">
        <v>132</v>
      </c>
      <c r="E82" t="s">
        <v>41</v>
      </c>
      <c r="F82" t="s">
        <v>123</v>
      </c>
      <c r="G82" t="s">
        <v>9</v>
      </c>
      <c r="H82" t="s">
        <v>22</v>
      </c>
      <c r="I82" t="s">
        <v>18</v>
      </c>
      <c r="J82" t="s">
        <v>202</v>
      </c>
    </row>
    <row r="83" spans="1:10" x14ac:dyDescent="0.4">
      <c r="A83" t="s">
        <v>133</v>
      </c>
      <c r="E83" t="s">
        <v>43</v>
      </c>
      <c r="F83" t="s">
        <v>8</v>
      </c>
      <c r="G83" t="s">
        <v>9</v>
      </c>
      <c r="H83" t="s">
        <v>22</v>
      </c>
      <c r="I83" t="s">
        <v>18</v>
      </c>
      <c r="J83" t="s">
        <v>202</v>
      </c>
    </row>
    <row r="84" spans="1:10" x14ac:dyDescent="0.4">
      <c r="A84" t="s">
        <v>134</v>
      </c>
      <c r="E84" t="s">
        <v>61</v>
      </c>
      <c r="F84" t="s">
        <v>21</v>
      </c>
      <c r="G84" t="s">
        <v>9</v>
      </c>
      <c r="H84" t="s">
        <v>22</v>
      </c>
      <c r="I84" t="s">
        <v>18</v>
      </c>
      <c r="J84" t="s">
        <v>202</v>
      </c>
    </row>
    <row r="85" spans="1:10" x14ac:dyDescent="0.4">
      <c r="A85" t="s">
        <v>135</v>
      </c>
      <c r="E85" t="s">
        <v>61</v>
      </c>
      <c r="F85" t="s">
        <v>62</v>
      </c>
      <c r="G85" t="s">
        <v>9</v>
      </c>
      <c r="H85" t="s">
        <v>22</v>
      </c>
      <c r="I85" t="s">
        <v>18</v>
      </c>
      <c r="J85" t="s">
        <v>202</v>
      </c>
    </row>
    <row r="86" spans="1:10" x14ac:dyDescent="0.4">
      <c r="A86" t="s">
        <v>136</v>
      </c>
      <c r="E86" t="s">
        <v>76</v>
      </c>
      <c r="F86" t="s">
        <v>8</v>
      </c>
      <c r="G86" t="s">
        <v>9</v>
      </c>
      <c r="H86" t="s">
        <v>50</v>
      </c>
      <c r="I86" t="s">
        <v>47</v>
      </c>
      <c r="J86" t="s">
        <v>202</v>
      </c>
    </row>
    <row r="87" spans="1:10" x14ac:dyDescent="0.4">
      <c r="A87" t="s">
        <v>137</v>
      </c>
      <c r="E87" t="s">
        <v>76</v>
      </c>
      <c r="F87" t="s">
        <v>8</v>
      </c>
      <c r="G87" t="s">
        <v>9</v>
      </c>
      <c r="H87" t="s">
        <v>50</v>
      </c>
      <c r="I87" t="s">
        <v>47</v>
      </c>
      <c r="J87" t="s">
        <v>202</v>
      </c>
    </row>
    <row r="88" spans="1:10" x14ac:dyDescent="0.4">
      <c r="A88" t="s">
        <v>138</v>
      </c>
      <c r="E88" t="s">
        <v>76</v>
      </c>
      <c r="F88" t="s">
        <v>16</v>
      </c>
      <c r="G88" t="s">
        <v>9</v>
      </c>
      <c r="H88" t="s">
        <v>50</v>
      </c>
      <c r="I88" t="s">
        <v>47</v>
      </c>
      <c r="J88" t="s">
        <v>202</v>
      </c>
    </row>
    <row r="89" spans="1:10" x14ac:dyDescent="0.4">
      <c r="A89" t="s">
        <v>139</v>
      </c>
      <c r="E89" t="s">
        <v>79</v>
      </c>
      <c r="F89" t="s">
        <v>8</v>
      </c>
      <c r="G89" t="s">
        <v>9</v>
      </c>
      <c r="H89" t="s">
        <v>58</v>
      </c>
      <c r="I89" t="s">
        <v>47</v>
      </c>
      <c r="J89" t="s">
        <v>202</v>
      </c>
    </row>
    <row r="90" spans="1:10" x14ac:dyDescent="0.4">
      <c r="A90" t="s">
        <v>140</v>
      </c>
      <c r="E90" t="s">
        <v>79</v>
      </c>
      <c r="F90" t="s">
        <v>27</v>
      </c>
      <c r="G90" t="s">
        <v>9</v>
      </c>
      <c r="H90" t="s">
        <v>50</v>
      </c>
      <c r="I90" t="s">
        <v>47</v>
      </c>
      <c r="J90" t="s">
        <v>202</v>
      </c>
    </row>
    <row r="91" spans="1:10" x14ac:dyDescent="0.4">
      <c r="A91" t="s">
        <v>141</v>
      </c>
      <c r="E91" t="s">
        <v>79</v>
      </c>
      <c r="F91" t="s">
        <v>27</v>
      </c>
      <c r="G91" t="s">
        <v>9</v>
      </c>
      <c r="H91" t="s">
        <v>50</v>
      </c>
      <c r="I91" t="s">
        <v>47</v>
      </c>
      <c r="J91" t="s">
        <v>202</v>
      </c>
    </row>
    <row r="92" spans="1:10" x14ac:dyDescent="0.4">
      <c r="A92" t="s">
        <v>142</v>
      </c>
      <c r="E92" t="s">
        <v>79</v>
      </c>
      <c r="F92" t="s">
        <v>27</v>
      </c>
      <c r="G92" t="s">
        <v>9</v>
      </c>
      <c r="H92" t="s">
        <v>58</v>
      </c>
      <c r="I92" t="s">
        <v>47</v>
      </c>
      <c r="J92" t="s">
        <v>202</v>
      </c>
    </row>
    <row r="93" spans="1:10" x14ac:dyDescent="0.4">
      <c r="A93" t="s">
        <v>143</v>
      </c>
      <c r="E93" t="s">
        <v>49</v>
      </c>
      <c r="F93" t="s">
        <v>128</v>
      </c>
      <c r="G93" t="s">
        <v>9</v>
      </c>
      <c r="H93" t="s">
        <v>58</v>
      </c>
      <c r="I93" t="s">
        <v>47</v>
      </c>
      <c r="J93" t="s">
        <v>202</v>
      </c>
    </row>
    <row r="94" spans="1:10" x14ac:dyDescent="0.4">
      <c r="A94" t="s">
        <v>144</v>
      </c>
      <c r="E94" t="s">
        <v>81</v>
      </c>
      <c r="F94" t="s">
        <v>16</v>
      </c>
      <c r="G94" t="s">
        <v>9</v>
      </c>
      <c r="H94" t="s">
        <v>58</v>
      </c>
      <c r="I94" t="s">
        <v>47</v>
      </c>
      <c r="J94" t="s">
        <v>202</v>
      </c>
    </row>
    <row r="95" spans="1:10" x14ac:dyDescent="0.4">
      <c r="A95" t="s">
        <v>145</v>
      </c>
      <c r="E95" t="s">
        <v>20</v>
      </c>
      <c r="F95" t="s">
        <v>16</v>
      </c>
      <c r="G95" t="s">
        <v>9</v>
      </c>
      <c r="H95" t="s">
        <v>22</v>
      </c>
      <c r="I95" t="s">
        <v>47</v>
      </c>
      <c r="J95" t="s">
        <v>202</v>
      </c>
    </row>
    <row r="96" spans="1:10" x14ac:dyDescent="0.4">
      <c r="A96" t="s">
        <v>146</v>
      </c>
      <c r="E96" t="s">
        <v>20</v>
      </c>
      <c r="F96" t="s">
        <v>21</v>
      </c>
      <c r="G96" t="s">
        <v>9</v>
      </c>
      <c r="H96" t="s">
        <v>58</v>
      </c>
      <c r="I96" t="s">
        <v>47</v>
      </c>
      <c r="J96" t="s">
        <v>202</v>
      </c>
    </row>
    <row r="97" spans="1:10" x14ac:dyDescent="0.4">
      <c r="A97" t="s">
        <v>147</v>
      </c>
      <c r="E97" t="s">
        <v>20</v>
      </c>
      <c r="F97" t="s">
        <v>16</v>
      </c>
      <c r="G97" t="s">
        <v>35</v>
      </c>
      <c r="H97" t="s">
        <v>58</v>
      </c>
      <c r="I97" t="s">
        <v>47</v>
      </c>
      <c r="J97" t="s">
        <v>202</v>
      </c>
    </row>
    <row r="98" spans="1:10" x14ac:dyDescent="0.4">
      <c r="A98" t="s">
        <v>148</v>
      </c>
      <c r="E98" t="s">
        <v>24</v>
      </c>
      <c r="F98" t="s">
        <v>21</v>
      </c>
      <c r="G98" t="s">
        <v>9</v>
      </c>
      <c r="H98" t="s">
        <v>50</v>
      </c>
      <c r="I98" t="s">
        <v>47</v>
      </c>
      <c r="J98" t="s">
        <v>202</v>
      </c>
    </row>
    <row r="99" spans="1:10" x14ac:dyDescent="0.4">
      <c r="A99" t="s">
        <v>201</v>
      </c>
      <c r="E99" t="s">
        <v>24</v>
      </c>
      <c r="F99" t="s">
        <v>16</v>
      </c>
      <c r="G99" t="s">
        <v>9</v>
      </c>
      <c r="H99" t="s">
        <v>50</v>
      </c>
      <c r="I99" t="s">
        <v>47</v>
      </c>
      <c r="J99" t="s">
        <v>202</v>
      </c>
    </row>
    <row r="100" spans="1:10" x14ac:dyDescent="0.4">
      <c r="A100" t="s">
        <v>149</v>
      </c>
      <c r="E100" t="s">
        <v>24</v>
      </c>
      <c r="F100" t="s">
        <v>21</v>
      </c>
      <c r="G100" t="s">
        <v>35</v>
      </c>
      <c r="H100" t="s">
        <v>58</v>
      </c>
      <c r="I100" t="s">
        <v>47</v>
      </c>
      <c r="J100" t="s">
        <v>202</v>
      </c>
    </row>
    <row r="101" spans="1:10" x14ac:dyDescent="0.4">
      <c r="A101" t="s">
        <v>150</v>
      </c>
      <c r="E101" t="s">
        <v>7</v>
      </c>
      <c r="F101" t="s">
        <v>123</v>
      </c>
      <c r="G101" t="s">
        <v>9</v>
      </c>
      <c r="H101" t="s">
        <v>58</v>
      </c>
      <c r="I101" t="s">
        <v>47</v>
      </c>
      <c r="J101" t="s">
        <v>202</v>
      </c>
    </row>
    <row r="102" spans="1:10" x14ac:dyDescent="0.4">
      <c r="A102" t="s">
        <v>151</v>
      </c>
      <c r="E102" t="s">
        <v>56</v>
      </c>
      <c r="F102" t="s">
        <v>27</v>
      </c>
      <c r="G102" t="s">
        <v>9</v>
      </c>
      <c r="H102" t="s">
        <v>58</v>
      </c>
      <c r="I102" t="s">
        <v>47</v>
      </c>
      <c r="J102" t="s">
        <v>202</v>
      </c>
    </row>
    <row r="103" spans="1:10" x14ac:dyDescent="0.4">
      <c r="A103" t="s">
        <v>152</v>
      </c>
      <c r="E103" t="s">
        <v>31</v>
      </c>
      <c r="F103" t="s">
        <v>27</v>
      </c>
      <c r="G103" t="s">
        <v>35</v>
      </c>
      <c r="H103" t="s">
        <v>50</v>
      </c>
      <c r="I103" t="s">
        <v>47</v>
      </c>
      <c r="J103" t="s">
        <v>202</v>
      </c>
    </row>
    <row r="104" spans="1:10" x14ac:dyDescent="0.4">
      <c r="A104" t="s">
        <v>153</v>
      </c>
      <c r="E104" t="s">
        <v>37</v>
      </c>
      <c r="F104" t="s">
        <v>123</v>
      </c>
      <c r="G104" t="s">
        <v>9</v>
      </c>
      <c r="H104" t="s">
        <v>58</v>
      </c>
      <c r="I104" t="s">
        <v>47</v>
      </c>
      <c r="J104" t="s">
        <v>202</v>
      </c>
    </row>
    <row r="105" spans="1:10" x14ac:dyDescent="0.4">
      <c r="A105" t="s">
        <v>154</v>
      </c>
      <c r="E105" t="s">
        <v>155</v>
      </c>
      <c r="F105" t="s">
        <v>62</v>
      </c>
      <c r="G105" t="s">
        <v>9</v>
      </c>
      <c r="H105" t="s">
        <v>50</v>
      </c>
      <c r="I105" t="s">
        <v>47</v>
      </c>
      <c r="J105" t="s">
        <v>202</v>
      </c>
    </row>
    <row r="106" spans="1:10" x14ac:dyDescent="0.4">
      <c r="A106" t="s">
        <v>156</v>
      </c>
      <c r="E106" t="s">
        <v>155</v>
      </c>
      <c r="F106" t="s">
        <v>88</v>
      </c>
      <c r="G106" t="s">
        <v>9</v>
      </c>
      <c r="H106" t="s">
        <v>58</v>
      </c>
      <c r="I106" t="s">
        <v>47</v>
      </c>
      <c r="J106" t="s">
        <v>202</v>
      </c>
    </row>
    <row r="107" spans="1:10" x14ac:dyDescent="0.4">
      <c r="A107" t="s">
        <v>157</v>
      </c>
      <c r="E107" t="s">
        <v>127</v>
      </c>
      <c r="F107" t="s">
        <v>117</v>
      </c>
      <c r="G107" t="s">
        <v>35</v>
      </c>
      <c r="H107" t="s">
        <v>58</v>
      </c>
      <c r="I107" t="s">
        <v>47</v>
      </c>
      <c r="J107" t="s">
        <v>202</v>
      </c>
    </row>
    <row r="108" spans="1:10" x14ac:dyDescent="0.4">
      <c r="A108" t="s">
        <v>158</v>
      </c>
      <c r="E108" t="s">
        <v>127</v>
      </c>
      <c r="F108" t="s">
        <v>117</v>
      </c>
      <c r="G108" t="s">
        <v>9</v>
      </c>
      <c r="H108" t="s">
        <v>50</v>
      </c>
      <c r="I108" t="s">
        <v>47</v>
      </c>
      <c r="J108" t="s">
        <v>202</v>
      </c>
    </row>
    <row r="109" spans="1:10" x14ac:dyDescent="0.4">
      <c r="A109" t="s">
        <v>159</v>
      </c>
      <c r="E109" t="s">
        <v>127</v>
      </c>
      <c r="F109" t="s">
        <v>88</v>
      </c>
      <c r="G109" t="s">
        <v>35</v>
      </c>
      <c r="H109" t="s">
        <v>160</v>
      </c>
      <c r="I109" t="s">
        <v>47</v>
      </c>
      <c r="J109" t="s">
        <v>202</v>
      </c>
    </row>
    <row r="110" spans="1:10" x14ac:dyDescent="0.4">
      <c r="A110" t="s">
        <v>161</v>
      </c>
      <c r="E110" t="s">
        <v>87</v>
      </c>
      <c r="F110" t="s">
        <v>117</v>
      </c>
      <c r="G110" t="s">
        <v>9</v>
      </c>
      <c r="H110" t="s">
        <v>50</v>
      </c>
      <c r="I110" t="s">
        <v>47</v>
      </c>
      <c r="J110" t="s">
        <v>202</v>
      </c>
    </row>
    <row r="111" spans="1:10" x14ac:dyDescent="0.4">
      <c r="A111" t="s">
        <v>162</v>
      </c>
      <c r="E111" t="s">
        <v>100</v>
      </c>
      <c r="F111" t="s">
        <v>88</v>
      </c>
      <c r="G111" t="s">
        <v>9</v>
      </c>
      <c r="H111" t="s">
        <v>58</v>
      </c>
      <c r="I111" t="s">
        <v>47</v>
      </c>
      <c r="J111" t="s">
        <v>202</v>
      </c>
    </row>
    <row r="112" spans="1:10" x14ac:dyDescent="0.4">
      <c r="A112" t="s">
        <v>163</v>
      </c>
      <c r="E112" t="s">
        <v>100</v>
      </c>
      <c r="F112" t="s">
        <v>16</v>
      </c>
      <c r="G112" t="s">
        <v>9</v>
      </c>
      <c r="H112" t="s">
        <v>50</v>
      </c>
      <c r="I112" t="s">
        <v>47</v>
      </c>
      <c r="J112" t="s">
        <v>202</v>
      </c>
    </row>
    <row r="113" spans="1:10" x14ac:dyDescent="0.4">
      <c r="A113" t="s">
        <v>200</v>
      </c>
      <c r="E113" t="s">
        <v>93</v>
      </c>
      <c r="F113" t="s">
        <v>27</v>
      </c>
      <c r="G113" t="s">
        <v>9</v>
      </c>
      <c r="H113" t="s">
        <v>50</v>
      </c>
      <c r="I113" t="s">
        <v>47</v>
      </c>
      <c r="J113" t="s">
        <v>202</v>
      </c>
    </row>
    <row r="114" spans="1:10" x14ac:dyDescent="0.4">
      <c r="A114" t="s">
        <v>164</v>
      </c>
      <c r="E114" t="s">
        <v>12</v>
      </c>
      <c r="F114" t="s">
        <v>27</v>
      </c>
      <c r="G114" t="s">
        <v>9</v>
      </c>
      <c r="H114" t="s">
        <v>50</v>
      </c>
      <c r="I114" t="s">
        <v>47</v>
      </c>
      <c r="J114" t="s">
        <v>202</v>
      </c>
    </row>
    <row r="115" spans="1:10" x14ac:dyDescent="0.4">
      <c r="A115" t="s">
        <v>165</v>
      </c>
      <c r="E115" t="s">
        <v>41</v>
      </c>
      <c r="F115" t="s">
        <v>8</v>
      </c>
      <c r="G115" t="s">
        <v>35</v>
      </c>
      <c r="H115" t="s">
        <v>58</v>
      </c>
      <c r="I115" t="s">
        <v>47</v>
      </c>
      <c r="J115" t="s">
        <v>202</v>
      </c>
    </row>
    <row r="116" spans="1:10" x14ac:dyDescent="0.4">
      <c r="A116" t="s">
        <v>166</v>
      </c>
      <c r="E116" t="s">
        <v>41</v>
      </c>
      <c r="F116" t="s">
        <v>27</v>
      </c>
      <c r="G116" t="s">
        <v>35</v>
      </c>
      <c r="H116" t="s">
        <v>50</v>
      </c>
      <c r="I116" t="s">
        <v>47</v>
      </c>
      <c r="J116" t="s">
        <v>202</v>
      </c>
    </row>
    <row r="117" spans="1:10" x14ac:dyDescent="0.4">
      <c r="A117" t="s">
        <v>198</v>
      </c>
      <c r="E117" t="s">
        <v>43</v>
      </c>
      <c r="F117" t="s">
        <v>27</v>
      </c>
      <c r="G117" t="s">
        <v>9</v>
      </c>
      <c r="H117" t="s">
        <v>58</v>
      </c>
      <c r="I117" t="s">
        <v>47</v>
      </c>
      <c r="J117" t="s">
        <v>202</v>
      </c>
    </row>
    <row r="118" spans="1:10" x14ac:dyDescent="0.4">
      <c r="A118" t="s">
        <v>167</v>
      </c>
      <c r="E118" t="s">
        <v>61</v>
      </c>
      <c r="F118" t="s">
        <v>16</v>
      </c>
      <c r="G118" t="s">
        <v>9</v>
      </c>
      <c r="H118" t="s">
        <v>50</v>
      </c>
      <c r="I118" t="s">
        <v>47</v>
      </c>
      <c r="J118" t="s">
        <v>202</v>
      </c>
    </row>
    <row r="119" spans="1:10" x14ac:dyDescent="0.4">
      <c r="A119" t="s">
        <v>168</v>
      </c>
      <c r="E119" t="s">
        <v>77</v>
      </c>
      <c r="F119" t="s">
        <v>8</v>
      </c>
      <c r="G119" t="s">
        <v>9</v>
      </c>
      <c r="H119" t="s">
        <v>65</v>
      </c>
      <c r="I119" t="s">
        <v>63</v>
      </c>
      <c r="J119" t="s">
        <v>202</v>
      </c>
    </row>
    <row r="120" spans="1:10" x14ac:dyDescent="0.4">
      <c r="A120" t="s">
        <v>169</v>
      </c>
      <c r="E120" t="s">
        <v>77</v>
      </c>
      <c r="F120" t="s">
        <v>27</v>
      </c>
      <c r="G120" t="s">
        <v>35</v>
      </c>
      <c r="H120" t="s">
        <v>105</v>
      </c>
      <c r="I120" t="s">
        <v>63</v>
      </c>
      <c r="J120" t="s">
        <v>202</v>
      </c>
    </row>
    <row r="121" spans="1:10" x14ac:dyDescent="0.4">
      <c r="A121" t="s">
        <v>170</v>
      </c>
      <c r="E121" t="s">
        <v>49</v>
      </c>
      <c r="F121" t="s">
        <v>8</v>
      </c>
      <c r="G121" t="s">
        <v>9</v>
      </c>
      <c r="H121" t="s">
        <v>105</v>
      </c>
      <c r="I121" t="s">
        <v>63</v>
      </c>
      <c r="J121" t="s">
        <v>202</v>
      </c>
    </row>
    <row r="122" spans="1:10" x14ac:dyDescent="0.4">
      <c r="A122" t="s">
        <v>171</v>
      </c>
      <c r="E122" t="s">
        <v>49</v>
      </c>
      <c r="F122" t="s">
        <v>21</v>
      </c>
      <c r="G122" t="s">
        <v>9</v>
      </c>
      <c r="H122" t="s">
        <v>105</v>
      </c>
      <c r="I122" t="s">
        <v>63</v>
      </c>
      <c r="J122" t="s">
        <v>202</v>
      </c>
    </row>
    <row r="123" spans="1:10" x14ac:dyDescent="0.4">
      <c r="A123" t="s">
        <v>172</v>
      </c>
      <c r="E123" t="s">
        <v>81</v>
      </c>
      <c r="F123" t="s">
        <v>16</v>
      </c>
      <c r="G123" t="s">
        <v>9</v>
      </c>
      <c r="H123" t="s">
        <v>65</v>
      </c>
      <c r="I123" t="s">
        <v>63</v>
      </c>
      <c r="J123" t="s">
        <v>202</v>
      </c>
    </row>
    <row r="124" spans="1:10" x14ac:dyDescent="0.4">
      <c r="A124" t="s">
        <v>173</v>
      </c>
      <c r="E124" t="s">
        <v>20</v>
      </c>
      <c r="F124" t="s">
        <v>62</v>
      </c>
      <c r="G124" t="s">
        <v>9</v>
      </c>
      <c r="H124" t="s">
        <v>105</v>
      </c>
      <c r="I124" t="s">
        <v>63</v>
      </c>
      <c r="J124" t="s">
        <v>202</v>
      </c>
    </row>
    <row r="125" spans="1:10" x14ac:dyDescent="0.4">
      <c r="A125" t="s">
        <v>174</v>
      </c>
      <c r="E125" t="s">
        <v>26</v>
      </c>
      <c r="F125" t="s">
        <v>8</v>
      </c>
      <c r="G125" t="s">
        <v>9</v>
      </c>
      <c r="H125" t="s">
        <v>65</v>
      </c>
      <c r="I125" t="s">
        <v>63</v>
      </c>
      <c r="J125" t="s">
        <v>202</v>
      </c>
    </row>
    <row r="126" spans="1:10" x14ac:dyDescent="0.4">
      <c r="A126" t="s">
        <v>175</v>
      </c>
      <c r="E126" t="s">
        <v>31</v>
      </c>
      <c r="F126" t="s">
        <v>125</v>
      </c>
      <c r="G126" t="s">
        <v>9</v>
      </c>
      <c r="H126" t="s">
        <v>65</v>
      </c>
      <c r="I126" t="s">
        <v>63</v>
      </c>
      <c r="J126" t="s">
        <v>202</v>
      </c>
    </row>
    <row r="127" spans="1:10" x14ac:dyDescent="0.4">
      <c r="A127" t="s">
        <v>176</v>
      </c>
      <c r="E127" t="s">
        <v>37</v>
      </c>
      <c r="F127" t="s">
        <v>62</v>
      </c>
      <c r="G127" t="s">
        <v>9</v>
      </c>
      <c r="H127" t="s">
        <v>65</v>
      </c>
      <c r="I127" t="s">
        <v>63</v>
      </c>
      <c r="J127" t="s">
        <v>202</v>
      </c>
    </row>
    <row r="128" spans="1:10" x14ac:dyDescent="0.4">
      <c r="A128" t="s">
        <v>177</v>
      </c>
      <c r="E128" t="s">
        <v>37</v>
      </c>
      <c r="F128" t="s">
        <v>62</v>
      </c>
      <c r="G128" t="s">
        <v>35</v>
      </c>
      <c r="H128" t="s">
        <v>105</v>
      </c>
      <c r="I128" t="s">
        <v>63</v>
      </c>
      <c r="J128" t="s">
        <v>202</v>
      </c>
    </row>
    <row r="129" spans="1:10" x14ac:dyDescent="0.4">
      <c r="A129" t="s">
        <v>178</v>
      </c>
      <c r="E129" t="s">
        <v>155</v>
      </c>
      <c r="F129" t="s">
        <v>125</v>
      </c>
      <c r="G129" t="s">
        <v>9</v>
      </c>
      <c r="H129" t="s">
        <v>65</v>
      </c>
      <c r="I129" t="s">
        <v>63</v>
      </c>
      <c r="J129" t="s">
        <v>202</v>
      </c>
    </row>
    <row r="130" spans="1:10" x14ac:dyDescent="0.4">
      <c r="A130" t="s">
        <v>179</v>
      </c>
      <c r="E130" t="s">
        <v>155</v>
      </c>
      <c r="F130" t="s">
        <v>117</v>
      </c>
      <c r="G130" t="s">
        <v>9</v>
      </c>
      <c r="H130" t="s">
        <v>180</v>
      </c>
      <c r="I130" t="s">
        <v>63</v>
      </c>
      <c r="J130" t="s">
        <v>202</v>
      </c>
    </row>
    <row r="131" spans="1:10" x14ac:dyDescent="0.4">
      <c r="A131" t="s">
        <v>181</v>
      </c>
      <c r="E131" t="s">
        <v>87</v>
      </c>
      <c r="F131" t="s">
        <v>128</v>
      </c>
      <c r="G131" t="s">
        <v>9</v>
      </c>
      <c r="H131" t="s">
        <v>65</v>
      </c>
      <c r="I131" t="s">
        <v>63</v>
      </c>
      <c r="J131" t="s">
        <v>202</v>
      </c>
    </row>
    <row r="132" spans="1:10" x14ac:dyDescent="0.4">
      <c r="A132" t="s">
        <v>182</v>
      </c>
      <c r="E132" t="s">
        <v>87</v>
      </c>
      <c r="F132" t="s">
        <v>88</v>
      </c>
      <c r="G132" t="s">
        <v>9</v>
      </c>
      <c r="H132" t="s">
        <v>65</v>
      </c>
      <c r="I132" t="s">
        <v>63</v>
      </c>
      <c r="J132" t="s">
        <v>202</v>
      </c>
    </row>
    <row r="133" spans="1:10" x14ac:dyDescent="0.4">
      <c r="A133" t="s">
        <v>183</v>
      </c>
      <c r="E133" t="s">
        <v>100</v>
      </c>
      <c r="F133" t="s">
        <v>128</v>
      </c>
      <c r="G133" t="s">
        <v>9</v>
      </c>
      <c r="H133" t="s">
        <v>65</v>
      </c>
      <c r="I133" t="s">
        <v>63</v>
      </c>
      <c r="J133" t="s">
        <v>202</v>
      </c>
    </row>
    <row r="134" spans="1:10" x14ac:dyDescent="0.4">
      <c r="A134" t="s">
        <v>184</v>
      </c>
      <c r="E134" t="s">
        <v>41</v>
      </c>
      <c r="F134" t="s">
        <v>8</v>
      </c>
      <c r="G134" t="s">
        <v>9</v>
      </c>
      <c r="H134" t="s">
        <v>105</v>
      </c>
      <c r="I134" t="s">
        <v>63</v>
      </c>
      <c r="J134" t="s">
        <v>202</v>
      </c>
    </row>
    <row r="135" spans="1:10" x14ac:dyDescent="0.4">
      <c r="A135" t="s">
        <v>185</v>
      </c>
      <c r="E135" t="s">
        <v>43</v>
      </c>
      <c r="F135" t="s">
        <v>8</v>
      </c>
      <c r="G135" t="s">
        <v>9</v>
      </c>
      <c r="H135" t="s">
        <v>65</v>
      </c>
      <c r="I135" t="s">
        <v>63</v>
      </c>
      <c r="J135" t="s">
        <v>202</v>
      </c>
    </row>
    <row r="136" spans="1:10" x14ac:dyDescent="0.4">
      <c r="A136" t="s">
        <v>186</v>
      </c>
      <c r="E136" t="s">
        <v>61</v>
      </c>
      <c r="F136" t="s">
        <v>16</v>
      </c>
      <c r="G136" t="s">
        <v>35</v>
      </c>
      <c r="H136" t="s">
        <v>65</v>
      </c>
      <c r="I136" t="s">
        <v>63</v>
      </c>
      <c r="J136" t="s">
        <v>202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加工中</vt:lpstr>
      <vt:lpstr>過程</vt:lpstr>
      <vt:lpstr>元データ</vt:lpstr>
      <vt:lpstr>元データ2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 雄輝</dc:creator>
  <cp:lastModifiedBy>yuki hashimoto</cp:lastModifiedBy>
  <dcterms:created xsi:type="dcterms:W3CDTF">2021-03-30T12:15:46Z</dcterms:created>
  <dcterms:modified xsi:type="dcterms:W3CDTF">2021-04-08T04:35:44Z</dcterms:modified>
</cp:coreProperties>
</file>