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k\Documents\git\ThunderChargeXPro\"/>
    </mc:Choice>
  </mc:AlternateContent>
  <xr:revisionPtr revIDLastSave="0" documentId="13_ncr:1_{7A0DD670-3471-4C7B-A3D1-4DE1C056F5BA}" xr6:coauthVersionLast="47" xr6:coauthVersionMax="47" xr10:uidLastSave="{00000000-0000-0000-0000-000000000000}"/>
  <bookViews>
    <workbookView xWindow="-45105" yWindow="-7650" windowWidth="16410" windowHeight="11295" activeTab="1" xr2:uid="{997099B4-5BE4-4B48-96F5-EED7AD07AA02}"/>
  </bookViews>
  <sheets>
    <sheet name="ChargerPowerBoard" sheetId="1" r:id="rId1"/>
    <sheet name="ChargerMainBoard" sheetId="2" r:id="rId2"/>
    <sheet name="Ord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F3" i="1"/>
  <c r="F4" i="1"/>
  <c r="F5" i="1"/>
  <c r="F6" i="1"/>
  <c r="F7" i="1"/>
  <c r="I7" i="1" s="1"/>
  <c r="F8" i="1"/>
  <c r="F9" i="1"/>
  <c r="F10" i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F20" i="1"/>
  <c r="F21" i="1"/>
  <c r="F22" i="1"/>
  <c r="F23" i="1"/>
  <c r="F24" i="1"/>
  <c r="I24" i="1" s="1"/>
  <c r="F25" i="1"/>
  <c r="F26" i="1"/>
  <c r="F27" i="1"/>
  <c r="F28" i="1"/>
  <c r="F2" i="1"/>
  <c r="F8" i="2"/>
  <c r="I8" i="2" s="1"/>
  <c r="F9" i="2"/>
  <c r="I8" i="1"/>
  <c r="I9" i="1"/>
  <c r="I10" i="1"/>
  <c r="I25" i="1"/>
  <c r="I26" i="1"/>
  <c r="I27" i="1"/>
  <c r="I28" i="1"/>
  <c r="I3" i="1"/>
  <c r="I4" i="1"/>
  <c r="I5" i="1"/>
  <c r="I6" i="1"/>
  <c r="I19" i="1"/>
  <c r="I20" i="1"/>
  <c r="I21" i="1"/>
  <c r="I22" i="1"/>
  <c r="I23" i="1"/>
  <c r="I2" i="1"/>
  <c r="F19" i="2"/>
  <c r="F18" i="2"/>
  <c r="I18" i="2" s="1"/>
  <c r="F17" i="2"/>
  <c r="I17" i="2" s="1"/>
  <c r="F16" i="2"/>
  <c r="I16" i="2" s="1"/>
  <c r="F15" i="2"/>
  <c r="I15" i="2" s="1"/>
  <c r="F14" i="2"/>
  <c r="F11" i="2"/>
  <c r="F10" i="2"/>
  <c r="I3" i="2"/>
  <c r="I4" i="2"/>
  <c r="I5" i="2"/>
  <c r="I6" i="2"/>
  <c r="I7" i="2"/>
  <c r="I9" i="2"/>
  <c r="I10" i="2"/>
  <c r="I11" i="2"/>
  <c r="I12" i="2"/>
  <c r="I13" i="2"/>
  <c r="I14" i="2"/>
  <c r="I19" i="2"/>
  <c r="I2" i="2"/>
  <c r="M13" i="3"/>
  <c r="M14" i="3"/>
  <c r="M15" i="3"/>
  <c r="M24" i="3"/>
  <c r="M36" i="3"/>
  <c r="M41" i="3"/>
  <c r="M69" i="3"/>
  <c r="M35" i="3"/>
  <c r="M30" i="3"/>
  <c r="M44" i="3"/>
  <c r="M40" i="3"/>
  <c r="M42" i="3"/>
  <c r="M37" i="3"/>
  <c r="M38" i="3"/>
  <c r="M49" i="3"/>
  <c r="M43" i="3"/>
  <c r="M22" i="3"/>
  <c r="M33" i="3"/>
  <c r="M32" i="3"/>
  <c r="M34" i="3"/>
  <c r="M17" i="3"/>
  <c r="M23" i="3"/>
  <c r="M52" i="3"/>
  <c r="M65" i="3"/>
  <c r="M68" i="3"/>
  <c r="M50" i="3"/>
  <c r="M54" i="3"/>
  <c r="M51" i="3"/>
  <c r="M55" i="3"/>
  <c r="M71" i="3"/>
  <c r="M56" i="3"/>
  <c r="M45" i="3"/>
  <c r="M53" i="3"/>
  <c r="M46" i="3"/>
  <c r="M57" i="3"/>
  <c r="M66" i="3"/>
  <c r="M58" i="3"/>
  <c r="M47" i="3"/>
  <c r="M59" i="3"/>
  <c r="M60" i="3"/>
  <c r="M61" i="3"/>
  <c r="M62" i="3"/>
  <c r="M63" i="3"/>
  <c r="M39" i="3"/>
  <c r="M48" i="3"/>
  <c r="M70" i="3"/>
  <c r="M67" i="3"/>
  <c r="M64" i="3"/>
  <c r="M19" i="3"/>
  <c r="M29" i="3"/>
  <c r="M26" i="3"/>
  <c r="M21" i="3"/>
  <c r="M6" i="3"/>
  <c r="M10" i="3"/>
  <c r="M18" i="3"/>
  <c r="M12" i="3"/>
  <c r="M25" i="3"/>
  <c r="M2" i="3"/>
  <c r="M27" i="3"/>
  <c r="M28" i="3"/>
  <c r="M9" i="3"/>
  <c r="M3" i="3"/>
  <c r="M11" i="3"/>
  <c r="M20" i="3"/>
  <c r="M5" i="3"/>
  <c r="M4" i="3"/>
  <c r="M16" i="3"/>
  <c r="M7" i="3"/>
  <c r="M8" i="3"/>
  <c r="M31" i="3"/>
  <c r="G8" i="3"/>
  <c r="G63" i="3"/>
  <c r="G44" i="3"/>
  <c r="G62" i="3"/>
  <c r="G74" i="3"/>
  <c r="G41" i="3"/>
  <c r="G64" i="3"/>
  <c r="G59" i="3"/>
  <c r="G20" i="3"/>
  <c r="G52" i="3"/>
  <c r="G40" i="3"/>
  <c r="G69" i="3"/>
  <c r="G28" i="3"/>
  <c r="G72" i="3"/>
  <c r="G70" i="3"/>
  <c r="G71" i="3"/>
  <c r="G49" i="3"/>
  <c r="G73" i="3"/>
  <c r="G66" i="3"/>
  <c r="G65" i="3"/>
  <c r="G50" i="3"/>
  <c r="G2" i="3"/>
  <c r="G57" i="3"/>
  <c r="G11" i="3"/>
  <c r="G54" i="3"/>
  <c r="G42" i="3"/>
  <c r="G13" i="3"/>
  <c r="G35" i="3"/>
  <c r="G16" i="3"/>
  <c r="G21" i="3"/>
  <c r="G68" i="3"/>
  <c r="G10" i="3"/>
  <c r="G9" i="3"/>
  <c r="G17" i="3"/>
  <c r="G4" i="3"/>
  <c r="G22" i="3"/>
  <c r="G12" i="3"/>
  <c r="G36" i="3"/>
  <c r="G27" i="3"/>
  <c r="G3" i="3"/>
  <c r="G7" i="3"/>
  <c r="G15" i="3"/>
  <c r="G19" i="3"/>
  <c r="G25" i="3"/>
  <c r="G58" i="3"/>
  <c r="G23" i="3"/>
  <c r="G67" i="3"/>
  <c r="G5" i="3"/>
  <c r="G6" i="3"/>
  <c r="G48" i="3"/>
  <c r="G51" i="3"/>
  <c r="G37" i="3"/>
  <c r="G33" i="3"/>
  <c r="G47" i="3"/>
  <c r="G24" i="3"/>
  <c r="G46" i="3"/>
  <c r="G34" i="3"/>
  <c r="G14" i="3"/>
  <c r="G26" i="3"/>
  <c r="G55" i="3"/>
  <c r="G56" i="3"/>
  <c r="G39" i="3"/>
  <c r="G32" i="3"/>
  <c r="G38" i="3"/>
  <c r="G53" i="3"/>
  <c r="G29" i="3"/>
  <c r="G31" i="3"/>
  <c r="G43" i="3"/>
  <c r="G45" i="3"/>
  <c r="G18" i="3"/>
  <c r="G60" i="3"/>
  <c r="G30" i="3"/>
  <c r="G61" i="3"/>
  <c r="J1" i="1" l="1"/>
  <c r="N1" i="3"/>
  <c r="H1" i="3"/>
</calcChain>
</file>

<file path=xl/sharedStrings.xml><?xml version="1.0" encoding="utf-8"?>
<sst xmlns="http://schemas.openxmlformats.org/spreadsheetml/2006/main" count="415" uniqueCount="230">
  <si>
    <t>Footprint</t>
  </si>
  <si>
    <t>Quantity</t>
  </si>
  <si>
    <t>Value</t>
  </si>
  <si>
    <t>CP_Elec_10x10</t>
  </si>
  <si>
    <t>100u</t>
  </si>
  <si>
    <t>10u</t>
  </si>
  <si>
    <t>0.1u</t>
  </si>
  <si>
    <t>560p</t>
  </si>
  <si>
    <t>68n</t>
  </si>
  <si>
    <t>22u</t>
  </si>
  <si>
    <t>D_MELF</t>
  </si>
  <si>
    <t>SM4001</t>
  </si>
  <si>
    <t>T9GV5L145</t>
  </si>
  <si>
    <t>Relay_SPST-NO</t>
  </si>
  <si>
    <t>L_Bourns_SRP1770TA_16.9x16.9mm</t>
  </si>
  <si>
    <t>4.7u</t>
  </si>
  <si>
    <t>SOT-23</t>
  </si>
  <si>
    <t>PQFN-8-EP_6x5mm_P1.27mm_Generic</t>
  </si>
  <si>
    <t>IRFH5210</t>
  </si>
  <si>
    <t>AO3400A</t>
  </si>
  <si>
    <t>7.87k</t>
  </si>
  <si>
    <t>1.5M</t>
  </si>
  <si>
    <t>9.53k</t>
  </si>
  <si>
    <t>42.2k</t>
  </si>
  <si>
    <t>2.61k</t>
  </si>
  <si>
    <t>4m</t>
  </si>
  <si>
    <t>3m</t>
  </si>
  <si>
    <t>LTV-817S</t>
  </si>
  <si>
    <t>QFN-32-1EP_4x4mm_P0.4mm_EP2.65x2.65mm</t>
  </si>
  <si>
    <t>MP2984</t>
  </si>
  <si>
    <t>SOT-23-5</t>
  </si>
  <si>
    <t>INA180A1</t>
  </si>
  <si>
    <t>SOIC-8_3.9x4.9mm_P1.27mm</t>
  </si>
  <si>
    <t>INA240A1D</t>
  </si>
  <si>
    <t>Crystal_SMD_Abracon_ABM3B-4Pin_5.0x3.2mm</t>
  </si>
  <si>
    <t>8M</t>
  </si>
  <si>
    <t>0.68u</t>
  </si>
  <si>
    <t>C5</t>
  </si>
  <si>
    <t>CDBA360-HF</t>
  </si>
  <si>
    <t>B560C</t>
  </si>
  <si>
    <t>L1</t>
  </si>
  <si>
    <t>53.6k</t>
  </si>
  <si>
    <t>R11</t>
  </si>
  <si>
    <t>12.1k</t>
  </si>
  <si>
    <t>R18</t>
  </si>
  <si>
    <t>R6</t>
  </si>
  <si>
    <t>54.9k</t>
  </si>
  <si>
    <t>R7</t>
  </si>
  <si>
    <t>2.43k</t>
  </si>
  <si>
    <t>R8</t>
  </si>
  <si>
    <t>52.3k</t>
  </si>
  <si>
    <t>R9</t>
  </si>
  <si>
    <t>73.2k</t>
  </si>
  <si>
    <t>U13</t>
  </si>
  <si>
    <t>VQFN-32-1EP_5x5mm_P0.5mm_EP3.1x3.1mm</t>
  </si>
  <si>
    <t>TAS5825MRHB</t>
  </si>
  <si>
    <t>U4</t>
  </si>
  <si>
    <t>LM5001MA</t>
  </si>
  <si>
    <t>TPS54560BDDA</t>
  </si>
  <si>
    <t>TCJB106M035R0200</t>
  </si>
  <si>
    <t>C0805X225K5RACAUTO</t>
  </si>
  <si>
    <t>EEE-FT1V470AR</t>
  </si>
  <si>
    <t>C0603X472K5RACAUTO</t>
  </si>
  <si>
    <t>C0603H470J5GACTU</t>
  </si>
  <si>
    <t>C0603C123J1RACAUTO</t>
  </si>
  <si>
    <t>C0603C100F2TACAUTO</t>
  </si>
  <si>
    <t>C1206X105K5RACAUTO</t>
  </si>
  <si>
    <t>C2220C226M5R2C7186</t>
  </si>
  <si>
    <t>C0805X474K5RACAUTO</t>
  </si>
  <si>
    <t>C0805X684K5RACAUTO</t>
  </si>
  <si>
    <t>AEK1010100M160R</t>
  </si>
  <si>
    <t>C0603X222K5RACAUTO</t>
  </si>
  <si>
    <t>SRU1028-101Y</t>
  </si>
  <si>
    <t>SRP7028A-100M</t>
  </si>
  <si>
    <t>SRP1038C-8R2M</t>
  </si>
  <si>
    <t>CRCW060368K0FKEAHP</t>
  </si>
  <si>
    <t>CRCW060353K6FKEAC</t>
  </si>
  <si>
    <t>CRCW060310K2FKEAC</t>
  </si>
  <si>
    <t>CRCW0603243KFKEA</t>
  </si>
  <si>
    <t>CRCW060316K9FKEA</t>
  </si>
  <si>
    <t>CRCW0603442KFKEA</t>
  </si>
  <si>
    <t>CRCW060390K9FKEA</t>
  </si>
  <si>
    <t>CRCW060312K1FKEAC</t>
  </si>
  <si>
    <t>CRCW060336K5FKEAC</t>
  </si>
  <si>
    <t>CRCW060311K8FKEA</t>
  </si>
  <si>
    <t>CRCW060310K0FKEAHP</t>
  </si>
  <si>
    <t>CRCW060354K9FKEA</t>
  </si>
  <si>
    <t>CRCW06032K43FKEA</t>
  </si>
  <si>
    <t>CRCW060352K3FKEA</t>
  </si>
  <si>
    <t>CRCW060373K2FKEA</t>
  </si>
  <si>
    <t>TAS5825MRHBR</t>
  </si>
  <si>
    <t>L78M05CDT-TR</t>
  </si>
  <si>
    <t>LM5001MAX-NOPB</t>
  </si>
  <si>
    <t>AEK1010101M050R</t>
  </si>
  <si>
    <t>C1210C106K5RACTU</t>
  </si>
  <si>
    <t>C0603C101K5RACAUTO</t>
  </si>
  <si>
    <t>C0603C561J1RACTU</t>
  </si>
  <si>
    <t>C0603C473K5RACAUTO</t>
  </si>
  <si>
    <t>C0603C683K5RACAUTO7411</t>
  </si>
  <si>
    <t>C0603C470K5GAC</t>
  </si>
  <si>
    <t>C0603C224K5RACAUTO</t>
  </si>
  <si>
    <t>C0603C270J5GACAUTO</t>
  </si>
  <si>
    <t>T9GV5L14-5</t>
  </si>
  <si>
    <t>SRP1770TA-4R7M</t>
  </si>
  <si>
    <t>DMG2301L-13</t>
  </si>
  <si>
    <t>IRFH5210TRPBF</t>
  </si>
  <si>
    <t>IRLML6344TRPBF</t>
  </si>
  <si>
    <t>CRCW251249R9FKEGHP</t>
  </si>
  <si>
    <t>CRCW06031K00FKEC</t>
  </si>
  <si>
    <t>CRCW060310K0FKEAC</t>
  </si>
  <si>
    <t>150060SS75000</t>
  </si>
  <si>
    <t>CRCW06037K87FKEA</t>
  </si>
  <si>
    <t>CRCW060368R0FKEAHP</t>
  </si>
  <si>
    <t>CRCW060368K0FKEAC</t>
  </si>
  <si>
    <t>CRCW06031M50FKEA</t>
  </si>
  <si>
    <t>CRCW06039K53FKEA</t>
  </si>
  <si>
    <t>CRCW06032K20FKEA</t>
  </si>
  <si>
    <t>CRCW0603100KFKEC</t>
  </si>
  <si>
    <t>CRCW060342K2FKEA</t>
  </si>
  <si>
    <t>CRCW06033K30FKEBC</t>
  </si>
  <si>
    <t>CRCW06032K61FKEA</t>
  </si>
  <si>
    <t>CRCW0603100RFKEA</t>
  </si>
  <si>
    <t>WSLP27264L000FEA</t>
  </si>
  <si>
    <t>WSLP27263L000FEA</t>
  </si>
  <si>
    <t>INA180A1IDBVR</t>
  </si>
  <si>
    <t>STM32F103CBT6TR</t>
  </si>
  <si>
    <t>LM2904QS-13</t>
  </si>
  <si>
    <t>INA240A1DR</t>
  </si>
  <si>
    <t>ABM3B-8.000MHZ-B2-T</t>
  </si>
  <si>
    <t>C0603C104J5RAC7411</t>
  </si>
  <si>
    <t>C1210C106K6PACTU</t>
  </si>
  <si>
    <t>C0603C100J1GACAUTO</t>
  </si>
  <si>
    <t>C0603C101J1HAUTO</t>
  </si>
  <si>
    <t>C0603C123K5RACTU</t>
  </si>
  <si>
    <t>C0603C104M5RACTU</t>
  </si>
  <si>
    <t>C0603C270J5GACTU</t>
  </si>
  <si>
    <t>C0603C473K5RACTU</t>
  </si>
  <si>
    <t>C0603C561J5GAC</t>
  </si>
  <si>
    <t>C0603C222K5RACTU</t>
  </si>
  <si>
    <t>C0603C472J5RACTU</t>
  </si>
  <si>
    <t>C0805C225K5RACAUTO</t>
  </si>
  <si>
    <t>C0805C474K5RACTU</t>
  </si>
  <si>
    <t>C0805C684M5RECTU</t>
  </si>
  <si>
    <t>C1206C105K5RACTU</t>
  </si>
  <si>
    <t>C2220C226M5R2CT500</t>
  </si>
  <si>
    <t>CRCW06031K00FKECC</t>
  </si>
  <si>
    <t>CRCW06033K30FKEA</t>
  </si>
  <si>
    <t>CRCW060353K6FKEA</t>
  </si>
  <si>
    <t>CRCW060368K0JNEA</t>
  </si>
  <si>
    <t>CRCW060390K9FKEAC</t>
  </si>
  <si>
    <t>DMG2301L-7</t>
  </si>
  <si>
    <t>SRP7030-100M</t>
  </si>
  <si>
    <t>CP_Elec_6.3x7.7</t>
  </si>
  <si>
    <t>CP_Elec_6.3x5.4</t>
  </si>
  <si>
    <t>R_Shunt_Vishay_WSK2512_6332Metric_T2.21mm</t>
  </si>
  <si>
    <t>68u</t>
  </si>
  <si>
    <t>560u</t>
  </si>
  <si>
    <t>L_Taiyo-Yuden_NR-80xx_HandSoldering</t>
  </si>
  <si>
    <t>L_Taiyo-Yuden_NR-50xx_HandSoldering</t>
  </si>
  <si>
    <t>L_Bourns_SRR1260</t>
  </si>
  <si>
    <t>15u</t>
  </si>
  <si>
    <t>3.24k</t>
  </si>
  <si>
    <t>5.9k</t>
  </si>
  <si>
    <t>R4</t>
  </si>
  <si>
    <t>R5</t>
  </si>
  <si>
    <t>﻿Designator</t>
  </si>
  <si>
    <t>quantity</t>
  </si>
  <si>
    <t>0603</t>
  </si>
  <si>
    <t>CAP-SMD_BD5.0-L5.3-W5.3-LS6.3-FD</t>
  </si>
  <si>
    <t>C48,C50,C52,C54</t>
  </si>
  <si>
    <t>0805</t>
  </si>
  <si>
    <t>L6,L7</t>
  </si>
  <si>
    <t>C10,C7,C8,C9</t>
  </si>
  <si>
    <t>L2,L3,L4,L5</t>
  </si>
  <si>
    <t>C28,C29,C30,C31</t>
  </si>
  <si>
    <t>C14,C26</t>
  </si>
  <si>
    <t>R55,R74</t>
  </si>
  <si>
    <t>Q21,Q22</t>
  </si>
  <si>
    <t>R53,R72</t>
  </si>
  <si>
    <t>C11,C12,C13,C14,C30,C31,C32,C56,C57,C58,C59,C75,C76,C77</t>
  </si>
  <si>
    <t>1206</t>
  </si>
  <si>
    <t>U11,U17</t>
  </si>
  <si>
    <t>D5</t>
  </si>
  <si>
    <t>R57,R76</t>
  </si>
  <si>
    <t>C17,C21,C23,C25,C27,C28,C62,C66,C68,C70,C72,C73</t>
  </si>
  <si>
    <t>Q10,Q11,Q12,Q13,Q14,Q7,Q8,Q9</t>
  </si>
  <si>
    <t>C10,C33,C42,C55</t>
  </si>
  <si>
    <t>C35,C36,C43,C44</t>
  </si>
  <si>
    <t>L1,L6</t>
  </si>
  <si>
    <t>K5,K6</t>
  </si>
  <si>
    <t>R107,R108,R109,R110,R111,R112,R113,R114,R115,R116,R117,R118,R31,R32,R33,R34,R35,R36,R37,R38,R39,R40,R41,R42</t>
  </si>
  <si>
    <t>R245,R246</t>
  </si>
  <si>
    <t>R47,R66</t>
  </si>
  <si>
    <t>R119,R120,R58,R59</t>
  </si>
  <si>
    <t>68</t>
  </si>
  <si>
    <t>C38,C40,C92,C94</t>
  </si>
  <si>
    <t>26p16V</t>
  </si>
  <si>
    <t>Y1,Y2</t>
  </si>
  <si>
    <t>R50,R69</t>
  </si>
  <si>
    <t>C19,C64</t>
  </si>
  <si>
    <t>R1,R2,R3,R4,R5,R6,R77,R78,R79,R80,R81,R82</t>
  </si>
  <si>
    <t>50</t>
  </si>
  <si>
    <t>2512</t>
  </si>
  <si>
    <t>D6</t>
  </si>
  <si>
    <t>U59,U62</t>
  </si>
  <si>
    <t>C22,C67</t>
  </si>
  <si>
    <t>R249,R252</t>
  </si>
  <si>
    <t>U10,U16</t>
  </si>
  <si>
    <t>CL31A106MBHNNNE</t>
  </si>
  <si>
    <t>C0603C104M5RACAUTO</t>
  </si>
  <si>
    <t>CL10C561JB8NFNC</t>
  </si>
  <si>
    <t>CGA3E2X7R1H683M080AA</t>
  </si>
  <si>
    <t>AC0603JRNPO9BN270</t>
  </si>
  <si>
    <t>VZL101M1VTR-0607</t>
  </si>
  <si>
    <t>EEE-1VA220SP</t>
  </si>
  <si>
    <t>IRFH7545TRPBF</t>
  </si>
  <si>
    <t>WSHM28183L000FEB</t>
  </si>
  <si>
    <t>MSMA2512R0030FEN</t>
  </si>
  <si>
    <t>MSMA2512R0040FEN</t>
  </si>
  <si>
    <t>CRCW06035K90FKEA</t>
  </si>
  <si>
    <t>CRCW060312K1FKEA</t>
  </si>
  <si>
    <t>CRCW06033K24FKEAC</t>
  </si>
  <si>
    <t>EDH106M050A9DAA</t>
  </si>
  <si>
    <t>LM5001MAX/NOPB</t>
  </si>
  <si>
    <t>C0805C684K5REC7210</t>
  </si>
  <si>
    <t>SRR1260-150M</t>
  </si>
  <si>
    <t>NR8040T101M</t>
  </si>
  <si>
    <t>NR5040T100M</t>
  </si>
  <si>
    <t>EEV686M035A9HAA</t>
  </si>
  <si>
    <t>EEE-FN1V561UP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</si>
</sst>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name val="宋体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0" xfId="1"/>
    <xf numFmtId="0" fontId="3" fillId="2" borderId="1" xfId="2" applyFont="1" applyFill="1" applyBorder="1" applyAlignment="1">
      <alignment horizontal="center" vertical="center" wrapText="1"/>
    </xf>
    <xf numFmtId="0" fontId="4" fillId="0" borderId="0" xfId="2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2" applyFont="1"/>
    <xf numFmtId="0" fontId="4" fillId="0" borderId="0" xfId="2" applyFont="1"/>
  </cellXfs>
  <cellStyles count="3">
    <cellStyle name="一般" xfId="0" builtinId="0"/>
    <cellStyle name="一般 2" xfId="2" xr:uid="{04035CCE-8638-4E63-B996-9CCB893A5C8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tw/ProductDetail/Texas-Instruments/INA240A1DR?qs=AQlKX63v8Rv7XB07RTzuHA%3D%3D" TargetMode="External"/><Relationship Id="rId13" Type="http://schemas.openxmlformats.org/officeDocument/2006/relationships/hyperlink" Target="https://www.mouser.tw/ProductDetail/TDK/CGA3E2X7R1H683M080AA?qs=xLDY6iXSiQbQRXw5HcsOLg%3D%3D" TargetMode="External"/><Relationship Id="rId18" Type="http://schemas.openxmlformats.org/officeDocument/2006/relationships/hyperlink" Target="https://www.mouser.tw/ProductDetail/Diotec-Semiconductor/SM4001?qs=OlC7AqGiEDlqPXaWDPfaLg%3D%3D" TargetMode="External"/><Relationship Id="rId26" Type="http://schemas.openxmlformats.org/officeDocument/2006/relationships/hyperlink" Target="https://www.mouser.tw/ProductDetail/Bussmann-Eaton/MSMA2512R0040FEN?qs=By6Nw2ByBD3A3gmSEIRZGQ%3D%3D" TargetMode="External"/><Relationship Id="rId3" Type="http://schemas.openxmlformats.org/officeDocument/2006/relationships/hyperlink" Target="https://www.mouser.tw/ProductDetail/Vishay-Dale/CRCW06031M50FKEA?qs=ZrSeLeYd2mLBVxYQ1%252B0cuQ%3D%3D" TargetMode="External"/><Relationship Id="rId21" Type="http://schemas.openxmlformats.org/officeDocument/2006/relationships/hyperlink" Target="https://www.mouser.tw/ProductDetail/Infineon-Technologies/IRFH7545TRPBF?qs=NBFAU1oqP4Xy0KalJOxHdQ%3D%3D" TargetMode="External"/><Relationship Id="rId7" Type="http://schemas.openxmlformats.org/officeDocument/2006/relationships/hyperlink" Target="https://www.mouser.tw/ProductDetail/ABRACON/ABM3B-8.000MHZ-B2-T?qs=NE97hfUNX0Ef9OqIOqO2cA%3D%3D" TargetMode="External"/><Relationship Id="rId12" Type="http://schemas.openxmlformats.org/officeDocument/2006/relationships/hyperlink" Target="https://www.mouser.tw/ProductDetail/Samsung-Electro-Mechanics/CL10C561JB8NFNC?qs=h6Piwd%2Fnvzm6ky5tL0eH4g%3D%3D" TargetMode="External"/><Relationship Id="rId17" Type="http://schemas.openxmlformats.org/officeDocument/2006/relationships/hyperlink" Target="https://www.mouser.tw/ProductDetail/Diotec-Semiconductor/SM4001?qs=OlC7AqGiEDlqPXaWDPfaLg%3D%3D" TargetMode="External"/><Relationship Id="rId25" Type="http://schemas.openxmlformats.org/officeDocument/2006/relationships/hyperlink" Target="https://www.mouser.tw/ProductDetail/Bussmann-Eaton/MSMA2512R0030FEN?qs=By6Nw2ByBD06wTr8XIiA3Q%3D%3D" TargetMode="External"/><Relationship Id="rId2" Type="http://schemas.openxmlformats.org/officeDocument/2006/relationships/hyperlink" Target="https://www.mouser.tw/ProductDetail/Vishay-Dale/CRCW060368R0FKEAHP?qs=YmE2lSBYOPlEK%2FcM9tkokA%3D%3D" TargetMode="External"/><Relationship Id="rId16" Type="http://schemas.openxmlformats.org/officeDocument/2006/relationships/hyperlink" Target="https://www.mouser.tw/ProductDetail/Panasonic/EEE-1VA220SP?qs=sGAEpiMZZMvwFf0viD3Y3WULMZcSm%2FDr2D4DJADAaaQ%3D" TargetMode="External"/><Relationship Id="rId20" Type="http://schemas.openxmlformats.org/officeDocument/2006/relationships/hyperlink" Target="https://www.mouser.tw/ProductDetail/Bourns/SRP1770TA-4R7M?qs=P%2FbxraXw5h0TW8hufbRYNQ%3D%3D" TargetMode="External"/><Relationship Id="rId1" Type="http://schemas.openxmlformats.org/officeDocument/2006/relationships/hyperlink" Target="https://www.mouser.tw/ProductDetail/Vishay-Dale/CRCW06037K87FKEA?qs=IojMgTCMkEdTY99SGkX1pA%3D%3D" TargetMode="External"/><Relationship Id="rId6" Type="http://schemas.openxmlformats.org/officeDocument/2006/relationships/hyperlink" Target="https://www.mouser.tw/ProductDetail/Vishay-Dale/CRCW06032K61FKEA?qs=rWmqDOB7Xyh0TeaTOrunVg%3D%3D" TargetMode="External"/><Relationship Id="rId11" Type="http://schemas.openxmlformats.org/officeDocument/2006/relationships/hyperlink" Target="https://www.mouser.tw/ProductDetail/KEMET/C0603C104M5RACAUTO?qs=LnFVCKo%2FxLlaItaNxnozvw%3D%3D" TargetMode="External"/><Relationship Id="rId24" Type="http://schemas.openxmlformats.org/officeDocument/2006/relationships/hyperlink" Target="https://www.mouser.tw/ProductDetail/Vishay-Dale/WSHM28183L000FEB?qs=OiptqVrkjbpQDIrtklFs6Q%3D%3D" TargetMode="External"/><Relationship Id="rId5" Type="http://schemas.openxmlformats.org/officeDocument/2006/relationships/hyperlink" Target="https://www.mouser.tw/ProductDetail/Vishay-Dale/CRCW060342K2FKEA?qs=v0cjL%2FPx3nyx0V5tfB02DQ%3D%3D" TargetMode="External"/><Relationship Id="rId15" Type="http://schemas.openxmlformats.org/officeDocument/2006/relationships/hyperlink" Target="https://www.mouser.tw/ProductDetail/Lelon/VZL101M1VTR-0607?qs=sGAEpiMZZMvwFf0viD3Y3fHxNcSaiftwX60G9FSFdAmkB4kbcLjLLA%3D%3D" TargetMode="External"/><Relationship Id="rId23" Type="http://schemas.openxmlformats.org/officeDocument/2006/relationships/hyperlink" Target="https://www.mouser.tw/ProductDetail/Vishay-Dale/CRCW251249R9FKEGHP?qs=k2%2FDWSARqgFnooSUq8QfKQ%3D%3D" TargetMode="External"/><Relationship Id="rId10" Type="http://schemas.openxmlformats.org/officeDocument/2006/relationships/hyperlink" Target="https://www.mouser.tw/ProductDetail/Samsung-Electro-Mechanics/CL31A106MBHNNNE?qs=vLWxofP3U2ynwxdpGjlUyw%3D%3D" TargetMode="External"/><Relationship Id="rId19" Type="http://schemas.openxmlformats.org/officeDocument/2006/relationships/hyperlink" Target="https://www.mouser.tw/ProductDetail/TE-Connectivity-PB/T9GV5L14-5?qs=sGAEpiMZZMsqIr59i2oRcsNcLLKaMX25MKuAU0pG%2FhM%3D" TargetMode="External"/><Relationship Id="rId4" Type="http://schemas.openxmlformats.org/officeDocument/2006/relationships/hyperlink" Target="https://www.mouser.tw/ProductDetail/Vishay-Dale/CRCW06039K53FKEA?qs=NvrC5vRk3q5mn1EuZvzW6A%3D%3D" TargetMode="External"/><Relationship Id="rId9" Type="http://schemas.openxmlformats.org/officeDocument/2006/relationships/hyperlink" Target="https://www.mouser.tw/ProductDetail/Texas-Instruments/INA180A1IDBVR?qs=5aG0NVq1C4wnkaOukGk95A%3D%3D" TargetMode="External"/><Relationship Id="rId14" Type="http://schemas.openxmlformats.org/officeDocument/2006/relationships/hyperlink" Target="https://www.mouser.tw/ProductDetail/YAGEO/AC0603JRNPO9BN270?qs=tS%2FAHvPQ%2F55GxSiGDraFxQ%3D%3D" TargetMode="External"/><Relationship Id="rId22" Type="http://schemas.openxmlformats.org/officeDocument/2006/relationships/hyperlink" Target="https://www.mouser.tw/ProductDetail/Infineon-Technologies/IRLML6344TRPBF?qs=9%252BKlkBgLFf2w4qS48UOXVw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tw/ProductDetail/Vishay-Dale/CRCW060354K9FKEA?qs=b7E%2F5v%252Bp8lqNIpTCMX%252BLUg%3D%3D" TargetMode="External"/><Relationship Id="rId13" Type="http://schemas.openxmlformats.org/officeDocument/2006/relationships/hyperlink" Target="https://www.mouser.tw/ProductDetail/Bourns/SRR1260-150M?qs=y9m3SKnhpLPF5BoYDkDwgQ%3D%3D" TargetMode="External"/><Relationship Id="rId18" Type="http://schemas.openxmlformats.org/officeDocument/2006/relationships/hyperlink" Target="https://www.mouser.tw/ProductDetail/Panasonic/EEE-FN1V561UP?qs=sGAEpiMZZMvwFf0viD3Y3a3yb5D6sPUgccZaetr5JBiMTqOyPcVZ0A%3D%3D" TargetMode="External"/><Relationship Id="rId3" Type="http://schemas.openxmlformats.org/officeDocument/2006/relationships/hyperlink" Target="https://www.mouser.tw/ProductDetail/Vishay-Dale/CRCW060312K1FKEA?qs=BcvNGmdp0KVGHQVkR%252BFsVA%3D%3D" TargetMode="External"/><Relationship Id="rId7" Type="http://schemas.openxmlformats.org/officeDocument/2006/relationships/hyperlink" Target="https://www.mouser.tw/ProductDetail/Vishay-Dale/CRCW060353K6FKEA?qs=t%2Fk8jExiEqtUVENO6f39Cw%3D%3D" TargetMode="External"/><Relationship Id="rId12" Type="http://schemas.openxmlformats.org/officeDocument/2006/relationships/hyperlink" Target="https://www.mouser.tw/ProductDetail/Texas-Instruments/TAS5825MRHBR?qs=f9yNj16SXrKGX4MqJgnnYg%3D%3D" TargetMode="External"/><Relationship Id="rId17" Type="http://schemas.openxmlformats.org/officeDocument/2006/relationships/hyperlink" Target="https://www.mouser.tw/ProductDetail/Panasonic/EEE-1VA220SP?qs=sGAEpiMZZMvwFf0viD3Y3WULMZcSm%2FDr2D4DJADAaaQ%3D" TargetMode="External"/><Relationship Id="rId2" Type="http://schemas.openxmlformats.org/officeDocument/2006/relationships/hyperlink" Target="https://www.mouser.tw/ProductDetail/Vishay-Dale/CRCW06035K90FKEA?qs=2kV0shNyW71rKkh24eBQEg%3D%3D" TargetMode="External"/><Relationship Id="rId16" Type="http://schemas.openxmlformats.org/officeDocument/2006/relationships/hyperlink" Target="https://www.mouser.tw/ProductDetail/KEMET/EEV686M035A9HAA?qs=sGAEpiMZZMvwFf0viD3Y3W%252BPOYTcRClYCybifSSCyYw%3D" TargetMode="External"/><Relationship Id="rId1" Type="http://schemas.openxmlformats.org/officeDocument/2006/relationships/hyperlink" Target="https://www.mouser.tw/ProductDetail/Vishay-Dale/CRCW06032K43FKEA?qs=eDxIiLd4fLRD3G8bVTELcA%3D%3D" TargetMode="External"/><Relationship Id="rId6" Type="http://schemas.openxmlformats.org/officeDocument/2006/relationships/hyperlink" Target="https://www.mouser.tw/ProductDetail/Vishay-Dale/CRCW06033K24FKEAC?qs=E3Y5ESvWgWMGhBnGc19ywA%3D%3D" TargetMode="External"/><Relationship Id="rId11" Type="http://schemas.openxmlformats.org/officeDocument/2006/relationships/hyperlink" Target="https://www.mouser.tw/ProductDetail/KEMET/C0805C684K5REC7210?qs=sGAEpiMZZMvsSlwiRhF8qtsBU8Zhqm2Rw2rb9aZZgADhD2vx6ajjoQ%3D%3D" TargetMode="External"/><Relationship Id="rId5" Type="http://schemas.openxmlformats.org/officeDocument/2006/relationships/hyperlink" Target="https://www.mouser.tw/ProductDetail/Vishay-Dale/CRCW060373K2FKEA?qs=wtKLRx7HFiWbNo88VwpoiQ%3D%3D" TargetMode="External"/><Relationship Id="rId15" Type="http://schemas.openxmlformats.org/officeDocument/2006/relationships/hyperlink" Target="https://www.mouser.tw/ProductDetail/TAIYO-YUDEN/NR5040T100M?qs=PzICbMaShUcSxn8FHypdZA%3D%3D" TargetMode="External"/><Relationship Id="rId10" Type="http://schemas.openxmlformats.org/officeDocument/2006/relationships/hyperlink" Target="https://www.mouser.tw/ProductDetail/Texas-Instruments/LM5001MAX-NOPB?qs=QbsRYf82W3FL7Egz0HJkAQ%3D%3D" TargetMode="External"/><Relationship Id="rId4" Type="http://schemas.openxmlformats.org/officeDocument/2006/relationships/hyperlink" Target="https://www.mouser.tw/ProductDetail/Vishay-Dale/CRCW060352K3FKEA?qs=SnLvHVux46osufKy5hEuZA%3D%3D" TargetMode="External"/><Relationship Id="rId9" Type="http://schemas.openxmlformats.org/officeDocument/2006/relationships/hyperlink" Target="https://www.mouser.tw/ProductDetail/KEMET/EDH106M050A9DAA?qs=sGAEpiMZZMvwFf0viD3Y3Wd69WbADwG8es0a0b9zpUeNa5criY0rVA%3D%3D" TargetMode="External"/><Relationship Id="rId14" Type="http://schemas.openxmlformats.org/officeDocument/2006/relationships/hyperlink" Target="https://www.mouser.tw/ProductDetail/TAIYO-YUDEN/NR8040T101M?qs=PzICbMaShUf5KnjQbcM1ow%3D%3D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tw/ProductDetail/Vishay-Dale/CRCW060368K0FKEAC?qs=E3Y5ESvWgWOWm3dIamBggg%3D%3D" TargetMode="External"/><Relationship Id="rId117" Type="http://schemas.openxmlformats.org/officeDocument/2006/relationships/hyperlink" Target="https://www.mouser.tw/ProductDetail/KEMET/C1210C106K5RACTU?qs=Ay79KZaUeZCnuZLm9qvTNQ%3D%3D" TargetMode="External"/><Relationship Id="rId21" Type="http://schemas.openxmlformats.org/officeDocument/2006/relationships/hyperlink" Target="https://www.mouser.tw/ProductDetail/Vishay-Dale/CRCW251249R9FKEGHP?qs=k2%2FDWSARqgFnooSUq8QfKQ%3D%3D" TargetMode="External"/><Relationship Id="rId42" Type="http://schemas.openxmlformats.org/officeDocument/2006/relationships/hyperlink" Target="https://www.mouser.tw/ProductDetail/Texas-Instruments/INA240A1DR?qs=AQlKX63v8Rv7XB07RTzuHA%3D%3D" TargetMode="External"/><Relationship Id="rId47" Type="http://schemas.openxmlformats.org/officeDocument/2006/relationships/hyperlink" Target="https://www.mouser.tw/ProductDetail/Panasonic/EEE-FT1V470AR?qs=CMJjuEs1%252BuFjjWI0fhmJAA%3D%3D" TargetMode="External"/><Relationship Id="rId63" Type="http://schemas.openxmlformats.org/officeDocument/2006/relationships/hyperlink" Target="https://www.mouser.tw/ProductDetail/Bourns/SRP1038C-8R2M?qs=PzGy0jfpSMuYIeNg8mWDuw%3D%3D" TargetMode="External"/><Relationship Id="rId68" Type="http://schemas.openxmlformats.org/officeDocument/2006/relationships/hyperlink" Target="https://www.mouser.tw/ProductDetail/Vishay-Dale/CRCW060316K9FKEA?qs=nXAB27Nveh7hEpGWO4phPA%3D%3D" TargetMode="External"/><Relationship Id="rId84" Type="http://schemas.openxmlformats.org/officeDocument/2006/relationships/hyperlink" Target="https://www.mouser.tw/ProductDetail/KEMET/C0603C104J5RAC7411?qs=sGAEpiMZZMvsSlwiRhF8qnxGm16OHeZjwoFLW7GiWz0%3D" TargetMode="External"/><Relationship Id="rId89" Type="http://schemas.openxmlformats.org/officeDocument/2006/relationships/hyperlink" Target="https://www.mouser.tw/ProductDetail/KEMET/C0603C473K5RACTU?qs=CDC5R06TEgYvy7Nwr10FTA%3D%3D" TargetMode="External"/><Relationship Id="rId112" Type="http://schemas.openxmlformats.org/officeDocument/2006/relationships/hyperlink" Target="https://www.mouser.tw/ProductDetail/KEMET/C0603C561J5GAC?qs=Zjfhvh7dXTMKgX2HGsAFfw%3D%3D" TargetMode="External"/><Relationship Id="rId16" Type="http://schemas.openxmlformats.org/officeDocument/2006/relationships/hyperlink" Target="https://www.mouser.tw/ProductDetail/TE-Connectivity-PB/T9GV5L14-5?qs=sGAEpiMZZMsqIr59i2oRcsNcLLKaMX25MKuAU0pG%2FhM%3D" TargetMode="External"/><Relationship Id="rId107" Type="http://schemas.openxmlformats.org/officeDocument/2006/relationships/hyperlink" Target="https://www.mouser.tw/ProductDetail/KEMET/C0603C104M5RACTU?qs=YkRtRX%252BfoqJT%252B0m410IP4A%3D%3D" TargetMode="External"/><Relationship Id="rId11" Type="http://schemas.openxmlformats.org/officeDocument/2006/relationships/hyperlink" Target="https://www.mouser.tw/ProductDetail/KEMET/C2220C226M5R2C7186?qs=QXapti0WIWK5mbAQgwqGAg%3D%3D" TargetMode="External"/><Relationship Id="rId32" Type="http://schemas.openxmlformats.org/officeDocument/2006/relationships/hyperlink" Target="https://www.mouser.tw/ProductDetail/Vishay-Dale/CRCW06033K30FKEBC?qs=wd5RIQLrsJj7m9%252BtPczvuw%3D%3D" TargetMode="External"/><Relationship Id="rId37" Type="http://schemas.openxmlformats.org/officeDocument/2006/relationships/hyperlink" Target="https://www.mouser.tw/ProductDetail/Lite-On/LTV-817S?qs=XpF7qU%252BvLkWYeWEC0OckNQ%3D%3D" TargetMode="External"/><Relationship Id="rId53" Type="http://schemas.openxmlformats.org/officeDocument/2006/relationships/hyperlink" Target="https://www.mouser.tw/ProductDetail/KEMET/C1206X105K5RACAUTO?qs=6HsNZxDn%2FfKwT%252B7ge6cI%252Bg%3D%3D" TargetMode="External"/><Relationship Id="rId58" Type="http://schemas.openxmlformats.org/officeDocument/2006/relationships/hyperlink" Target="https://www.mouser.tw/ProductDetail/KEMET/C0603X222K5RACAUTO?qs=i1BTgFBVgOP6zD2W%2F7ipmw%3D%3D" TargetMode="External"/><Relationship Id="rId74" Type="http://schemas.openxmlformats.org/officeDocument/2006/relationships/hyperlink" Target="https://www.mouser.tw/ProductDetail/Vishay-Dale/CRCW060310K0FKEAHP?qs=FlFvgi4rxBwhwmNEaK0SzQ%3D%3D" TargetMode="External"/><Relationship Id="rId79" Type="http://schemas.openxmlformats.org/officeDocument/2006/relationships/hyperlink" Target="https://www.mouser.tw/ProductDetail/Texas-Instruments/TAS5825MRHBR?qs=f9yNj16SXrKGX4MqJgnnYg%3D%3D" TargetMode="External"/><Relationship Id="rId102" Type="http://schemas.openxmlformats.org/officeDocument/2006/relationships/hyperlink" Target="https://www.mouser.tw/ProductDetail/Vishay-Dale/CRCW060354K9FKEA?qs=b7E%2F5v%252Bp8lqNIpTCMX%252BLUg%3D%3D" TargetMode="External"/><Relationship Id="rId5" Type="http://schemas.openxmlformats.org/officeDocument/2006/relationships/hyperlink" Target="https://www.mouser.tw/ProductDetail/KEMET/C0603C101K5RACAUTO?qs=7LShN427%2FM7V249iWz%2FEhQ%3D%3D" TargetMode="External"/><Relationship Id="rId90" Type="http://schemas.openxmlformats.org/officeDocument/2006/relationships/hyperlink" Target="https://www.mouser.tw/ProductDetail/KEMET/C0603C561J5GAC?qs=Zjfhvh7dXTMKgX2HGsAFfw%3D%3D" TargetMode="External"/><Relationship Id="rId95" Type="http://schemas.openxmlformats.org/officeDocument/2006/relationships/hyperlink" Target="https://www.mouser.tw/ProductDetail/KEMET/C0805C684M5RECTU?qs=55YtniHzbhCdhrRzpDGBZw%3D%3D" TargetMode="External"/><Relationship Id="rId22" Type="http://schemas.openxmlformats.org/officeDocument/2006/relationships/hyperlink" Target="https://www.mouser.tw/ProductDetail/Vishay-Dale/CRCW06031K00FKEC?qs=LTJBsG9vER03gQprIr9%2F9w%3D%3D" TargetMode="External"/><Relationship Id="rId27" Type="http://schemas.openxmlformats.org/officeDocument/2006/relationships/hyperlink" Target="https://www.mouser.tw/ProductDetail/Vishay-Dale/CRCW06031M50FKEA?qs=ZrSeLeYd2mLBVxYQ1%252B0cuQ%3D%3D" TargetMode="External"/><Relationship Id="rId43" Type="http://schemas.openxmlformats.org/officeDocument/2006/relationships/hyperlink" Target="https://www.mouser.tw/ProductDetail/ABRACON/ABM3B-8.000MHZ-B2-T?qs=NE97hfUNX0Ef9OqIOqO2cA%3D%3D" TargetMode="External"/><Relationship Id="rId48" Type="http://schemas.openxmlformats.org/officeDocument/2006/relationships/hyperlink" Target="https://www.mouser.tw/ProductDetail/KEMET/C0603X472K5RACAUTO?qs=i1BTgFBVgONXYhQkv0AXWw%3D%3D" TargetMode="External"/><Relationship Id="rId64" Type="http://schemas.openxmlformats.org/officeDocument/2006/relationships/hyperlink" Target="https://www.mouser.tw/ProductDetail/Vishay-Dale/CRCW060368K0FKEAHP?qs=VtqDKwJMr4Gb0wnFjhLAjw%3D%3D" TargetMode="External"/><Relationship Id="rId69" Type="http://schemas.openxmlformats.org/officeDocument/2006/relationships/hyperlink" Target="https://www.mouser.tw/ProductDetail/Vishay-Dale/CRCW0603442KFKEA?qs=kcr0bk%252BxakA1D%2Fy%2F79r44g%3D%3D" TargetMode="External"/><Relationship Id="rId113" Type="http://schemas.openxmlformats.org/officeDocument/2006/relationships/hyperlink" Target="https://www.mouser.tw/ProductDetail/KEMET/C0805C225K5RACAUTO?qs=HBWAp0VN4RhaI2JFGdfu4w%3D%3D" TargetMode="External"/><Relationship Id="rId118" Type="http://schemas.openxmlformats.org/officeDocument/2006/relationships/hyperlink" Target="https://www.mouser.tw/ProductDetail/KEMET/C0603C222K5RACTU?qs=YImQdUCIZz7OXZy7YD441g%3D%3D" TargetMode="External"/><Relationship Id="rId80" Type="http://schemas.openxmlformats.org/officeDocument/2006/relationships/hyperlink" Target="https://www.mouser.tw/ProductDetail/STMicroelectronics/L78M05CDT-TR?qs=JIXmGdi%252BcuKa7ml6d%2FqNIw%3D%3D" TargetMode="External"/><Relationship Id="rId85" Type="http://schemas.openxmlformats.org/officeDocument/2006/relationships/hyperlink" Target="https://www.mouser.tw/ProductDetail/KEMET/C0603C123K5RACTU?qs=sa3El95%252BHy7r9lXf4LoZRQ%3D%3D" TargetMode="External"/><Relationship Id="rId12" Type="http://schemas.openxmlformats.org/officeDocument/2006/relationships/hyperlink" Target="https://www.mouser.tw/ProductDetail/KEMET/C0603C270J5GACAUTO?qs=LnFVCKo%2FxLn0D8SQzKEMpQ%3D%3D" TargetMode="External"/><Relationship Id="rId17" Type="http://schemas.openxmlformats.org/officeDocument/2006/relationships/hyperlink" Target="https://www.mouser.tw/ProductDetail/Bourns/SRP1770TA-4R7M?qs=P%2FbxraXw5h0TW8hufbRYNQ%3D%3D" TargetMode="External"/><Relationship Id="rId33" Type="http://schemas.openxmlformats.org/officeDocument/2006/relationships/hyperlink" Target="https://www.mouser.tw/ProductDetail/Vishay-Dale/CRCW06032K61FKEA?qs=rWmqDOB7Xyh0TeaTOrunVg%3D%3D" TargetMode="External"/><Relationship Id="rId38" Type="http://schemas.openxmlformats.org/officeDocument/2006/relationships/hyperlink" Target="https://www.mouser.tw/ProductDetail/Texas-Instruments/INA180A1IDBVR?qs=5aG0NVq1C4wnkaOukGk95A%3D%3D" TargetMode="External"/><Relationship Id="rId59" Type="http://schemas.openxmlformats.org/officeDocument/2006/relationships/hyperlink" Target="https://www.mouser.tw/ProductDetail/Comchip-Technology/CDBA360-HF?qs=h4btpMc8RH%252BNuUBa0R2P7g%3D%3D" TargetMode="External"/><Relationship Id="rId103" Type="http://schemas.openxmlformats.org/officeDocument/2006/relationships/hyperlink" Target="https://www.mouser.tw/ProductDetail/Vishay-Dale/CRCW060368K0JNEA?qs=DAOw7tDt2pH5T4tTEGEEeA%3D%3D" TargetMode="External"/><Relationship Id="rId108" Type="http://schemas.openxmlformats.org/officeDocument/2006/relationships/hyperlink" Target="https://www.mouser.tw/ProductDetail/KEMET/C0603C123K5RACTU?qs=sa3El95%252BHy7r9lXf4LoZRQ%3D%3D" TargetMode="External"/><Relationship Id="rId54" Type="http://schemas.openxmlformats.org/officeDocument/2006/relationships/hyperlink" Target="https://www.mouser.tw/ProductDetail/KEMET/C2220C226M5R2C7186?qs=QXapti0WIWK5mbAQgwqGAg%3D%3D" TargetMode="External"/><Relationship Id="rId70" Type="http://schemas.openxmlformats.org/officeDocument/2006/relationships/hyperlink" Target="https://www.mouser.tw/ProductDetail/Vishay-Dale/CRCW060390K9FKEA?qs=p%252BLVWBR7IxE76yiycPP2Mw%3D%3D" TargetMode="External"/><Relationship Id="rId75" Type="http://schemas.openxmlformats.org/officeDocument/2006/relationships/hyperlink" Target="https://www.mouser.tw/ProductDetail/Vishay-Dale/CRCW060354K9FKEA?qs=b7E%2F5v%252Bp8lqNIpTCMX%252BLUg%3D%3D" TargetMode="External"/><Relationship Id="rId91" Type="http://schemas.openxmlformats.org/officeDocument/2006/relationships/hyperlink" Target="https://www.mouser.tw/ProductDetail/KEMET/C0603C222K5RACTU?qs=YImQdUCIZz7OXZy7YD441g%3D%3D" TargetMode="External"/><Relationship Id="rId96" Type="http://schemas.openxmlformats.org/officeDocument/2006/relationships/hyperlink" Target="https://www.mouser.tw/ProductDetail/KEMET/C1206C105K5RACTU?qs=STjISULpmtb6FskosHpJdg%3D%3D" TargetMode="External"/><Relationship Id="rId1" Type="http://schemas.openxmlformats.org/officeDocument/2006/relationships/hyperlink" Target="https://www.mouser.tw/ProductDetail/KEMET/C0603C104J5RAC7411?qs=sGAEpiMZZMvsSlwiRhF8qnxGm16OHeZjwoFLW7GiWz0%3D" TargetMode="External"/><Relationship Id="rId6" Type="http://schemas.openxmlformats.org/officeDocument/2006/relationships/hyperlink" Target="https://www.mouser.tw/ProductDetail/KEMET/C0603C561J1RACTU?qs=8my90YoEduff8TFYul8jtA%3D%3D" TargetMode="External"/><Relationship Id="rId23" Type="http://schemas.openxmlformats.org/officeDocument/2006/relationships/hyperlink" Target="https://www.mouser.tw/ProductDetail/Vishay-Dale/CRCW060310K0FKEAC?qs=E3Y5ESvWgWPkZNxkE0GwZg%3D%3D" TargetMode="External"/><Relationship Id="rId28" Type="http://schemas.openxmlformats.org/officeDocument/2006/relationships/hyperlink" Target="https://www.mouser.tw/ProductDetail/Vishay-Dale/CRCW06039K53FKEA?qs=NvrC5vRk3q5mn1EuZvzW6A%3D%3D" TargetMode="External"/><Relationship Id="rId49" Type="http://schemas.openxmlformats.org/officeDocument/2006/relationships/hyperlink" Target="https://www.mouser.tw/ProductDetail/KEMET/C0603X472K5RACAUTO?qs=i1BTgFBVgONXYhQkv0AXWw%3D%3D" TargetMode="External"/><Relationship Id="rId114" Type="http://schemas.openxmlformats.org/officeDocument/2006/relationships/hyperlink" Target="https://www.mouser.tw/ProductDetail/KEMET/C0805C474K5RACTU?qs=nLJruSqDb94g3rYuYFW2HQ%3D%3D" TargetMode="External"/><Relationship Id="rId119" Type="http://schemas.openxmlformats.org/officeDocument/2006/relationships/hyperlink" Target="https://www.mouser.tw/ProductDetail/KEMET/C0603C472J5RACTU?qs=%252B1IPXjmgXQInZEuVb89aSA%3D%3D" TargetMode="External"/><Relationship Id="rId44" Type="http://schemas.openxmlformats.org/officeDocument/2006/relationships/hyperlink" Target="https://www.mouser.tw/ProductDetail/KEMET/C0603C104J5RAC7411?qs=sGAEpiMZZMvsSlwiRhF8qnxGm16OHeZjwoFLW7GiWz0%3D" TargetMode="External"/><Relationship Id="rId60" Type="http://schemas.openxmlformats.org/officeDocument/2006/relationships/hyperlink" Target="https://www.mouser.tw/ProductDetail/Diodes-Incorporated/B560C?qs=e5T%2FzGlhGObuwwV6I9BY7Q%3D%3D" TargetMode="External"/><Relationship Id="rId65" Type="http://schemas.openxmlformats.org/officeDocument/2006/relationships/hyperlink" Target="https://www.mouser.tw/ProductDetail/Vishay-Dale/CRCW060353K6FKEAC?qs=E3Y5ESvWgWM6XtlnV%2FboUA%3D%3D" TargetMode="External"/><Relationship Id="rId81" Type="http://schemas.openxmlformats.org/officeDocument/2006/relationships/hyperlink" Target="https://www.mouser.tw/ProductDetail/Texas-Instruments/LM5001MAX-NOPB?qs=QbsRYf82W3FL7Egz0HJkAQ%3D%3D" TargetMode="External"/><Relationship Id="rId86" Type="http://schemas.openxmlformats.org/officeDocument/2006/relationships/hyperlink" Target="https://www.mouser.tw/ProductDetail/KEMET/C0603C104M5RACTU?qs=YkRtRX%252BfoqJT%252B0m410IP4A%3D%3D" TargetMode="External"/><Relationship Id="rId4" Type="http://schemas.openxmlformats.org/officeDocument/2006/relationships/hyperlink" Target="https://www.mouser.tw/ProductDetail/KEMET/C0805X225K5RACAUTO?qs=HBWAp0VN4Ri3sxmR2yBS2w%3D%3D" TargetMode="External"/><Relationship Id="rId9" Type="http://schemas.openxmlformats.org/officeDocument/2006/relationships/hyperlink" Target="https://www.mouser.tw/ProductDetail/KEMET/C0603C470K5GAC?qs=Zjfhvh7dXTMIOQf3nK1HJg%3D%3D" TargetMode="External"/><Relationship Id="rId13" Type="http://schemas.openxmlformats.org/officeDocument/2006/relationships/hyperlink" Target="https://www.mouser.tw/ProductDetail/KYOCERA-AVX/TCJB106M035R0200?qs=sGAEpiMZZMtlaK70QcheAjNTtDfgP%252BADOavv0w%252B4Wzk%3D" TargetMode="External"/><Relationship Id="rId18" Type="http://schemas.openxmlformats.org/officeDocument/2006/relationships/hyperlink" Target="https://www.mouser.tw/ProductDetail/Diodes-Incorporated/DMG2301L-13?qs=sGAEpiMZZMv4z0HnGdrLjvA8aj92biP7v2XVtK%2FkSng46YSvwe1fJQ%3D%3D" TargetMode="External"/><Relationship Id="rId39" Type="http://schemas.openxmlformats.org/officeDocument/2006/relationships/hyperlink" Target="https://www.mouser.tw/ProductDetail/STMicroelectronics/L78M05CDT-TR?qs=JIXmGdi%252BcuKa7ml6d%2FqNIw%3D%3D" TargetMode="External"/><Relationship Id="rId109" Type="http://schemas.openxmlformats.org/officeDocument/2006/relationships/hyperlink" Target="https://www.mouser.tw/ProductDetail/KEMET/C0603C270J5GACTU?qs=tmo4rc6ZD9Wc1Km2xObD4A%3D%3D" TargetMode="External"/><Relationship Id="rId34" Type="http://schemas.openxmlformats.org/officeDocument/2006/relationships/hyperlink" Target="https://www.mouser.tw/ProductDetail/Vishay-Dale/CRCW0603100RFKEA?qs=90AHS1y%2FsidGWjjxZAupKg%3D%3D" TargetMode="External"/><Relationship Id="rId50" Type="http://schemas.openxmlformats.org/officeDocument/2006/relationships/hyperlink" Target="https://www.mouser.tw/ProductDetail/KEMET/C0603C123J1RACAUTO?qs=KUoIvG%2F9Ilb485RDquKbsQ%3D%3D" TargetMode="External"/><Relationship Id="rId55" Type="http://schemas.openxmlformats.org/officeDocument/2006/relationships/hyperlink" Target="https://www.mouser.tw/ProductDetail/KEMET/C0805X474K5RACAUTO?qs=YupXwlO67giGPW66QH%2FFPQ%3D%3D" TargetMode="External"/><Relationship Id="rId76" Type="http://schemas.openxmlformats.org/officeDocument/2006/relationships/hyperlink" Target="https://www.mouser.tw/ProductDetail/Vishay-Dale/CRCW06032K43FKEA?qs=eDxIiLd4fLRD3G8bVTELcA%3D%3D" TargetMode="External"/><Relationship Id="rId97" Type="http://schemas.openxmlformats.org/officeDocument/2006/relationships/hyperlink" Target="https://www.mouser.tw/ProductDetail/KEMET/C1210C106K5RACTU?qs=Ay79KZaUeZCnuZLm9qvTNQ%3D%3D" TargetMode="External"/><Relationship Id="rId104" Type="http://schemas.openxmlformats.org/officeDocument/2006/relationships/hyperlink" Target="https://www.mouser.tw/ProductDetail/Vishay-Dale/CRCW060390K9FKEAC?qs=E3Y5ESvWgWMgs%2F7qdpUi%252Bw%3D%3D" TargetMode="External"/><Relationship Id="rId120" Type="http://schemas.openxmlformats.org/officeDocument/2006/relationships/hyperlink" Target="https://www.mouser.tw/ProductDetail/KEMET/C0603C224K5RACAUTO?qs=HoCaDK9Nz5cZKUqpgQ%252BnIA%3D%3D" TargetMode="External"/><Relationship Id="rId7" Type="http://schemas.openxmlformats.org/officeDocument/2006/relationships/hyperlink" Target="https://www.mouser.tw/ProductDetail/KEMET/C0603C473K5RACAUTO?qs=YnWkDRoGECgDcRktBi4yDw%3D%3D" TargetMode="External"/><Relationship Id="rId71" Type="http://schemas.openxmlformats.org/officeDocument/2006/relationships/hyperlink" Target="https://www.mouser.tw/ProductDetail/Vishay-Dale/CRCW060312K1FKEAC?qs=E3Y5ESvWgWN9Y92hj7wyUQ%3D%3D" TargetMode="External"/><Relationship Id="rId92" Type="http://schemas.openxmlformats.org/officeDocument/2006/relationships/hyperlink" Target="https://www.mouser.tw/ProductDetail/KEMET/C0603C472J5RACTU?qs=%252B1IPXjmgXQInZEuVb89aSA%3D%3D" TargetMode="External"/><Relationship Id="rId2" Type="http://schemas.openxmlformats.org/officeDocument/2006/relationships/hyperlink" Target="https://www.mouser.tw/ProductDetail/KYOCERA-AVX/AEK1010101M050R?qs=MyNHzdoqoQIQJGuoaqHnWA%3D%3D" TargetMode="External"/><Relationship Id="rId29" Type="http://schemas.openxmlformats.org/officeDocument/2006/relationships/hyperlink" Target="https://www.mouser.tw/ProductDetail/Vishay-Dale/CRCW06032K20FKEA?qs=wckIcdUuIXiMEbhHncbunA%3D%3D" TargetMode="External"/><Relationship Id="rId24" Type="http://schemas.openxmlformats.org/officeDocument/2006/relationships/hyperlink" Target="https://www.mouser.tw/ProductDetail/Vishay-Dale/CRCW06037K87FKEA?qs=IojMgTCMkEdTY99SGkX1pA%3D%3D" TargetMode="External"/><Relationship Id="rId40" Type="http://schemas.openxmlformats.org/officeDocument/2006/relationships/hyperlink" Target="https://www.mouser.tw/ProductDetail/STMicroelectronics/STM32F103CBT6TR?qs=SU4Xa%252BYHGQr0GBvhN6Y2ig%3D%3D" TargetMode="External"/><Relationship Id="rId45" Type="http://schemas.openxmlformats.org/officeDocument/2006/relationships/hyperlink" Target="https://www.mouser.tw/ProductDetail/KYOCERA-AVX/TCJB106M035R0200?qs=sGAEpiMZZMtlaK70QcheAjNTtDfgP%252BADOavv0w%252B4Wzk%3D" TargetMode="External"/><Relationship Id="rId66" Type="http://schemas.openxmlformats.org/officeDocument/2006/relationships/hyperlink" Target="https://www.mouser.tw/ProductDetail/Vishay-Dale/CRCW060310K2FKEAC?qs=E3Y5ESvWgWO2d%2FK1Xnl55g%3D%3D" TargetMode="External"/><Relationship Id="rId87" Type="http://schemas.openxmlformats.org/officeDocument/2006/relationships/hyperlink" Target="https://www.mouser.tw/ProductDetail/KEMET/C0603C270J5GACTU?qs=tmo4rc6ZD9Wc1Km2xObD4A%3D%3D" TargetMode="External"/><Relationship Id="rId110" Type="http://schemas.openxmlformats.org/officeDocument/2006/relationships/hyperlink" Target="https://www.mouser.tw/ProductDetail/KEMET/C0603C470K5GAC?qs=Zjfhvh7dXTMIOQf3nK1HJg%3D%3D" TargetMode="External"/><Relationship Id="rId115" Type="http://schemas.openxmlformats.org/officeDocument/2006/relationships/hyperlink" Target="https://www.mouser.tw/ProductDetail/KEMET/C0805C684M5RECTU?qs=55YtniHzbhCdhrRzpDGBZw%3D%3D" TargetMode="External"/><Relationship Id="rId61" Type="http://schemas.openxmlformats.org/officeDocument/2006/relationships/hyperlink" Target="https://www.mouser.tw/ProductDetail/Bourns/SRU1028-101Y?qs=kXUsL7gzrIURb8fFk5hYYg%3D%3D" TargetMode="External"/><Relationship Id="rId82" Type="http://schemas.openxmlformats.org/officeDocument/2006/relationships/hyperlink" Target="https://www.mouser.tw/ProductDetail/Texas-Instruments/TPS54560BDDA?qs=gZXFycFWdAMqSdZZ7nACGQ%3D%3D" TargetMode="External"/><Relationship Id="rId19" Type="http://schemas.openxmlformats.org/officeDocument/2006/relationships/hyperlink" Target="https://www.mouser.tw/ProductDetail/Infineon-Technologies/IRFH5210TRPBF?qs=Z8%252BeY1k3TIIF13We7Il9og%3D%3D" TargetMode="External"/><Relationship Id="rId14" Type="http://schemas.openxmlformats.org/officeDocument/2006/relationships/hyperlink" Target="?qs=LlUlMxKIyB0oQaxwspeTEA%3D%3D" TargetMode="External"/><Relationship Id="rId30" Type="http://schemas.openxmlformats.org/officeDocument/2006/relationships/hyperlink" Target="https://www.mouser.tw/ProductDetail/Vishay-Dale/CRCW0603100KFKEC?qs=DhCTQV%252BB7kWoDWqqRJpYTw%3D%3D" TargetMode="External"/><Relationship Id="rId35" Type="http://schemas.openxmlformats.org/officeDocument/2006/relationships/hyperlink" Target="https://www.mouser.tw/ProductDetail/Vishay-Dale/WSLP27264L000FEA?qs=P0I6NS6hZyTwVyHUmSy6hg%3D%3D" TargetMode="External"/><Relationship Id="rId56" Type="http://schemas.openxmlformats.org/officeDocument/2006/relationships/hyperlink" Target="https://www.mouser.tw/ProductDetail/KEMET/C0805X684K5RACAUTO?qs=YupXwlO67ggRcTy%2F7L1QGQ%3D%3D" TargetMode="External"/><Relationship Id="rId77" Type="http://schemas.openxmlformats.org/officeDocument/2006/relationships/hyperlink" Target="https://www.mouser.tw/ProductDetail/Vishay-Dale/CRCW060352K3FKEA?qs=SnLvHVux46osufKy5hEuZA%3D%3D" TargetMode="External"/><Relationship Id="rId100" Type="http://schemas.openxmlformats.org/officeDocument/2006/relationships/hyperlink" Target="https://www.mouser.tw/ProductDetail/Vishay-Dale/CRCW060342K2FKEA?qs=v0cjL%2FPx3nyx0V5tfB02DQ%3D%3D" TargetMode="External"/><Relationship Id="rId105" Type="http://schemas.openxmlformats.org/officeDocument/2006/relationships/hyperlink" Target="https://www.mouser.tw/ProductDetail/Vishay-Dale/CRCW06039K53FKEA?qs=NvrC5vRk3q5mn1EuZvzW6A%3D%3D" TargetMode="External"/><Relationship Id="rId8" Type="http://schemas.openxmlformats.org/officeDocument/2006/relationships/hyperlink" Target="https://www.mouser.tw/ProductDetail/KEMET/C0603C683K5RACAUTO7411?qs=sSYV1F9c5cGf7kgcDWZsOA%3D%3D" TargetMode="External"/><Relationship Id="rId51" Type="http://schemas.openxmlformats.org/officeDocument/2006/relationships/hyperlink" Target="https://www.mouser.tw/ProductDetail/KEMET/C0603C100F2TACAUTO?qs=Znm5pLBrcAJMiROlQhngZA%3D%3D" TargetMode="External"/><Relationship Id="rId72" Type="http://schemas.openxmlformats.org/officeDocument/2006/relationships/hyperlink" Target="https://www.mouser.tw/ProductDetail/Vishay-Dale/CRCW060336K5FKEAC?qs=E3Y5ESvWgWMdEpUIGWv3vQ%3D%3D" TargetMode="External"/><Relationship Id="rId93" Type="http://schemas.openxmlformats.org/officeDocument/2006/relationships/hyperlink" Target="https://www.mouser.tw/ProductDetail/KEMET/C0805C225K5RACAUTO?qs=HBWAp0VN4RhaI2JFGdfu4w%3D%3D" TargetMode="External"/><Relationship Id="rId98" Type="http://schemas.openxmlformats.org/officeDocument/2006/relationships/hyperlink" Target="https://www.mouser.tw/ProductDetail/KEMET/C2220C226M5R2CT500?qs=cRF2oMUWtTcXdS78BxhVuQ%3D%3D" TargetMode="External"/><Relationship Id="rId121" Type="http://schemas.openxmlformats.org/officeDocument/2006/relationships/hyperlink" Target="https://www.mouser.tw/ProductDetail/Bourns/SRP7030-100M?qs=P41GyhEsKL4Qq8MjPmWJvA%3D%3D" TargetMode="External"/><Relationship Id="rId3" Type="http://schemas.openxmlformats.org/officeDocument/2006/relationships/hyperlink" Target="https://www.mouser.tw/ProductDetail/KEMET/C1210C106K6PACTU?qs=sGAEpiMZZMvsSlwiRhF8qnaoi2Fm8R546YxnrmKumDM%3D" TargetMode="External"/><Relationship Id="rId25" Type="http://schemas.openxmlformats.org/officeDocument/2006/relationships/hyperlink" Target="https://www.mouser.tw/ProductDetail/Vishay-Dale/CRCW060368R0FKEAHP?qs=YmE2lSBYOPlEK%2FcM9tkokA%3D%3D" TargetMode="External"/><Relationship Id="rId46" Type="http://schemas.openxmlformats.org/officeDocument/2006/relationships/hyperlink" Target="https://www.mouser.tw/ProductDetail/KEMET/C0805X225K5RACAUTO?qs=HBWAp0VN4Ri3sxmR2yBS2w%3D%3D" TargetMode="External"/><Relationship Id="rId67" Type="http://schemas.openxmlformats.org/officeDocument/2006/relationships/hyperlink" Target="https://www.mouser.tw/ProductDetail/Vishay-Dale/CRCW0603243KFKEA?qs=r4nDQARJoM%2FD7T838fHglg%3D%3D" TargetMode="External"/><Relationship Id="rId116" Type="http://schemas.openxmlformats.org/officeDocument/2006/relationships/hyperlink" Target="https://www.mouser.tw/ProductDetail/KEMET/C1206C105K5RACTU?qs=STjISULpmtb6FskosHpJdg%3D%3D" TargetMode="External"/><Relationship Id="rId20" Type="http://schemas.openxmlformats.org/officeDocument/2006/relationships/hyperlink" Target="https://www.mouser.tw/ProductDetail/Infineon-Technologies/IRLML6344TRPBF?qs=9%252BKlkBgLFf2w4qS48UOXVw%3D%3D" TargetMode="External"/><Relationship Id="rId41" Type="http://schemas.openxmlformats.org/officeDocument/2006/relationships/hyperlink" Target="https://www.mouser.tw/ProductDetail/Diodes-Incorporated/LM2904QS-13?qs=g6T3zOPhKMBXFje19A9eFA%3D%3D" TargetMode="External"/><Relationship Id="rId62" Type="http://schemas.openxmlformats.org/officeDocument/2006/relationships/hyperlink" Target="https://www.mouser.tw/ProductDetail/Bourns/SRP7028A-100M?qs=7z%252BmIopC6%2FIen3yqnoi56A%3D%3D" TargetMode="External"/><Relationship Id="rId83" Type="http://schemas.openxmlformats.org/officeDocument/2006/relationships/hyperlink" Target="https://www.mouser.tw/ProductDetail/KEMET/C0603C104J5RAC7411?qs=sGAEpiMZZMvsSlwiRhF8qnxGm16OHeZjwoFLW7GiWz0%3D" TargetMode="External"/><Relationship Id="rId88" Type="http://schemas.openxmlformats.org/officeDocument/2006/relationships/hyperlink" Target="https://www.mouser.tw/ProductDetail/KEMET/C0603C470K5GAC?qs=Zjfhvh7dXTMIOQf3nK1HJg%3D%3D" TargetMode="External"/><Relationship Id="rId111" Type="http://schemas.openxmlformats.org/officeDocument/2006/relationships/hyperlink" Target="https://www.mouser.tw/ProductDetail/KEMET/C0603C473K5RACTU?qs=CDC5R06TEgYvy7Nwr10FTA%3D%3D" TargetMode="External"/><Relationship Id="rId15" Type="http://schemas.openxmlformats.org/officeDocument/2006/relationships/hyperlink" Target="https://www.mouser.tw/ProductDetail/Diotec-Semiconductor/SM4001?qs=OlC7AqGiEDlqPXaWDPfaLg%3D%3D" TargetMode="External"/><Relationship Id="rId36" Type="http://schemas.openxmlformats.org/officeDocument/2006/relationships/hyperlink" Target="https://www.mouser.tw/ProductDetail/Vishay-Dale/WSLP27263L000FEA?qs=P0I6NS6hZyTg1KXVWrHq2Q%3D%3D" TargetMode="External"/><Relationship Id="rId57" Type="http://schemas.openxmlformats.org/officeDocument/2006/relationships/hyperlink" Target="https://www.mouser.tw/ProductDetail/KYOCERA-AVX/AEK1010100M160R?qs=MyNHzdoqoQJgU5WdEgjlmg%3D%3D" TargetMode="External"/><Relationship Id="rId106" Type="http://schemas.openxmlformats.org/officeDocument/2006/relationships/hyperlink" Target="https://www.mouser.tw/ProductDetail/Bourns/SRP7030-100M?qs=P41GyhEsKL4Qq8MjPmWJvA%3D%3D" TargetMode="External"/><Relationship Id="rId10" Type="http://schemas.openxmlformats.org/officeDocument/2006/relationships/hyperlink" Target="https://www.mouser.tw/ProductDetail/KEMET/C0603C224K5RACAUTO?qs=HoCaDK9Nz5cZKUqpgQ%252BnIA%3D%3D" TargetMode="External"/><Relationship Id="rId31" Type="http://schemas.openxmlformats.org/officeDocument/2006/relationships/hyperlink" Target="https://www.mouser.tw/ProductDetail/Vishay-Dale/CRCW060342K2FKEA?qs=v0cjL%2FPx3nyx0V5tfB02DQ%3D%3D" TargetMode="External"/><Relationship Id="rId52" Type="http://schemas.openxmlformats.org/officeDocument/2006/relationships/hyperlink" Target="https://www.mouser.tw/ProductDetail/KEMET/C1206X105K5RACAUTO?qs=6HsNZxDn%2FfKwT%252B7ge6cI%252Bg%3D%3D" TargetMode="External"/><Relationship Id="rId73" Type="http://schemas.openxmlformats.org/officeDocument/2006/relationships/hyperlink" Target="https://www.mouser.tw/ProductDetail/Vishay-Dale/CRCW060311K8FKEA?qs=fJz2RDGtR40GZizpKEmzdw%3D%3D" TargetMode="External"/><Relationship Id="rId78" Type="http://schemas.openxmlformats.org/officeDocument/2006/relationships/hyperlink" Target="https://www.mouser.tw/ProductDetail/Vishay-Dale/CRCW060373K2FKEA?qs=wtKLRx7HFiWbNo88VwpoiQ%3D%3D" TargetMode="External"/><Relationship Id="rId94" Type="http://schemas.openxmlformats.org/officeDocument/2006/relationships/hyperlink" Target="https://www.mouser.tw/ProductDetail/KEMET/C0805C474K5RACTU?qs=nLJruSqDb94g3rYuYFW2HQ%3D%3D" TargetMode="External"/><Relationship Id="rId99" Type="http://schemas.openxmlformats.org/officeDocument/2006/relationships/hyperlink" Target="https://www.mouser.tw/ProductDetail/Vishay-Dale/CRCW06033K30FKEA?qs=1ghF3ZI8kS8fRqapjAj84Q%3D%3D" TargetMode="External"/><Relationship Id="rId101" Type="http://schemas.openxmlformats.org/officeDocument/2006/relationships/hyperlink" Target="https://www.mouser.tw/ProductDetail/Vishay-Dale/CRCW060353K6FKEA?qs=t%2Fk8jExiEqtUVENO6f39C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23F2-68AF-484B-96AA-730233805C29}">
  <dimension ref="A1:J55"/>
  <sheetViews>
    <sheetView workbookViewId="0">
      <selection activeCell="L25" sqref="L25"/>
    </sheetView>
  </sheetViews>
  <sheetFormatPr defaultRowHeight="15.75"/>
  <cols>
    <col min="2" max="2" width="49.5" bestFit="1" customWidth="1"/>
    <col min="4" max="4" width="20.375" bestFit="1" customWidth="1"/>
    <col min="5" max="5" width="24.625" bestFit="1" customWidth="1"/>
    <col min="7" max="7" width="23" bestFit="1" customWidth="1"/>
  </cols>
  <sheetData>
    <row r="1" spans="1:10" ht="37.5">
      <c r="A1" s="4" t="s">
        <v>165</v>
      </c>
      <c r="B1" s="4" t="s">
        <v>2</v>
      </c>
      <c r="C1" s="4" t="s">
        <v>0</v>
      </c>
      <c r="D1" s="4" t="s">
        <v>1</v>
      </c>
      <c r="E1" s="4" t="s">
        <v>166</v>
      </c>
      <c r="J1">
        <f>SUM(I:I)</f>
        <v>4619.67</v>
      </c>
    </row>
    <row r="2" spans="1:10">
      <c r="A2" s="5" t="s">
        <v>186</v>
      </c>
      <c r="B2" s="5" t="s">
        <v>4</v>
      </c>
      <c r="C2" s="5" t="s">
        <v>152</v>
      </c>
      <c r="D2" s="5"/>
      <c r="E2" s="5">
        <v>4</v>
      </c>
      <c r="F2">
        <f>ROUNDUP(E2*3.5,0)</f>
        <v>14</v>
      </c>
      <c r="G2" s="1" t="s">
        <v>213</v>
      </c>
      <c r="H2">
        <v>7.18</v>
      </c>
      <c r="I2">
        <f>H2*F2</f>
        <v>100.52</v>
      </c>
    </row>
    <row r="3" spans="1:10">
      <c r="A3" s="5" t="s">
        <v>179</v>
      </c>
      <c r="B3" s="5" t="s">
        <v>5</v>
      </c>
      <c r="C3" s="5" t="s">
        <v>180</v>
      </c>
      <c r="D3" s="5"/>
      <c r="E3" s="5">
        <v>14</v>
      </c>
      <c r="F3">
        <f t="shared" ref="F3:F28" si="0">ROUNDUP(E3*3.5,0)</f>
        <v>49</v>
      </c>
      <c r="G3" s="1" t="s">
        <v>208</v>
      </c>
      <c r="H3">
        <v>4.28</v>
      </c>
      <c r="I3">
        <f t="shared" ref="I3:I28" si="1">H3*F3</f>
        <v>209.72</v>
      </c>
    </row>
    <row r="4" spans="1:10">
      <c r="A4" s="5" t="s">
        <v>184</v>
      </c>
      <c r="B4" s="5" t="s">
        <v>6</v>
      </c>
      <c r="C4" s="5" t="s">
        <v>167</v>
      </c>
      <c r="D4" s="5"/>
      <c r="E4" s="5">
        <v>12</v>
      </c>
      <c r="F4">
        <f t="shared" si="0"/>
        <v>42</v>
      </c>
      <c r="G4" s="1" t="s">
        <v>209</v>
      </c>
      <c r="H4">
        <v>1.27</v>
      </c>
      <c r="I4">
        <f t="shared" si="1"/>
        <v>53.34</v>
      </c>
    </row>
    <row r="5" spans="1:10">
      <c r="A5" s="5" t="s">
        <v>199</v>
      </c>
      <c r="B5" s="5" t="s">
        <v>7</v>
      </c>
      <c r="C5" s="5" t="s">
        <v>167</v>
      </c>
      <c r="D5" s="5"/>
      <c r="E5" s="5">
        <v>2</v>
      </c>
      <c r="F5">
        <f t="shared" si="0"/>
        <v>7</v>
      </c>
      <c r="G5" s="1" t="s">
        <v>210</v>
      </c>
      <c r="H5">
        <v>0.92300000000000004</v>
      </c>
      <c r="I5">
        <f t="shared" si="1"/>
        <v>6.4610000000000003</v>
      </c>
    </row>
    <row r="6" spans="1:10">
      <c r="A6" s="5" t="s">
        <v>205</v>
      </c>
      <c r="B6" s="5" t="s">
        <v>8</v>
      </c>
      <c r="C6" s="5" t="s">
        <v>167</v>
      </c>
      <c r="D6" s="5"/>
      <c r="E6" s="5">
        <v>2</v>
      </c>
      <c r="F6">
        <f t="shared" si="0"/>
        <v>7</v>
      </c>
      <c r="G6" s="1" t="s">
        <v>211</v>
      </c>
      <c r="H6">
        <v>1.71</v>
      </c>
      <c r="I6">
        <f t="shared" si="1"/>
        <v>11.969999999999999</v>
      </c>
    </row>
    <row r="7" spans="1:10">
      <c r="A7" s="5" t="s">
        <v>187</v>
      </c>
      <c r="B7" s="5" t="s">
        <v>9</v>
      </c>
      <c r="C7" s="5" t="s">
        <v>153</v>
      </c>
      <c r="D7" s="5"/>
      <c r="E7" s="5">
        <v>4</v>
      </c>
      <c r="F7">
        <f t="shared" si="0"/>
        <v>14</v>
      </c>
      <c r="G7" s="1" t="s">
        <v>214</v>
      </c>
      <c r="H7">
        <v>7.59</v>
      </c>
      <c r="I7">
        <f t="shared" si="1"/>
        <v>106.25999999999999</v>
      </c>
    </row>
    <row r="8" spans="1:10">
      <c r="A8" s="5" t="s">
        <v>195</v>
      </c>
      <c r="B8" s="5" t="s">
        <v>196</v>
      </c>
      <c r="C8" s="5" t="s">
        <v>167</v>
      </c>
      <c r="D8" s="5"/>
      <c r="E8" s="5">
        <v>4</v>
      </c>
      <c r="F8">
        <f t="shared" si="0"/>
        <v>14</v>
      </c>
      <c r="G8" s="1" t="s">
        <v>212</v>
      </c>
      <c r="H8">
        <v>1.4</v>
      </c>
      <c r="I8">
        <f t="shared" si="1"/>
        <v>19.599999999999998</v>
      </c>
    </row>
    <row r="9" spans="1:10">
      <c r="A9" s="5" t="s">
        <v>182</v>
      </c>
      <c r="B9" s="5" t="s">
        <v>11</v>
      </c>
      <c r="C9" s="5" t="s">
        <v>10</v>
      </c>
      <c r="D9" s="5"/>
      <c r="E9" s="5">
        <v>1</v>
      </c>
      <c r="F9">
        <f t="shared" si="0"/>
        <v>4</v>
      </c>
      <c r="G9" s="1" t="s">
        <v>11</v>
      </c>
      <c r="H9">
        <v>5.64</v>
      </c>
      <c r="I9">
        <f t="shared" si="1"/>
        <v>22.56</v>
      </c>
    </row>
    <row r="10" spans="1:10">
      <c r="A10" s="5" t="s">
        <v>203</v>
      </c>
      <c r="B10" s="5" t="s">
        <v>11</v>
      </c>
      <c r="C10" s="5" t="s">
        <v>10</v>
      </c>
      <c r="D10" s="5"/>
      <c r="E10" s="5">
        <v>1</v>
      </c>
      <c r="F10">
        <f t="shared" si="0"/>
        <v>4</v>
      </c>
      <c r="G10" s="1" t="s">
        <v>11</v>
      </c>
      <c r="I10">
        <f t="shared" si="1"/>
        <v>0</v>
      </c>
    </row>
    <row r="11" spans="1:10">
      <c r="A11" s="5" t="s">
        <v>189</v>
      </c>
      <c r="B11" s="5" t="s">
        <v>13</v>
      </c>
      <c r="C11" s="5" t="s">
        <v>12</v>
      </c>
      <c r="D11" s="5"/>
      <c r="E11" s="5">
        <v>2</v>
      </c>
      <c r="F11">
        <f t="shared" si="0"/>
        <v>7</v>
      </c>
      <c r="G11" s="1" t="s">
        <v>102</v>
      </c>
      <c r="H11">
        <v>108.42</v>
      </c>
      <c r="I11">
        <f t="shared" si="1"/>
        <v>758.94</v>
      </c>
    </row>
    <row r="12" spans="1:10">
      <c r="A12" s="5" t="s">
        <v>188</v>
      </c>
      <c r="B12" s="5" t="s">
        <v>15</v>
      </c>
      <c r="C12" s="5" t="s">
        <v>14</v>
      </c>
      <c r="D12" s="5"/>
      <c r="E12" s="5">
        <v>2</v>
      </c>
      <c r="F12">
        <f t="shared" si="0"/>
        <v>7</v>
      </c>
      <c r="G12" s="1" t="s">
        <v>103</v>
      </c>
      <c r="H12">
        <v>94.06</v>
      </c>
      <c r="I12">
        <f t="shared" si="1"/>
        <v>658.42000000000007</v>
      </c>
    </row>
    <row r="13" spans="1:10">
      <c r="A13" s="5" t="s">
        <v>185</v>
      </c>
      <c r="B13" s="5" t="s">
        <v>18</v>
      </c>
      <c r="C13" s="5" t="s">
        <v>17</v>
      </c>
      <c r="D13" s="5"/>
      <c r="E13" s="5">
        <v>8</v>
      </c>
      <c r="F13">
        <f t="shared" si="0"/>
        <v>28</v>
      </c>
      <c r="G13" s="1" t="s">
        <v>215</v>
      </c>
      <c r="H13">
        <v>21.34</v>
      </c>
      <c r="I13">
        <f t="shared" si="1"/>
        <v>597.52</v>
      </c>
    </row>
    <row r="14" spans="1:10">
      <c r="A14" s="5" t="s">
        <v>177</v>
      </c>
      <c r="B14" s="5" t="s">
        <v>19</v>
      </c>
      <c r="C14" s="5" t="s">
        <v>16</v>
      </c>
      <c r="D14" s="5"/>
      <c r="E14" s="5">
        <v>2</v>
      </c>
      <c r="F14">
        <f t="shared" si="0"/>
        <v>7</v>
      </c>
      <c r="G14" s="1" t="s">
        <v>106</v>
      </c>
      <c r="H14">
        <v>12.76</v>
      </c>
      <c r="I14">
        <f t="shared" si="1"/>
        <v>89.32</v>
      </c>
    </row>
    <row r="15" spans="1:10">
      <c r="A15" s="6" t="s">
        <v>200</v>
      </c>
      <c r="B15" s="6" t="s">
        <v>201</v>
      </c>
      <c r="C15" s="6" t="s">
        <v>202</v>
      </c>
      <c r="D15" s="6"/>
      <c r="E15" s="6">
        <v>12</v>
      </c>
      <c r="F15">
        <f t="shared" si="0"/>
        <v>42</v>
      </c>
      <c r="G15" s="1" t="s">
        <v>107</v>
      </c>
      <c r="H15">
        <v>14.78</v>
      </c>
      <c r="I15">
        <f t="shared" si="1"/>
        <v>620.76</v>
      </c>
    </row>
    <row r="16" spans="1:10">
      <c r="A16" s="6" t="s">
        <v>190</v>
      </c>
      <c r="B16" s="6" t="s">
        <v>20</v>
      </c>
      <c r="C16" s="6" t="s">
        <v>167</v>
      </c>
      <c r="D16" s="6"/>
      <c r="E16" s="6">
        <v>24</v>
      </c>
      <c r="F16">
        <f t="shared" si="0"/>
        <v>84</v>
      </c>
      <c r="G16" s="1" t="s">
        <v>111</v>
      </c>
      <c r="H16">
        <v>0.34200000000000003</v>
      </c>
      <c r="I16">
        <f t="shared" si="1"/>
        <v>28.728000000000002</v>
      </c>
    </row>
    <row r="17" spans="1:9">
      <c r="A17" s="6" t="s">
        <v>193</v>
      </c>
      <c r="B17" s="6" t="s">
        <v>194</v>
      </c>
      <c r="C17" s="6" t="s">
        <v>167</v>
      </c>
      <c r="D17" s="6"/>
      <c r="E17" s="6">
        <v>4</v>
      </c>
      <c r="F17">
        <f t="shared" si="0"/>
        <v>14</v>
      </c>
      <c r="G17" s="1" t="s">
        <v>112</v>
      </c>
      <c r="H17">
        <v>1.74</v>
      </c>
      <c r="I17">
        <f t="shared" si="1"/>
        <v>24.36</v>
      </c>
    </row>
    <row r="18" spans="1:9">
      <c r="A18" s="6" t="s">
        <v>191</v>
      </c>
      <c r="B18" s="6" t="s">
        <v>21</v>
      </c>
      <c r="C18" s="6" t="s">
        <v>167</v>
      </c>
      <c r="D18" s="6"/>
      <c r="E18" s="6">
        <v>2</v>
      </c>
      <c r="F18">
        <f t="shared" si="0"/>
        <v>7</v>
      </c>
      <c r="G18" s="1" t="s">
        <v>114</v>
      </c>
      <c r="H18">
        <v>0.58099999999999996</v>
      </c>
      <c r="I18">
        <f t="shared" si="1"/>
        <v>4.0670000000000002</v>
      </c>
    </row>
    <row r="19" spans="1:9">
      <c r="A19" s="6" t="s">
        <v>206</v>
      </c>
      <c r="B19" s="6" t="s">
        <v>22</v>
      </c>
      <c r="C19" s="6" t="s">
        <v>167</v>
      </c>
      <c r="D19" s="6"/>
      <c r="E19" s="6">
        <v>2</v>
      </c>
      <c r="F19">
        <f t="shared" si="0"/>
        <v>7</v>
      </c>
      <c r="G19" s="1" t="s">
        <v>115</v>
      </c>
      <c r="H19">
        <v>0.58099999999999996</v>
      </c>
      <c r="I19">
        <f t="shared" si="1"/>
        <v>4.0670000000000002</v>
      </c>
    </row>
    <row r="20" spans="1:9">
      <c r="A20" s="6" t="s">
        <v>192</v>
      </c>
      <c r="B20" s="6" t="s">
        <v>23</v>
      </c>
      <c r="C20" s="6" t="s">
        <v>167</v>
      </c>
      <c r="D20" s="6"/>
      <c r="E20" s="6">
        <v>2</v>
      </c>
      <c r="F20">
        <f t="shared" si="0"/>
        <v>7</v>
      </c>
      <c r="G20" s="1" t="s">
        <v>118</v>
      </c>
      <c r="H20">
        <v>0.65</v>
      </c>
      <c r="I20">
        <f t="shared" si="1"/>
        <v>4.55</v>
      </c>
    </row>
    <row r="21" spans="1:9">
      <c r="A21" s="6" t="s">
        <v>198</v>
      </c>
      <c r="B21" s="6" t="s">
        <v>24</v>
      </c>
      <c r="C21" s="6" t="s">
        <v>167</v>
      </c>
      <c r="D21" s="6"/>
      <c r="E21" s="6">
        <v>2</v>
      </c>
      <c r="F21">
        <f t="shared" si="0"/>
        <v>7</v>
      </c>
      <c r="G21" s="1" t="s">
        <v>120</v>
      </c>
      <c r="H21">
        <v>0.58099999999999996</v>
      </c>
      <c r="I21">
        <f t="shared" si="1"/>
        <v>4.0670000000000002</v>
      </c>
    </row>
    <row r="22" spans="1:9">
      <c r="A22" s="6" t="s">
        <v>178</v>
      </c>
      <c r="B22" s="6" t="s">
        <v>26</v>
      </c>
      <c r="C22" s="6">
        <v>2818</v>
      </c>
      <c r="D22" s="6"/>
      <c r="E22" s="6">
        <v>2</v>
      </c>
      <c r="F22">
        <f t="shared" si="0"/>
        <v>7</v>
      </c>
      <c r="G22" s="1" t="s">
        <v>216</v>
      </c>
      <c r="H22">
        <v>43.1</v>
      </c>
      <c r="I22">
        <f t="shared" si="1"/>
        <v>301.7</v>
      </c>
    </row>
    <row r="23" spans="1:9">
      <c r="A23" s="6" t="s">
        <v>176</v>
      </c>
      <c r="B23" s="6" t="s">
        <v>26</v>
      </c>
      <c r="C23" s="6" t="s">
        <v>154</v>
      </c>
      <c r="D23" s="6"/>
      <c r="E23" s="6">
        <v>2</v>
      </c>
      <c r="F23">
        <f t="shared" si="0"/>
        <v>7</v>
      </c>
      <c r="G23" s="1" t="s">
        <v>217</v>
      </c>
      <c r="H23">
        <v>9</v>
      </c>
      <c r="I23">
        <f t="shared" si="1"/>
        <v>63</v>
      </c>
    </row>
    <row r="24" spans="1:9">
      <c r="A24" s="6" t="s">
        <v>183</v>
      </c>
      <c r="B24" s="6" t="s">
        <v>25</v>
      </c>
      <c r="C24" s="6" t="s">
        <v>154</v>
      </c>
      <c r="D24" s="6"/>
      <c r="E24" s="6">
        <v>2</v>
      </c>
      <c r="F24">
        <f t="shared" si="0"/>
        <v>7</v>
      </c>
      <c r="G24" s="1" t="s">
        <v>218</v>
      </c>
      <c r="H24">
        <v>9</v>
      </c>
      <c r="I24">
        <f t="shared" si="1"/>
        <v>63</v>
      </c>
    </row>
    <row r="25" spans="1:9">
      <c r="A25" s="6" t="s">
        <v>207</v>
      </c>
      <c r="B25" s="6" t="s">
        <v>29</v>
      </c>
      <c r="C25" s="6" t="s">
        <v>28</v>
      </c>
      <c r="D25" s="6"/>
      <c r="E25" s="6">
        <v>2</v>
      </c>
      <c r="F25">
        <f t="shared" si="0"/>
        <v>7</v>
      </c>
      <c r="I25">
        <f t="shared" si="1"/>
        <v>0</v>
      </c>
    </row>
    <row r="26" spans="1:9">
      <c r="A26" s="6" t="s">
        <v>181</v>
      </c>
      <c r="B26" s="6" t="s">
        <v>31</v>
      </c>
      <c r="C26" s="6" t="s">
        <v>30</v>
      </c>
      <c r="D26" s="6"/>
      <c r="E26" s="6">
        <v>2</v>
      </c>
      <c r="F26">
        <f t="shared" si="0"/>
        <v>7</v>
      </c>
      <c r="G26" s="1" t="s">
        <v>124</v>
      </c>
      <c r="H26">
        <v>10.88</v>
      </c>
      <c r="I26">
        <f t="shared" si="1"/>
        <v>76.160000000000011</v>
      </c>
    </row>
    <row r="27" spans="1:9">
      <c r="A27" s="6" t="s">
        <v>204</v>
      </c>
      <c r="B27" s="6" t="s">
        <v>33</v>
      </c>
      <c r="C27" s="6" t="s">
        <v>32</v>
      </c>
      <c r="D27" s="6"/>
      <c r="E27" s="6">
        <v>2</v>
      </c>
      <c r="F27">
        <f t="shared" si="0"/>
        <v>7</v>
      </c>
      <c r="G27" s="1" t="s">
        <v>127</v>
      </c>
      <c r="H27">
        <v>94.06</v>
      </c>
      <c r="I27">
        <f t="shared" si="1"/>
        <v>658.42000000000007</v>
      </c>
    </row>
    <row r="28" spans="1:9">
      <c r="A28" s="6" t="s">
        <v>197</v>
      </c>
      <c r="B28" s="6" t="s">
        <v>35</v>
      </c>
      <c r="C28" s="6" t="s">
        <v>34</v>
      </c>
      <c r="D28" s="6"/>
      <c r="E28" s="6">
        <v>2</v>
      </c>
      <c r="F28">
        <f t="shared" si="0"/>
        <v>7</v>
      </c>
      <c r="G28" s="1" t="s">
        <v>128</v>
      </c>
      <c r="H28">
        <v>18.88</v>
      </c>
      <c r="I28">
        <f t="shared" si="1"/>
        <v>132.16</v>
      </c>
    </row>
    <row r="29" spans="1:9">
      <c r="A29" s="6"/>
      <c r="B29" s="6"/>
      <c r="C29" s="6"/>
      <c r="D29" s="6"/>
      <c r="E29" s="6"/>
    </row>
    <row r="34" spans="5:5">
      <c r="E34" s="1"/>
    </row>
    <row r="37" spans="5:5">
      <c r="E37" s="1"/>
    </row>
    <row r="40" spans="5:5">
      <c r="E40" s="1"/>
    </row>
    <row r="41" spans="5:5">
      <c r="E41" s="1"/>
    </row>
    <row r="43" spans="5:5">
      <c r="E43" s="1"/>
    </row>
    <row r="45" spans="5:5">
      <c r="E45" s="1"/>
    </row>
    <row r="46" spans="5:5">
      <c r="E46" s="1"/>
    </row>
    <row r="47" spans="5:5">
      <c r="E47" s="1"/>
    </row>
    <row r="49" spans="5:5">
      <c r="E49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</sheetData>
  <sortState xmlns:xlrd2="http://schemas.microsoft.com/office/spreadsheetml/2017/richdata2" ref="A2:F28">
    <sortCondition ref="A2:A28"/>
  </sortState>
  <hyperlinks>
    <hyperlink ref="G16" r:id="rId1" xr:uid="{DB0A5C67-3220-48CB-89BB-5A01771FC768}"/>
    <hyperlink ref="G17" r:id="rId2" xr:uid="{7E9BB5D9-0809-42C5-9D8C-C8C1FCD82AE9}"/>
    <hyperlink ref="G18" r:id="rId3" xr:uid="{6920E4FC-F3E0-4CBF-9A6B-16B49CCF0732}"/>
    <hyperlink ref="G19" r:id="rId4" xr:uid="{DA16AD8C-F17F-42ED-B4AD-B0CFDDDD95A8}"/>
    <hyperlink ref="G20" r:id="rId5" xr:uid="{902291AC-3B6F-44B9-AFC9-90DC414D1995}"/>
    <hyperlink ref="G21" r:id="rId6" xr:uid="{9F3A72B9-9BA1-432B-A3B1-190F7FC99C58}"/>
    <hyperlink ref="G28" r:id="rId7" xr:uid="{A084D2B7-3490-40F8-85FD-6DB12D24A576}"/>
    <hyperlink ref="G27" r:id="rId8" xr:uid="{D9AD073F-1E12-43B5-9F14-DDF1415E7F08}"/>
    <hyperlink ref="G26" r:id="rId9" xr:uid="{1BFF7E3D-54A0-42AB-AEA5-2B04D3F7DB93}"/>
    <hyperlink ref="G3" r:id="rId10" display="https://www.mouser.tw/ProductDetail/Samsung-Electro-Mechanics/CL31A106MBHNNNE?qs=vLWxofP3U2ynwxdpGjlUyw%3D%3D" xr:uid="{99DD2B1B-1989-4474-AE8F-192348F64DFE}"/>
    <hyperlink ref="G4" r:id="rId11" display="https://www.mouser.tw/ProductDetail/KEMET/C0603C104M5RACAUTO?qs=LnFVCKo%2FxLlaItaNxnozvw%3D%3D" xr:uid="{B8BE0D23-C045-4D62-B1CB-78BC29A983A8}"/>
    <hyperlink ref="G5" r:id="rId12" display="https://www.mouser.tw/ProductDetail/Samsung-Electro-Mechanics/CL10C561JB8NFNC?qs=h6Piwd%2Fnvzm6ky5tL0eH4g%3D%3D" xr:uid="{700CEA5E-34F3-4303-BAF9-408521C8BE1A}"/>
    <hyperlink ref="G6" r:id="rId13" display="https://www.mouser.tw/ProductDetail/TDK/CGA3E2X7R1H683M080AA?qs=xLDY6iXSiQbQRXw5HcsOLg%3D%3D" xr:uid="{57B7C333-703D-407F-9607-CCCA73C61B07}"/>
    <hyperlink ref="G8" r:id="rId14" display="https://www.mouser.tw/ProductDetail/YAGEO/AC0603JRNPO9BN270?qs=tS%2FAHvPQ%2F55GxSiGDraFxQ%3D%3D" xr:uid="{AEE3EC9B-5016-4BE5-A57A-B49421EB2F9C}"/>
    <hyperlink ref="G2" r:id="rId15" display="https://www.mouser.tw/ProductDetail/Lelon/VZL101M1VTR-0607?qs=sGAEpiMZZMvwFf0viD3Y3fHxNcSaiftwX60G9FSFdAmkB4kbcLjLLA%3D%3D" xr:uid="{762EAFE1-84DF-411F-A2E9-5D11BCD2DD64}"/>
    <hyperlink ref="G7" r:id="rId16" display="https://www.mouser.tw/ProductDetail/Panasonic/EEE-1VA220SP?qs=sGAEpiMZZMvwFf0viD3Y3WULMZcSm%2FDr2D4DJADAaaQ%3D" xr:uid="{80910282-C39A-49B7-B3A0-BA5B032C4041}"/>
    <hyperlink ref="G9" r:id="rId17" display="https://www.mouser.tw/ProductDetail/Diotec-Semiconductor/SM4001?qs=OlC7AqGiEDlqPXaWDPfaLg%3D%3D" xr:uid="{C31B9D78-E848-4E92-8E2D-3201988B72C2}"/>
    <hyperlink ref="G10" r:id="rId18" display="https://www.mouser.tw/ProductDetail/Diotec-Semiconductor/SM4001?qs=OlC7AqGiEDlqPXaWDPfaLg%3D%3D" xr:uid="{6E6B1D3F-CF70-4BD1-A59A-DFB0207351E9}"/>
    <hyperlink ref="G11" r:id="rId19" display="https://www.mouser.tw/ProductDetail/TE-Connectivity-PB/T9GV5L14-5?qs=sGAEpiMZZMsqIr59i2oRcsNcLLKaMX25MKuAU0pG%2FhM%3D" xr:uid="{914A6742-6228-4780-9898-D1F377BCDCEA}"/>
    <hyperlink ref="G12" r:id="rId20" display="https://www.mouser.tw/ProductDetail/Bourns/SRP1770TA-4R7M?qs=P%2FbxraXw5h0TW8hufbRYNQ%3D%3D" xr:uid="{64108865-4725-48A5-B1BA-E7845CD4FA15}"/>
    <hyperlink ref="G13" r:id="rId21" display="https://www.mouser.tw/ProductDetail/Infineon-Technologies/IRFH7545TRPBF?qs=NBFAU1oqP4Xy0KalJOxHdQ%3D%3D" xr:uid="{E2308798-90AF-452B-A0C3-D143DAE5355D}"/>
    <hyperlink ref="G14" r:id="rId22" display="https://www.mouser.tw/ProductDetail/Infineon-Technologies/IRLML6344TRPBF?qs=9%252BKlkBgLFf2w4qS48UOXVw%3D%3D" xr:uid="{F0905973-7A9D-4350-8982-6EA13311F129}"/>
    <hyperlink ref="G15" r:id="rId23" display="https://www.mouser.tw/ProductDetail/Vishay-Dale/CRCW251249R9FKEGHP?qs=k2%2FDWSARqgFnooSUq8QfKQ%3D%3D" xr:uid="{AC8086D2-9E1A-418B-8681-E895A33D62FF}"/>
    <hyperlink ref="G22" r:id="rId24" display="https://www.mouser.tw/ProductDetail/Vishay-Dale/WSHM28183L000FEB?qs=OiptqVrkjbpQDIrtklFs6Q%3D%3D" xr:uid="{68386C94-C7B8-4EAB-9FD2-316998233F87}"/>
    <hyperlink ref="G23" r:id="rId25" display="https://www.mouser.tw/ProductDetail/Bussmann-Eaton/MSMA2512R0030FEN?qs=By6Nw2ByBD06wTr8XIiA3Q%3D%3D" xr:uid="{8F9617D1-A2E6-4504-BA72-AA33909FFA0D}"/>
    <hyperlink ref="G24" r:id="rId26" display="https://www.mouser.tw/ProductDetail/Bussmann-Eaton/MSMA2512R0040FEN?qs=By6Nw2ByBD3A3gmSEIRZGQ%3D%3D" xr:uid="{34E42EB2-BEDB-48C0-9155-EF4F02F69B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F37C-1742-462D-A5DE-F33E2C1C0800}">
  <dimension ref="A1:J48"/>
  <sheetViews>
    <sheetView tabSelected="1" topLeftCell="D1" workbookViewId="0">
      <selection activeCell="J1" sqref="J1"/>
    </sheetView>
  </sheetViews>
  <sheetFormatPr defaultRowHeight="15.75"/>
  <cols>
    <col min="1" max="1" width="30.375" bestFit="1" customWidth="1"/>
    <col min="2" max="2" width="55.375" bestFit="1" customWidth="1"/>
    <col min="3" max="3" width="36.625" bestFit="1" customWidth="1"/>
    <col min="4" max="5" width="20.375" bestFit="1" customWidth="1"/>
    <col min="7" max="7" width="19.625" bestFit="1" customWidth="1"/>
  </cols>
  <sheetData>
    <row r="1" spans="1:10" ht="18.75">
      <c r="A1" s="2" t="s">
        <v>165</v>
      </c>
      <c r="B1" s="2" t="s">
        <v>2</v>
      </c>
      <c r="C1" s="2" t="s">
        <v>0</v>
      </c>
      <c r="D1" s="2" t="s">
        <v>1</v>
      </c>
      <c r="E1" s="2" t="s">
        <v>166</v>
      </c>
      <c r="J1">
        <f>SUM(I:I)</f>
        <v>1544.2</v>
      </c>
    </row>
    <row r="2" spans="1:10">
      <c r="A2" s="3" t="s">
        <v>47</v>
      </c>
      <c r="B2" s="3" t="s">
        <v>48</v>
      </c>
      <c r="C2" s="3" t="s">
        <v>167</v>
      </c>
      <c r="D2" s="3"/>
      <c r="E2" s="3">
        <v>1</v>
      </c>
      <c r="F2">
        <v>10</v>
      </c>
      <c r="G2" s="1" t="s">
        <v>87</v>
      </c>
      <c r="H2">
        <v>0.65</v>
      </c>
      <c r="I2">
        <f>F2*H2</f>
        <v>6.5</v>
      </c>
    </row>
    <row r="3" spans="1:10">
      <c r="A3" s="3" t="s">
        <v>44</v>
      </c>
      <c r="B3" s="3" t="s">
        <v>162</v>
      </c>
      <c r="C3" s="3" t="s">
        <v>167</v>
      </c>
      <c r="D3" s="3"/>
      <c r="E3" s="3">
        <v>1</v>
      </c>
      <c r="F3">
        <v>10</v>
      </c>
      <c r="G3" s="1" t="s">
        <v>219</v>
      </c>
      <c r="H3">
        <v>0.58099999999999996</v>
      </c>
      <c r="I3">
        <f t="shared" ref="I3:I19" si="0">F3*H3</f>
        <v>5.81</v>
      </c>
    </row>
    <row r="4" spans="1:10">
      <c r="A4" s="3" t="s">
        <v>164</v>
      </c>
      <c r="B4" s="3" t="s">
        <v>43</v>
      </c>
      <c r="C4" s="3" t="s">
        <v>167</v>
      </c>
      <c r="D4" s="3"/>
      <c r="E4" s="3">
        <v>1</v>
      </c>
      <c r="F4">
        <v>10</v>
      </c>
      <c r="G4" s="1" t="s">
        <v>220</v>
      </c>
      <c r="H4">
        <v>0.65</v>
      </c>
      <c r="I4">
        <f t="shared" si="0"/>
        <v>6.5</v>
      </c>
    </row>
    <row r="5" spans="1:10">
      <c r="A5" s="3" t="s">
        <v>49</v>
      </c>
      <c r="B5" s="3" t="s">
        <v>50</v>
      </c>
      <c r="C5" s="3" t="s">
        <v>167</v>
      </c>
      <c r="D5" s="3"/>
      <c r="E5" s="3">
        <v>1</v>
      </c>
      <c r="F5">
        <v>10</v>
      </c>
      <c r="G5" s="1" t="s">
        <v>88</v>
      </c>
      <c r="H5">
        <v>0.58099999999999996</v>
      </c>
      <c r="I5">
        <f t="shared" si="0"/>
        <v>5.81</v>
      </c>
    </row>
    <row r="6" spans="1:10">
      <c r="A6" s="3" t="s">
        <v>51</v>
      </c>
      <c r="B6" s="3" t="s">
        <v>52</v>
      </c>
      <c r="C6" s="3" t="s">
        <v>167</v>
      </c>
      <c r="D6" s="3"/>
      <c r="E6" s="3">
        <v>1</v>
      </c>
      <c r="F6">
        <v>10</v>
      </c>
      <c r="G6" s="1" t="s">
        <v>89</v>
      </c>
      <c r="H6">
        <v>0.65</v>
      </c>
      <c r="I6">
        <f t="shared" si="0"/>
        <v>6.5</v>
      </c>
    </row>
    <row r="7" spans="1:10">
      <c r="A7" s="3" t="s">
        <v>42</v>
      </c>
      <c r="B7" s="3" t="s">
        <v>161</v>
      </c>
      <c r="C7" s="3" t="s">
        <v>167</v>
      </c>
      <c r="D7" s="3"/>
      <c r="E7" s="3">
        <v>1</v>
      </c>
      <c r="F7">
        <v>10</v>
      </c>
      <c r="G7" s="1" t="s">
        <v>221</v>
      </c>
      <c r="H7">
        <v>0.61599999999999999</v>
      </c>
      <c r="I7">
        <f t="shared" si="0"/>
        <v>6.16</v>
      </c>
    </row>
    <row r="8" spans="1:10">
      <c r="A8" s="3" t="s">
        <v>37</v>
      </c>
      <c r="B8" s="3" t="s">
        <v>5</v>
      </c>
      <c r="C8" s="3" t="s">
        <v>168</v>
      </c>
      <c r="D8" s="3"/>
      <c r="E8" s="3">
        <v>1</v>
      </c>
      <c r="F8">
        <f>ROUNDUP(E8*2.1,0)</f>
        <v>3</v>
      </c>
      <c r="G8" s="1" t="s">
        <v>222</v>
      </c>
      <c r="H8">
        <v>7.18</v>
      </c>
      <c r="I8">
        <f t="shared" si="0"/>
        <v>21.54</v>
      </c>
    </row>
    <row r="9" spans="1:10">
      <c r="A9" s="3" t="s">
        <v>56</v>
      </c>
      <c r="B9" s="3" t="s">
        <v>57</v>
      </c>
      <c r="C9" s="3" t="s">
        <v>32</v>
      </c>
      <c r="D9" s="3"/>
      <c r="E9" s="3">
        <v>1</v>
      </c>
      <c r="F9">
        <f>ROUNDUP(E9*2.1,0)</f>
        <v>3</v>
      </c>
      <c r="G9" s="1" t="s">
        <v>223</v>
      </c>
      <c r="H9">
        <v>150.49</v>
      </c>
      <c r="I9">
        <f t="shared" si="0"/>
        <v>451.47</v>
      </c>
    </row>
    <row r="10" spans="1:10">
      <c r="A10" s="3" t="s">
        <v>169</v>
      </c>
      <c r="B10" s="3" t="s">
        <v>36</v>
      </c>
      <c r="C10" s="3" t="s">
        <v>170</v>
      </c>
      <c r="D10" s="3"/>
      <c r="E10" s="3">
        <v>4</v>
      </c>
      <c r="F10">
        <f>ROUNDUP(E10*2.5,0)</f>
        <v>10</v>
      </c>
      <c r="G10" s="1" t="s">
        <v>224</v>
      </c>
      <c r="H10">
        <v>5.68</v>
      </c>
      <c r="I10">
        <f t="shared" si="0"/>
        <v>56.8</v>
      </c>
    </row>
    <row r="11" spans="1:10">
      <c r="A11" s="3" t="s">
        <v>53</v>
      </c>
      <c r="B11" s="3" t="s">
        <v>55</v>
      </c>
      <c r="C11" s="3" t="s">
        <v>54</v>
      </c>
      <c r="D11" s="3"/>
      <c r="E11" s="3">
        <v>1</v>
      </c>
      <c r="F11">
        <f>ROUNDUP(E11*2.5,0)</f>
        <v>3</v>
      </c>
      <c r="G11" s="1" t="s">
        <v>90</v>
      </c>
      <c r="H11">
        <v>124.5</v>
      </c>
      <c r="I11">
        <f t="shared" si="0"/>
        <v>373.5</v>
      </c>
    </row>
    <row r="12" spans="1:10">
      <c r="A12" s="3" t="s">
        <v>163</v>
      </c>
      <c r="B12" s="3" t="s">
        <v>41</v>
      </c>
      <c r="C12" s="3" t="s">
        <v>167</v>
      </c>
      <c r="D12" s="3"/>
      <c r="E12" s="3">
        <v>1</v>
      </c>
      <c r="F12">
        <v>10</v>
      </c>
      <c r="G12" s="1" t="s">
        <v>147</v>
      </c>
      <c r="H12">
        <v>0.58099999999999996</v>
      </c>
      <c r="I12">
        <f t="shared" si="0"/>
        <v>5.81</v>
      </c>
    </row>
    <row r="13" spans="1:10">
      <c r="A13" s="3" t="s">
        <v>45</v>
      </c>
      <c r="B13" s="3" t="s">
        <v>46</v>
      </c>
      <c r="C13" s="3" t="s">
        <v>167</v>
      </c>
      <c r="D13" s="3"/>
      <c r="E13" s="3">
        <v>1</v>
      </c>
      <c r="F13">
        <v>10</v>
      </c>
      <c r="G13" s="1" t="s">
        <v>86</v>
      </c>
      <c r="H13">
        <v>0.58099999999999996</v>
      </c>
      <c r="I13">
        <f t="shared" si="0"/>
        <v>5.81</v>
      </c>
    </row>
    <row r="14" spans="1:10">
      <c r="A14" s="3" t="s">
        <v>171</v>
      </c>
      <c r="B14" s="3" t="s">
        <v>160</v>
      </c>
      <c r="C14" s="3" t="s">
        <v>159</v>
      </c>
      <c r="D14" s="3"/>
      <c r="E14" s="3">
        <v>2</v>
      </c>
      <c r="F14">
        <f>ROUNDUP(E14*2.5,0)</f>
        <v>5</v>
      </c>
      <c r="G14" s="1" t="s">
        <v>225</v>
      </c>
      <c r="H14">
        <v>25.31</v>
      </c>
      <c r="I14">
        <f t="shared" si="0"/>
        <v>126.55</v>
      </c>
    </row>
    <row r="15" spans="1:10">
      <c r="A15" s="3" t="s">
        <v>40</v>
      </c>
      <c r="B15" s="3" t="s">
        <v>4</v>
      </c>
      <c r="C15" s="3" t="s">
        <v>157</v>
      </c>
      <c r="D15" s="3"/>
      <c r="E15" s="3">
        <v>1</v>
      </c>
      <c r="F15">
        <f>ROUNDUP(E15*2.5,0)</f>
        <v>3</v>
      </c>
      <c r="G15" s="1" t="s">
        <v>226</v>
      </c>
      <c r="H15">
        <v>15.73</v>
      </c>
      <c r="I15">
        <f t="shared" si="0"/>
        <v>47.19</v>
      </c>
    </row>
    <row r="16" spans="1:10">
      <c r="A16" s="3" t="s">
        <v>172</v>
      </c>
      <c r="B16" s="3" t="s">
        <v>155</v>
      </c>
      <c r="C16" s="3" t="s">
        <v>152</v>
      </c>
      <c r="D16" s="3"/>
      <c r="E16" s="3">
        <v>4</v>
      </c>
      <c r="F16">
        <f>ROUNDUP(E16*2.5,0)</f>
        <v>10</v>
      </c>
      <c r="G16" s="1" t="s">
        <v>228</v>
      </c>
      <c r="H16">
        <v>10.23</v>
      </c>
      <c r="I16">
        <f t="shared" si="0"/>
        <v>102.30000000000001</v>
      </c>
    </row>
    <row r="17" spans="1:9">
      <c r="A17" s="3" t="s">
        <v>173</v>
      </c>
      <c r="B17" s="3" t="s">
        <v>5</v>
      </c>
      <c r="C17" s="3" t="s">
        <v>158</v>
      </c>
      <c r="D17" s="3"/>
      <c r="E17" s="3">
        <v>4</v>
      </c>
      <c r="F17">
        <f>ROUNDUP(E17*2.5,0)</f>
        <v>10</v>
      </c>
      <c r="G17" s="1" t="s">
        <v>227</v>
      </c>
      <c r="H17">
        <v>7.76</v>
      </c>
      <c r="I17">
        <f t="shared" si="0"/>
        <v>77.599999999999994</v>
      </c>
    </row>
    <row r="18" spans="1:9">
      <c r="A18" s="3" t="s">
        <v>174</v>
      </c>
      <c r="B18" s="3" t="s">
        <v>9</v>
      </c>
      <c r="C18" s="3" t="s">
        <v>153</v>
      </c>
      <c r="D18" s="3"/>
      <c r="E18" s="3">
        <v>4</v>
      </c>
      <c r="F18">
        <f>ROUNDUP(E18*2.5,0)</f>
        <v>10</v>
      </c>
      <c r="G18" s="1" t="s">
        <v>214</v>
      </c>
      <c r="H18">
        <v>7.59</v>
      </c>
      <c r="I18">
        <f t="shared" si="0"/>
        <v>75.900000000000006</v>
      </c>
    </row>
    <row r="19" spans="1:9">
      <c r="A19" s="3" t="s">
        <v>175</v>
      </c>
      <c r="B19" s="3" t="s">
        <v>156</v>
      </c>
      <c r="C19" s="3" t="s">
        <v>3</v>
      </c>
      <c r="D19" s="3"/>
      <c r="E19" s="3">
        <v>2</v>
      </c>
      <c r="F19">
        <f>ROUNDUP(E19*2.5,0)</f>
        <v>5</v>
      </c>
      <c r="G19" s="1" t="s">
        <v>229</v>
      </c>
      <c r="H19">
        <v>32.49</v>
      </c>
      <c r="I19">
        <f t="shared" si="0"/>
        <v>162.45000000000002</v>
      </c>
    </row>
    <row r="25" spans="1:9">
      <c r="E25" s="1"/>
    </row>
    <row r="26" spans="1:9">
      <c r="E26" s="1"/>
    </row>
    <row r="27" spans="1:9">
      <c r="E27" s="1"/>
    </row>
    <row r="28" spans="1:9">
      <c r="E28" s="1"/>
    </row>
    <row r="29" spans="1:9">
      <c r="E29" s="1"/>
    </row>
    <row r="30" spans="1:9">
      <c r="E30" s="1"/>
    </row>
    <row r="31" spans="1:9">
      <c r="E31" s="1"/>
    </row>
    <row r="32" spans="1:9">
      <c r="E32" s="1"/>
    </row>
    <row r="33" spans="5:5">
      <c r="E33" s="1"/>
    </row>
    <row r="34" spans="5:5">
      <c r="E34" s="1"/>
    </row>
    <row r="35" spans="5:5">
      <c r="E35" s="1"/>
    </row>
    <row r="36" spans="5:5">
      <c r="E36" s="1"/>
    </row>
    <row r="37" spans="5:5">
      <c r="E37" s="1"/>
    </row>
    <row r="38" spans="5:5">
      <c r="E38" s="1"/>
    </row>
    <row r="39" spans="5:5">
      <c r="E39" s="1"/>
    </row>
    <row r="40" spans="5:5">
      <c r="E40" s="1"/>
    </row>
    <row r="41" spans="5:5">
      <c r="E41" s="1"/>
    </row>
    <row r="42" spans="5:5">
      <c r="E42" s="1"/>
    </row>
    <row r="44" spans="5:5">
      <c r="E44" s="1"/>
    </row>
    <row r="46" spans="5:5">
      <c r="E46" s="1"/>
    </row>
    <row r="47" spans="5:5">
      <c r="E47" s="1"/>
    </row>
    <row r="48" spans="5:5">
      <c r="E48" s="1"/>
    </row>
  </sheetData>
  <hyperlinks>
    <hyperlink ref="G2" r:id="rId1" display="https://www.mouser.tw/ProductDetail/Vishay-Dale/CRCW06032K43FKEA?qs=eDxIiLd4fLRD3G8bVTELcA%3D%3D" xr:uid="{A01DA618-93AB-4820-92C8-63C03641EA32}"/>
    <hyperlink ref="G3" r:id="rId2" display="https://www.mouser.tw/ProductDetail/Vishay-Dale/CRCW06035K90FKEA?qs=2kV0shNyW71rKkh24eBQEg%3D%3D" xr:uid="{05C8318D-F704-4E33-9F20-D353422ADDEA}"/>
    <hyperlink ref="G4" r:id="rId3" display="https://www.mouser.tw/ProductDetail/Vishay-Dale/CRCW060312K1FKEA?qs=BcvNGmdp0KVGHQVkR%252BFsVA%3D%3D" xr:uid="{E4DA2929-97E4-4C53-A071-B92037117D51}"/>
    <hyperlink ref="G5" r:id="rId4" display="https://www.mouser.tw/ProductDetail/Vishay-Dale/CRCW060352K3FKEA?qs=SnLvHVux46osufKy5hEuZA%3D%3D" xr:uid="{623828CD-EA73-44A4-958E-B73C482D53A5}"/>
    <hyperlink ref="G6" r:id="rId5" display="https://www.mouser.tw/ProductDetail/Vishay-Dale/CRCW060373K2FKEA?qs=wtKLRx7HFiWbNo88VwpoiQ%3D%3D" xr:uid="{072D7CD3-07C2-4916-BBF8-CAB091EA73F9}"/>
    <hyperlink ref="G7" r:id="rId6" display="https://www.mouser.tw/ProductDetail/Vishay-Dale/CRCW06033K24FKEAC?qs=E3Y5ESvWgWMGhBnGc19ywA%3D%3D" xr:uid="{C97B9081-10ED-41BE-84F4-AC7E506AC624}"/>
    <hyperlink ref="G12" r:id="rId7" display="https://www.mouser.tw/ProductDetail/Vishay-Dale/CRCW060353K6FKEA?qs=t%2Fk8jExiEqtUVENO6f39Cw%3D%3D" xr:uid="{C12F2B94-37FE-4E8C-9666-EEC448C7FF4B}"/>
    <hyperlink ref="G13" r:id="rId8" display="https://www.mouser.tw/ProductDetail/Vishay-Dale/CRCW060354K9FKEA?qs=b7E%2F5v%252Bp8lqNIpTCMX%252BLUg%3D%3D" xr:uid="{13E110FC-C4C7-4C49-BB4E-00AB3B1E6E05}"/>
    <hyperlink ref="G8" r:id="rId9" display="https://www.mouser.tw/ProductDetail/KEMET/EDH106M050A9DAA?qs=sGAEpiMZZMvwFf0viD3Y3Wd69WbADwG8es0a0b9zpUeNa5criY0rVA%3D%3D" xr:uid="{C8D30F13-9FF1-45FA-A24C-BABBEB3E18C6}"/>
    <hyperlink ref="G9" r:id="rId10" display="https://www.mouser.tw/ProductDetail/Texas-Instruments/LM5001MAX-NOPB?qs=QbsRYf82W3FL7Egz0HJkAQ%3D%3D" xr:uid="{E7980302-C7E6-43DC-A60F-83D38C39DF63}"/>
    <hyperlink ref="G10" r:id="rId11" display="https://www.mouser.tw/ProductDetail/KEMET/C0805C684K5REC7210?qs=sGAEpiMZZMvsSlwiRhF8qtsBU8Zhqm2Rw2rb9aZZgADhD2vx6ajjoQ%3D%3D" xr:uid="{1E88AEAF-564C-431F-83FD-8D41DBE46B2C}"/>
    <hyperlink ref="G11" r:id="rId12" display="https://www.mouser.tw/ProductDetail/Texas-Instruments/TAS5825MRHBR?qs=f9yNj16SXrKGX4MqJgnnYg%3D%3D" xr:uid="{D4621130-6773-41FB-9F90-BDA000229580}"/>
    <hyperlink ref="G14" r:id="rId13" display="https://www.mouser.tw/ProductDetail/Bourns/SRR1260-150M?qs=y9m3SKnhpLPF5BoYDkDwgQ%3D%3D" xr:uid="{06CCB188-9A61-4E6C-8144-2E403189C812}"/>
    <hyperlink ref="G15" r:id="rId14" display="https://www.mouser.tw/ProductDetail/TAIYO-YUDEN/NR8040T101M?qs=PzICbMaShUf5KnjQbcM1ow%3D%3D" xr:uid="{D28D4728-898E-40C1-A3AC-E5540884FB04}"/>
    <hyperlink ref="G17" r:id="rId15" display="https://www.mouser.tw/ProductDetail/TAIYO-YUDEN/NR5040T100M?qs=PzICbMaShUcSxn8FHypdZA%3D%3D" xr:uid="{EFE3A563-F48B-4FFD-A63D-B133B23D77CD}"/>
    <hyperlink ref="G16" r:id="rId16" display="https://www.mouser.tw/ProductDetail/KEMET/EEV686M035A9HAA?qs=sGAEpiMZZMvwFf0viD3Y3W%252BPOYTcRClYCybifSSCyYw%3D" xr:uid="{6E261027-9CA2-437D-A9FC-E3EA7940CD6B}"/>
    <hyperlink ref="G18" r:id="rId17" display="https://www.mouser.tw/ProductDetail/Panasonic/EEE-1VA220SP?qs=sGAEpiMZZMvwFf0viD3Y3WULMZcSm%2FDr2D4DJADAaaQ%3D" xr:uid="{FE967B00-74CE-4136-8B14-33AB225A9CB3}"/>
    <hyperlink ref="G19" r:id="rId18" display="https://www.mouser.tw/ProductDetail/Panasonic/EEE-FN1V561UP?qs=sGAEpiMZZMvwFf0viD3Y3a3yb5D6sPUgccZaetr5JBiMTqOyPcVZ0A%3D%3D" xr:uid="{CE0DF160-1E8E-4581-86F6-0A4A1294D8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A6E13-7111-4AD2-8144-A3DAEFAB4C40}">
  <dimension ref="A1:N85"/>
  <sheetViews>
    <sheetView topLeftCell="A16" workbookViewId="0">
      <selection activeCell="J46" sqref="J46"/>
    </sheetView>
  </sheetViews>
  <sheetFormatPr defaultRowHeight="15.75"/>
  <cols>
    <col min="1" max="1" width="24.625" bestFit="1" customWidth="1"/>
    <col min="4" max="4" width="24.625" bestFit="1" customWidth="1"/>
    <col min="10" max="10" width="24.625" bestFit="1" customWidth="1"/>
  </cols>
  <sheetData>
    <row r="1" spans="1:14">
      <c r="H1">
        <f>SUM(G2:G74)</f>
        <v>21261.67100000002</v>
      </c>
      <c r="N1">
        <f>SUM(M:M)</f>
        <v>9297.4769999999899</v>
      </c>
    </row>
    <row r="2" spans="1:14">
      <c r="A2" s="1" t="s">
        <v>129</v>
      </c>
      <c r="B2">
        <v>127</v>
      </c>
      <c r="D2" s="1" t="s">
        <v>144</v>
      </c>
      <c r="E2">
        <v>30</v>
      </c>
      <c r="F2">
        <v>140.57</v>
      </c>
      <c r="G2">
        <f>E2*F2</f>
        <v>4217.0999999999995</v>
      </c>
      <c r="J2" t="s">
        <v>92</v>
      </c>
      <c r="K2">
        <v>3</v>
      </c>
      <c r="L2">
        <v>150.49</v>
      </c>
      <c r="M2">
        <f>K2*L2</f>
        <v>451.47</v>
      </c>
    </row>
    <row r="3" spans="1:14">
      <c r="A3" s="1" t="s">
        <v>93</v>
      </c>
      <c r="B3">
        <v>19</v>
      </c>
      <c r="D3" t="s">
        <v>125</v>
      </c>
      <c r="E3">
        <v>10</v>
      </c>
      <c r="F3">
        <v>178.54</v>
      </c>
      <c r="G3">
        <f>E3*F3</f>
        <v>1785.3999999999999</v>
      </c>
      <c r="J3" t="s">
        <v>103</v>
      </c>
      <c r="K3">
        <v>6</v>
      </c>
      <c r="L3">
        <v>142.97</v>
      </c>
      <c r="M3">
        <f>K3*L3</f>
        <v>857.81999999999994</v>
      </c>
    </row>
    <row r="4" spans="1:14">
      <c r="A4" s="1" t="s">
        <v>130</v>
      </c>
      <c r="B4">
        <v>64</v>
      </c>
      <c r="D4" t="s">
        <v>105</v>
      </c>
      <c r="E4">
        <v>37</v>
      </c>
      <c r="F4">
        <v>41.73</v>
      </c>
      <c r="G4">
        <f>E4*F4</f>
        <v>1544.01</v>
      </c>
      <c r="J4" t="s">
        <v>90</v>
      </c>
      <c r="K4">
        <v>3</v>
      </c>
      <c r="L4">
        <v>124.5</v>
      </c>
      <c r="M4">
        <f>K4*L4</f>
        <v>373.5</v>
      </c>
    </row>
    <row r="5" spans="1:14">
      <c r="A5" s="1" t="s">
        <v>60</v>
      </c>
      <c r="B5">
        <v>19</v>
      </c>
      <c r="D5" t="s">
        <v>122</v>
      </c>
      <c r="E5">
        <v>19</v>
      </c>
      <c r="F5">
        <v>61.57</v>
      </c>
      <c r="G5">
        <f>E5*F5</f>
        <v>1169.83</v>
      </c>
      <c r="J5" t="s">
        <v>102</v>
      </c>
      <c r="K5">
        <v>6</v>
      </c>
      <c r="L5">
        <v>114.92</v>
      </c>
      <c r="M5">
        <f>K5*L5</f>
        <v>689.52</v>
      </c>
    </row>
    <row r="6" spans="1:14">
      <c r="A6" s="1" t="s">
        <v>129</v>
      </c>
      <c r="B6">
        <v>55</v>
      </c>
      <c r="D6" t="s">
        <v>58</v>
      </c>
      <c r="E6">
        <v>6</v>
      </c>
      <c r="F6">
        <v>184.01</v>
      </c>
      <c r="G6">
        <f>E6*F6</f>
        <v>1104.06</v>
      </c>
      <c r="J6" t="s">
        <v>127</v>
      </c>
      <c r="K6">
        <v>6</v>
      </c>
      <c r="L6">
        <v>110.48</v>
      </c>
      <c r="M6">
        <f>K6*L6</f>
        <v>662.88</v>
      </c>
    </row>
    <row r="7" spans="1:14">
      <c r="A7" s="1" t="s">
        <v>95</v>
      </c>
      <c r="B7">
        <v>10</v>
      </c>
      <c r="D7" t="s">
        <v>102</v>
      </c>
      <c r="E7">
        <v>10</v>
      </c>
      <c r="F7">
        <v>108.42</v>
      </c>
      <c r="G7">
        <f>E7*F7</f>
        <v>1084.2</v>
      </c>
      <c r="J7" t="s">
        <v>123</v>
      </c>
      <c r="K7">
        <v>6</v>
      </c>
      <c r="L7">
        <v>79.349999999999994</v>
      </c>
      <c r="M7">
        <f>K7*L7</f>
        <v>476.09999999999997</v>
      </c>
    </row>
    <row r="8" spans="1:14">
      <c r="A8" s="1" t="s">
        <v>96</v>
      </c>
      <c r="B8">
        <v>10</v>
      </c>
      <c r="D8" s="1" t="s">
        <v>94</v>
      </c>
      <c r="E8">
        <v>64</v>
      </c>
      <c r="F8">
        <v>15.97</v>
      </c>
      <c r="G8">
        <f>E8*F8</f>
        <v>1022.08</v>
      </c>
      <c r="J8" t="s">
        <v>122</v>
      </c>
      <c r="K8">
        <v>11</v>
      </c>
      <c r="L8">
        <v>61.57</v>
      </c>
      <c r="M8">
        <f>K8*L8</f>
        <v>677.27</v>
      </c>
    </row>
    <row r="9" spans="1:14">
      <c r="A9" s="1" t="s">
        <v>97</v>
      </c>
      <c r="B9">
        <v>10</v>
      </c>
      <c r="D9" t="s">
        <v>127</v>
      </c>
      <c r="E9">
        <v>10</v>
      </c>
      <c r="F9">
        <v>94.06</v>
      </c>
      <c r="G9">
        <f>E9*F9</f>
        <v>940.6</v>
      </c>
      <c r="J9" t="s">
        <v>74</v>
      </c>
      <c r="K9">
        <v>4</v>
      </c>
      <c r="L9">
        <v>44.12</v>
      </c>
      <c r="M9">
        <f>K9*L9</f>
        <v>176.48</v>
      </c>
    </row>
    <row r="10" spans="1:14">
      <c r="A10" s="1" t="s">
        <v>98</v>
      </c>
      <c r="B10">
        <v>10</v>
      </c>
      <c r="D10" t="s">
        <v>103</v>
      </c>
      <c r="E10">
        <v>10</v>
      </c>
      <c r="F10">
        <v>94.06</v>
      </c>
      <c r="G10">
        <f>E10*F10</f>
        <v>940.6</v>
      </c>
      <c r="J10" t="s">
        <v>105</v>
      </c>
      <c r="K10">
        <v>21</v>
      </c>
      <c r="L10">
        <v>41.73</v>
      </c>
      <c r="M10">
        <f>K10*L10</f>
        <v>876.32999999999993</v>
      </c>
    </row>
    <row r="11" spans="1:14">
      <c r="A11" s="1" t="s">
        <v>99</v>
      </c>
      <c r="B11">
        <v>10</v>
      </c>
      <c r="D11" t="s">
        <v>107</v>
      </c>
      <c r="E11">
        <v>55</v>
      </c>
      <c r="F11">
        <v>14.78</v>
      </c>
      <c r="G11">
        <f>E11*F11</f>
        <v>812.9</v>
      </c>
      <c r="J11" s="1" t="s">
        <v>151</v>
      </c>
      <c r="K11">
        <v>7</v>
      </c>
      <c r="L11">
        <v>26.34</v>
      </c>
      <c r="M11">
        <f>K11*L11</f>
        <v>184.38</v>
      </c>
    </row>
    <row r="12" spans="1:14">
      <c r="A12" s="1" t="s">
        <v>100</v>
      </c>
      <c r="B12">
        <v>28</v>
      </c>
      <c r="D12" t="s">
        <v>123</v>
      </c>
      <c r="E12">
        <v>10</v>
      </c>
      <c r="F12">
        <v>64.3</v>
      </c>
      <c r="G12">
        <f>E12*F12</f>
        <v>643</v>
      </c>
      <c r="J12" t="s">
        <v>91</v>
      </c>
      <c r="K12">
        <v>7</v>
      </c>
      <c r="L12">
        <v>24.28</v>
      </c>
      <c r="M12">
        <f>K12*L12</f>
        <v>169.96</v>
      </c>
    </row>
    <row r="13" spans="1:14">
      <c r="A13" s="1" t="s">
        <v>67</v>
      </c>
      <c r="B13">
        <v>19</v>
      </c>
      <c r="D13" t="s">
        <v>92</v>
      </c>
      <c r="E13">
        <v>4</v>
      </c>
      <c r="F13">
        <v>150.49</v>
      </c>
      <c r="G13">
        <f>E13*F13</f>
        <v>601.96</v>
      </c>
      <c r="J13" t="s">
        <v>128</v>
      </c>
      <c r="K13">
        <v>6</v>
      </c>
      <c r="L13">
        <v>20.86</v>
      </c>
      <c r="M13">
        <f>K13*L13</f>
        <v>125.16</v>
      </c>
    </row>
    <row r="14" spans="1:14">
      <c r="A14" s="1" t="s">
        <v>101</v>
      </c>
      <c r="B14">
        <v>19</v>
      </c>
      <c r="D14" s="1" t="s">
        <v>140</v>
      </c>
      <c r="E14">
        <v>40</v>
      </c>
      <c r="F14">
        <v>13.27</v>
      </c>
      <c r="G14">
        <f>E14*F14</f>
        <v>530.79999999999995</v>
      </c>
      <c r="J14" t="s">
        <v>70</v>
      </c>
      <c r="K14">
        <v>3</v>
      </c>
      <c r="L14">
        <v>20.86</v>
      </c>
      <c r="M14">
        <f>K14*L14</f>
        <v>62.58</v>
      </c>
    </row>
    <row r="15" spans="1:14">
      <c r="A15" s="1" t="s">
        <v>59</v>
      </c>
      <c r="B15">
        <v>10</v>
      </c>
      <c r="D15" t="s">
        <v>90</v>
      </c>
      <c r="E15">
        <v>4</v>
      </c>
      <c r="F15">
        <v>124.5</v>
      </c>
      <c r="G15">
        <f>E15*F15</f>
        <v>498</v>
      </c>
      <c r="J15" t="s">
        <v>93</v>
      </c>
      <c r="K15">
        <v>11</v>
      </c>
      <c r="L15">
        <v>19.84</v>
      </c>
      <c r="M15">
        <f>K15*L15</f>
        <v>218.24</v>
      </c>
    </row>
    <row r="16" spans="1:14">
      <c r="A16" s="1" t="s">
        <v>110</v>
      </c>
      <c r="B16">
        <v>19</v>
      </c>
      <c r="D16" t="s">
        <v>27</v>
      </c>
      <c r="E16">
        <v>55</v>
      </c>
      <c r="F16">
        <v>8.14</v>
      </c>
      <c r="G16">
        <f>E16*F16</f>
        <v>447.70000000000005</v>
      </c>
      <c r="J16" t="s">
        <v>59</v>
      </c>
      <c r="K16">
        <v>10</v>
      </c>
      <c r="L16">
        <v>19.149999999999999</v>
      </c>
      <c r="M16">
        <f>K16*L16</f>
        <v>191.5</v>
      </c>
    </row>
    <row r="17" spans="1:13">
      <c r="A17" s="1" t="s">
        <v>11</v>
      </c>
      <c r="B17">
        <v>10</v>
      </c>
      <c r="D17" t="s">
        <v>150</v>
      </c>
      <c r="E17">
        <v>55</v>
      </c>
      <c r="F17">
        <v>7.42</v>
      </c>
      <c r="G17">
        <f>E17*F17</f>
        <v>408.1</v>
      </c>
      <c r="J17" s="1" t="s">
        <v>94</v>
      </c>
      <c r="K17">
        <v>36</v>
      </c>
      <c r="L17">
        <v>15.97</v>
      </c>
      <c r="M17">
        <f>K17*L17</f>
        <v>574.92000000000007</v>
      </c>
    </row>
    <row r="18" spans="1:13">
      <c r="A18" s="1" t="s">
        <v>102</v>
      </c>
      <c r="B18">
        <v>10</v>
      </c>
      <c r="D18" t="s">
        <v>93</v>
      </c>
      <c r="E18">
        <v>19</v>
      </c>
      <c r="F18">
        <v>19.84</v>
      </c>
      <c r="G18">
        <f>E18*F18</f>
        <v>376.96</v>
      </c>
      <c r="J18" t="s">
        <v>106</v>
      </c>
      <c r="K18">
        <v>6</v>
      </c>
      <c r="L18">
        <v>15.39</v>
      </c>
      <c r="M18">
        <f>K18*L18</f>
        <v>92.34</v>
      </c>
    </row>
    <row r="19" spans="1:13">
      <c r="A19" s="1" t="s">
        <v>103</v>
      </c>
      <c r="B19">
        <v>10</v>
      </c>
      <c r="D19" t="s">
        <v>59</v>
      </c>
      <c r="E19">
        <v>16</v>
      </c>
      <c r="F19">
        <v>19.149999999999999</v>
      </c>
      <c r="G19">
        <f>E19*F19</f>
        <v>306.39999999999998</v>
      </c>
      <c r="J19" t="s">
        <v>107</v>
      </c>
      <c r="K19">
        <v>31</v>
      </c>
      <c r="L19">
        <v>14.78</v>
      </c>
      <c r="M19">
        <f>K19*L19</f>
        <v>458.18</v>
      </c>
    </row>
    <row r="20" spans="1:13">
      <c r="A20" s="1" t="s">
        <v>104</v>
      </c>
      <c r="B20">
        <v>55</v>
      </c>
      <c r="D20" t="s">
        <v>126</v>
      </c>
      <c r="E20">
        <v>28</v>
      </c>
      <c r="F20">
        <v>9.92</v>
      </c>
      <c r="G20">
        <f>E20*F20</f>
        <v>277.76</v>
      </c>
      <c r="J20" t="s">
        <v>72</v>
      </c>
      <c r="K20">
        <v>3</v>
      </c>
      <c r="L20">
        <v>14.02</v>
      </c>
      <c r="M20">
        <f>K20*L20</f>
        <v>42.06</v>
      </c>
    </row>
    <row r="21" spans="1:13">
      <c r="A21" s="1" t="s">
        <v>105</v>
      </c>
      <c r="B21">
        <v>37</v>
      </c>
      <c r="D21" t="s">
        <v>74</v>
      </c>
      <c r="E21">
        <v>6</v>
      </c>
      <c r="F21">
        <v>44.12</v>
      </c>
      <c r="G21">
        <f>E21*F21</f>
        <v>264.71999999999997</v>
      </c>
      <c r="J21" t="s">
        <v>124</v>
      </c>
      <c r="K21">
        <v>6</v>
      </c>
      <c r="L21">
        <v>13.68</v>
      </c>
      <c r="M21">
        <f>K21*L21</f>
        <v>82.08</v>
      </c>
    </row>
    <row r="22" spans="1:13">
      <c r="A22" s="1" t="s">
        <v>106</v>
      </c>
      <c r="B22">
        <v>10</v>
      </c>
      <c r="D22" s="1" t="s">
        <v>151</v>
      </c>
      <c r="E22">
        <v>11</v>
      </c>
      <c r="F22">
        <v>22.68</v>
      </c>
      <c r="G22">
        <f>E22*F22</f>
        <v>249.48</v>
      </c>
      <c r="J22" s="1" t="s">
        <v>140</v>
      </c>
      <c r="K22">
        <v>24</v>
      </c>
      <c r="L22">
        <v>13.27</v>
      </c>
      <c r="M22">
        <f>K22*L22</f>
        <v>318.48</v>
      </c>
    </row>
    <row r="23" spans="1:13">
      <c r="A23" s="1" t="s">
        <v>107</v>
      </c>
      <c r="B23">
        <v>55</v>
      </c>
      <c r="D23" t="s">
        <v>91</v>
      </c>
      <c r="E23">
        <v>10</v>
      </c>
      <c r="F23">
        <v>20.149999999999999</v>
      </c>
      <c r="G23">
        <f>E23*F23</f>
        <v>201.5</v>
      </c>
      <c r="J23" t="s">
        <v>38</v>
      </c>
      <c r="K23">
        <v>3</v>
      </c>
      <c r="L23">
        <v>12.31</v>
      </c>
      <c r="M23">
        <f>K23*L23</f>
        <v>36.93</v>
      </c>
    </row>
    <row r="24" spans="1:13">
      <c r="A24" s="1" t="s">
        <v>108</v>
      </c>
      <c r="B24">
        <v>109</v>
      </c>
      <c r="D24" t="s">
        <v>128</v>
      </c>
      <c r="E24">
        <v>10</v>
      </c>
      <c r="F24">
        <v>18.88</v>
      </c>
      <c r="G24">
        <f>E24*F24</f>
        <v>188.79999999999998</v>
      </c>
      <c r="J24" t="s">
        <v>39</v>
      </c>
      <c r="K24">
        <v>4</v>
      </c>
      <c r="L24">
        <v>11.97</v>
      </c>
      <c r="M24">
        <f>K24*L24</f>
        <v>47.88</v>
      </c>
    </row>
    <row r="25" spans="1:13">
      <c r="A25" s="1" t="s">
        <v>109</v>
      </c>
      <c r="B25">
        <v>154</v>
      </c>
      <c r="D25" t="s">
        <v>61</v>
      </c>
      <c r="E25">
        <v>16</v>
      </c>
      <c r="F25">
        <v>9.8800000000000008</v>
      </c>
      <c r="G25">
        <f>E25*F25</f>
        <v>158.08000000000001</v>
      </c>
      <c r="J25" t="s">
        <v>126</v>
      </c>
      <c r="K25">
        <v>16</v>
      </c>
      <c r="L25">
        <v>9.92</v>
      </c>
      <c r="M25">
        <f>K25*L25</f>
        <v>158.72</v>
      </c>
    </row>
    <row r="26" spans="1:13">
      <c r="A26" s="1" t="s">
        <v>111</v>
      </c>
      <c r="B26">
        <v>109</v>
      </c>
      <c r="D26" t="s">
        <v>100</v>
      </c>
      <c r="E26">
        <v>28</v>
      </c>
      <c r="F26">
        <v>5.47</v>
      </c>
      <c r="G26">
        <f>E26*F26</f>
        <v>153.16</v>
      </c>
      <c r="J26" t="s">
        <v>61</v>
      </c>
      <c r="K26">
        <v>10</v>
      </c>
      <c r="L26">
        <v>9.8800000000000008</v>
      </c>
      <c r="M26">
        <f>K26*L26</f>
        <v>98.800000000000011</v>
      </c>
    </row>
    <row r="27" spans="1:13">
      <c r="A27" s="1" t="s">
        <v>112</v>
      </c>
      <c r="B27">
        <v>19</v>
      </c>
      <c r="D27" t="s">
        <v>106</v>
      </c>
      <c r="E27">
        <v>10</v>
      </c>
      <c r="F27">
        <v>12.76</v>
      </c>
      <c r="G27">
        <f>E27*F27</f>
        <v>127.6</v>
      </c>
      <c r="J27" t="s">
        <v>27</v>
      </c>
      <c r="K27">
        <v>31</v>
      </c>
      <c r="L27">
        <v>8.14</v>
      </c>
      <c r="M27">
        <f>K27*L27</f>
        <v>252.34000000000003</v>
      </c>
    </row>
    <row r="28" spans="1:13">
      <c r="A28" s="1" t="s">
        <v>113</v>
      </c>
      <c r="B28">
        <v>10</v>
      </c>
      <c r="D28" t="s">
        <v>124</v>
      </c>
      <c r="E28">
        <v>10</v>
      </c>
      <c r="F28">
        <v>10.88</v>
      </c>
      <c r="G28">
        <f>E28*F28</f>
        <v>108.80000000000001</v>
      </c>
      <c r="J28" t="s">
        <v>11</v>
      </c>
      <c r="K28">
        <v>6</v>
      </c>
      <c r="L28">
        <v>7.87</v>
      </c>
      <c r="M28">
        <f>K28*L28</f>
        <v>47.22</v>
      </c>
    </row>
    <row r="29" spans="1:13">
      <c r="A29" s="1" t="s">
        <v>114</v>
      </c>
      <c r="B29">
        <v>10</v>
      </c>
      <c r="D29" t="s">
        <v>110</v>
      </c>
      <c r="E29">
        <v>19</v>
      </c>
      <c r="F29">
        <v>5.13</v>
      </c>
      <c r="G29">
        <f>E29*F29</f>
        <v>97.47</v>
      </c>
      <c r="J29" t="s">
        <v>104</v>
      </c>
      <c r="K29">
        <v>31</v>
      </c>
      <c r="L29">
        <v>7.42</v>
      </c>
      <c r="M29">
        <f>K29*L29</f>
        <v>230.02</v>
      </c>
    </row>
    <row r="30" spans="1:13">
      <c r="A30" s="1" t="s">
        <v>115</v>
      </c>
      <c r="B30">
        <v>10</v>
      </c>
      <c r="D30" t="s">
        <v>70</v>
      </c>
      <c r="E30">
        <v>4</v>
      </c>
      <c r="F30">
        <v>20.86</v>
      </c>
      <c r="G30">
        <f>E30*F30</f>
        <v>83.44</v>
      </c>
      <c r="J30" s="1" t="s">
        <v>100</v>
      </c>
      <c r="K30">
        <v>16</v>
      </c>
      <c r="L30">
        <v>5.47</v>
      </c>
      <c r="M30">
        <f>K30*L30</f>
        <v>87.52</v>
      </c>
    </row>
    <row r="31" spans="1:13">
      <c r="A31" s="1" t="s">
        <v>116</v>
      </c>
      <c r="B31">
        <v>19</v>
      </c>
      <c r="D31" t="s">
        <v>39</v>
      </c>
      <c r="E31">
        <v>6</v>
      </c>
      <c r="F31">
        <v>11.97</v>
      </c>
      <c r="G31">
        <f>E31*F31</f>
        <v>71.820000000000007</v>
      </c>
      <c r="J31" t="s">
        <v>110</v>
      </c>
      <c r="K31">
        <v>11</v>
      </c>
      <c r="L31">
        <v>5.13</v>
      </c>
      <c r="M31">
        <f>K31*L31</f>
        <v>56.43</v>
      </c>
    </row>
    <row r="32" spans="1:13">
      <c r="A32" s="1" t="s">
        <v>117</v>
      </c>
      <c r="B32">
        <v>19</v>
      </c>
      <c r="D32" s="1" t="s">
        <v>134</v>
      </c>
      <c r="E32">
        <v>197</v>
      </c>
      <c r="F32">
        <v>0.34200000000000003</v>
      </c>
      <c r="G32">
        <f>E32*F32</f>
        <v>67.374000000000009</v>
      </c>
      <c r="J32" s="1" t="s">
        <v>142</v>
      </c>
      <c r="K32">
        <v>10</v>
      </c>
      <c r="L32">
        <v>4.34</v>
      </c>
      <c r="M32">
        <f>K32*L32</f>
        <v>43.4</v>
      </c>
    </row>
    <row r="33" spans="1:13">
      <c r="A33" s="1" t="s">
        <v>118</v>
      </c>
      <c r="B33">
        <v>10</v>
      </c>
      <c r="D33" t="s">
        <v>109</v>
      </c>
      <c r="E33">
        <v>158</v>
      </c>
      <c r="F33">
        <v>0.41</v>
      </c>
      <c r="G33">
        <f>E33*F33</f>
        <v>64.78</v>
      </c>
      <c r="J33" s="1" t="s">
        <v>141</v>
      </c>
      <c r="K33">
        <v>10</v>
      </c>
      <c r="L33">
        <v>3.97</v>
      </c>
      <c r="M33">
        <f>K33*L33</f>
        <v>39.700000000000003</v>
      </c>
    </row>
    <row r="34" spans="1:13">
      <c r="A34" s="1" t="s">
        <v>119</v>
      </c>
      <c r="B34">
        <v>10</v>
      </c>
      <c r="D34" s="1" t="s">
        <v>143</v>
      </c>
      <c r="E34">
        <v>15</v>
      </c>
      <c r="F34">
        <v>3.9</v>
      </c>
      <c r="G34">
        <f>E34*F34</f>
        <v>58.5</v>
      </c>
      <c r="J34" s="1" t="s">
        <v>143</v>
      </c>
      <c r="K34">
        <v>10</v>
      </c>
      <c r="L34">
        <v>3.9</v>
      </c>
      <c r="M34">
        <f>K34*L34</f>
        <v>39</v>
      </c>
    </row>
    <row r="35" spans="1:13">
      <c r="A35" s="1" t="s">
        <v>120</v>
      </c>
      <c r="B35">
        <v>10</v>
      </c>
      <c r="D35" t="s">
        <v>11</v>
      </c>
      <c r="E35">
        <v>10</v>
      </c>
      <c r="F35">
        <v>5.64</v>
      </c>
      <c r="G35">
        <f>E35*F35</f>
        <v>56.4</v>
      </c>
      <c r="J35" s="1" t="s">
        <v>133</v>
      </c>
      <c r="K35">
        <v>4</v>
      </c>
      <c r="L35">
        <v>3.42</v>
      </c>
      <c r="M35">
        <f>K35*L35</f>
        <v>13.68</v>
      </c>
    </row>
    <row r="36" spans="1:13">
      <c r="A36" s="1" t="s">
        <v>121</v>
      </c>
      <c r="B36">
        <v>37</v>
      </c>
      <c r="D36" t="s">
        <v>72</v>
      </c>
      <c r="E36">
        <v>4</v>
      </c>
      <c r="F36">
        <v>14.02</v>
      </c>
      <c r="G36">
        <f>E36*F36</f>
        <v>56.08</v>
      </c>
      <c r="J36" t="s">
        <v>131</v>
      </c>
      <c r="K36">
        <v>3</v>
      </c>
      <c r="L36">
        <v>3.42</v>
      </c>
      <c r="M36">
        <f>K36*L36</f>
        <v>10.26</v>
      </c>
    </row>
    <row r="37" spans="1:13">
      <c r="A37" s="1" t="s">
        <v>122</v>
      </c>
      <c r="B37">
        <v>19</v>
      </c>
      <c r="D37" t="s">
        <v>38</v>
      </c>
      <c r="E37">
        <v>4</v>
      </c>
      <c r="F37">
        <v>12.31</v>
      </c>
      <c r="G37">
        <f>E37*F37</f>
        <v>49.24</v>
      </c>
      <c r="J37" s="1" t="s">
        <v>137</v>
      </c>
      <c r="K37">
        <v>10</v>
      </c>
      <c r="L37">
        <v>2.09</v>
      </c>
      <c r="M37">
        <f>K37*L37</f>
        <v>20.9</v>
      </c>
    </row>
    <row r="38" spans="1:13">
      <c r="A38" s="1" t="s">
        <v>123</v>
      </c>
      <c r="B38">
        <v>10</v>
      </c>
      <c r="D38" s="1" t="s">
        <v>142</v>
      </c>
      <c r="E38">
        <v>11</v>
      </c>
      <c r="F38">
        <v>4.34</v>
      </c>
      <c r="G38">
        <f>E38*F38</f>
        <v>47.739999999999995</v>
      </c>
      <c r="J38" t="s">
        <v>98</v>
      </c>
      <c r="K38">
        <v>10</v>
      </c>
      <c r="L38">
        <v>2.0499999999999998</v>
      </c>
      <c r="M38">
        <f>K38*L38</f>
        <v>20.5</v>
      </c>
    </row>
    <row r="39" spans="1:13">
      <c r="A39" s="1" t="s">
        <v>27</v>
      </c>
      <c r="B39">
        <v>55</v>
      </c>
      <c r="D39" s="1" t="s">
        <v>141</v>
      </c>
      <c r="E39">
        <v>11</v>
      </c>
      <c r="F39">
        <v>3.97</v>
      </c>
      <c r="G39">
        <f>E39*F39</f>
        <v>43.67</v>
      </c>
      <c r="J39" t="s">
        <v>112</v>
      </c>
      <c r="K39">
        <v>11</v>
      </c>
      <c r="L39">
        <v>1.74</v>
      </c>
      <c r="M39">
        <f>K39*L39</f>
        <v>19.14</v>
      </c>
    </row>
    <row r="40" spans="1:13">
      <c r="A40" s="1" t="s">
        <v>124</v>
      </c>
      <c r="B40">
        <v>10</v>
      </c>
      <c r="D40" t="s">
        <v>111</v>
      </c>
      <c r="E40">
        <v>109</v>
      </c>
      <c r="F40">
        <v>0.34200000000000003</v>
      </c>
      <c r="G40">
        <f>E40*F40</f>
        <v>37.278000000000006</v>
      </c>
      <c r="J40" s="1" t="s">
        <v>99</v>
      </c>
      <c r="K40">
        <v>10</v>
      </c>
      <c r="L40">
        <v>1.61</v>
      </c>
      <c r="M40">
        <f>K40*L40</f>
        <v>16.100000000000001</v>
      </c>
    </row>
    <row r="41" spans="1:13">
      <c r="A41" s="1" t="s">
        <v>91</v>
      </c>
      <c r="B41">
        <v>6</v>
      </c>
      <c r="D41" t="s">
        <v>112</v>
      </c>
      <c r="E41">
        <v>19</v>
      </c>
      <c r="F41">
        <v>1.74</v>
      </c>
      <c r="G41">
        <f>E41*F41</f>
        <v>33.06</v>
      </c>
      <c r="J41" t="s">
        <v>132</v>
      </c>
      <c r="K41">
        <v>10</v>
      </c>
      <c r="L41">
        <v>1.5</v>
      </c>
      <c r="M41">
        <f>K41*L41</f>
        <v>15</v>
      </c>
    </row>
    <row r="42" spans="1:13">
      <c r="A42" s="1" t="s">
        <v>125</v>
      </c>
      <c r="B42">
        <v>10</v>
      </c>
      <c r="D42" t="s">
        <v>145</v>
      </c>
      <c r="E42">
        <v>109</v>
      </c>
      <c r="F42">
        <v>0.27400000000000002</v>
      </c>
      <c r="G42">
        <f>E42*F42</f>
        <v>29.866000000000003</v>
      </c>
      <c r="J42" s="1" t="s">
        <v>136</v>
      </c>
      <c r="K42">
        <v>10</v>
      </c>
      <c r="L42">
        <v>1.1299999999999999</v>
      </c>
      <c r="M42">
        <f>K42*L42</f>
        <v>11.299999999999999</v>
      </c>
    </row>
    <row r="43" spans="1:13">
      <c r="A43" s="1" t="s">
        <v>126</v>
      </c>
      <c r="B43">
        <v>28</v>
      </c>
      <c r="D43" s="1" t="s">
        <v>99</v>
      </c>
      <c r="E43">
        <v>14</v>
      </c>
      <c r="F43">
        <v>1.61</v>
      </c>
      <c r="G43">
        <f>E43*F43</f>
        <v>22.540000000000003</v>
      </c>
      <c r="J43" s="1" t="s">
        <v>139</v>
      </c>
      <c r="K43">
        <v>10</v>
      </c>
      <c r="L43">
        <v>0.752</v>
      </c>
      <c r="M43">
        <f>K43*L43</f>
        <v>7.52</v>
      </c>
    </row>
    <row r="44" spans="1:13">
      <c r="A44" s="1" t="s">
        <v>127</v>
      </c>
      <c r="B44">
        <v>10</v>
      </c>
      <c r="D44" s="1" t="s">
        <v>137</v>
      </c>
      <c r="E44">
        <v>10</v>
      </c>
      <c r="F44">
        <v>2.09</v>
      </c>
      <c r="G44">
        <f>E44*F44</f>
        <v>20.9</v>
      </c>
      <c r="J44" s="1" t="s">
        <v>135</v>
      </c>
      <c r="K44">
        <v>11</v>
      </c>
      <c r="L44">
        <v>0.71799999999999997</v>
      </c>
      <c r="M44">
        <f>K44*L44</f>
        <v>7.8979999999999997</v>
      </c>
    </row>
    <row r="45" spans="1:13">
      <c r="A45" s="1" t="s">
        <v>128</v>
      </c>
      <c r="B45">
        <v>10</v>
      </c>
      <c r="D45" t="s">
        <v>98</v>
      </c>
      <c r="E45">
        <v>10</v>
      </c>
      <c r="F45">
        <v>2.0499999999999998</v>
      </c>
      <c r="G45">
        <f>E45*F45</f>
        <v>20.5</v>
      </c>
      <c r="J45" t="s">
        <v>78</v>
      </c>
      <c r="K45">
        <v>10</v>
      </c>
      <c r="L45">
        <v>0.65</v>
      </c>
      <c r="M45">
        <f>K45*L45</f>
        <v>6.5</v>
      </c>
    </row>
    <row r="46" spans="1:13">
      <c r="A46" s="1" t="s">
        <v>59</v>
      </c>
      <c r="B46">
        <v>6</v>
      </c>
      <c r="D46" t="s">
        <v>121</v>
      </c>
      <c r="E46">
        <v>37</v>
      </c>
      <c r="F46">
        <v>0.54700000000000004</v>
      </c>
      <c r="G46">
        <f>E46*F46</f>
        <v>20.239000000000001</v>
      </c>
      <c r="J46" t="s">
        <v>87</v>
      </c>
      <c r="K46">
        <v>10</v>
      </c>
      <c r="L46">
        <v>0.65</v>
      </c>
      <c r="M46">
        <f>K46*L46</f>
        <v>6.5</v>
      </c>
    </row>
    <row r="47" spans="1:13">
      <c r="A47" s="1" t="s">
        <v>60</v>
      </c>
      <c r="B47">
        <v>21</v>
      </c>
      <c r="D47" t="s">
        <v>132</v>
      </c>
      <c r="E47">
        <v>10</v>
      </c>
      <c r="F47">
        <v>1.5</v>
      </c>
      <c r="G47">
        <f>E47*F47</f>
        <v>15</v>
      </c>
      <c r="J47" t="s">
        <v>118</v>
      </c>
      <c r="K47">
        <v>10</v>
      </c>
      <c r="L47">
        <v>0.65</v>
      </c>
      <c r="M47">
        <f>K47*L47</f>
        <v>6.5</v>
      </c>
    </row>
    <row r="48" spans="1:13">
      <c r="A48" s="1" t="s">
        <v>129</v>
      </c>
      <c r="B48">
        <v>9</v>
      </c>
      <c r="D48" s="1" t="s">
        <v>133</v>
      </c>
      <c r="E48">
        <v>4</v>
      </c>
      <c r="F48">
        <v>3.42</v>
      </c>
      <c r="G48">
        <f>E48*F48</f>
        <v>13.68</v>
      </c>
      <c r="J48" t="s">
        <v>89</v>
      </c>
      <c r="K48">
        <v>10</v>
      </c>
      <c r="L48">
        <v>0.65</v>
      </c>
      <c r="M48">
        <f>K48*L48</f>
        <v>6.5</v>
      </c>
    </row>
    <row r="49" spans="1:13">
      <c r="A49" s="1" t="s">
        <v>61</v>
      </c>
      <c r="B49">
        <v>16</v>
      </c>
      <c r="D49" s="1" t="s">
        <v>135</v>
      </c>
      <c r="E49">
        <v>19</v>
      </c>
      <c r="F49">
        <v>0.71799999999999997</v>
      </c>
      <c r="G49">
        <f>E49*F49</f>
        <v>13.641999999999999</v>
      </c>
      <c r="J49" s="1" t="s">
        <v>138</v>
      </c>
      <c r="K49">
        <v>10</v>
      </c>
      <c r="L49">
        <v>0.61599999999999999</v>
      </c>
      <c r="M49">
        <f>K49*L49</f>
        <v>6.16</v>
      </c>
    </row>
    <row r="50" spans="1:13">
      <c r="A50" s="1" t="s">
        <v>62</v>
      </c>
      <c r="B50">
        <v>4</v>
      </c>
      <c r="D50" t="s">
        <v>131</v>
      </c>
      <c r="E50">
        <v>10</v>
      </c>
      <c r="F50">
        <v>1.23</v>
      </c>
      <c r="G50">
        <f>E50*F50</f>
        <v>12.3</v>
      </c>
      <c r="J50" t="s">
        <v>77</v>
      </c>
      <c r="K50">
        <v>10</v>
      </c>
      <c r="L50">
        <v>0.61599999999999999</v>
      </c>
      <c r="M50">
        <f>K50*L50</f>
        <v>6.16</v>
      </c>
    </row>
    <row r="51" spans="1:13">
      <c r="A51" s="1" t="s">
        <v>63</v>
      </c>
      <c r="B51">
        <v>4</v>
      </c>
      <c r="D51" s="1" t="s">
        <v>136</v>
      </c>
      <c r="E51">
        <v>10</v>
      </c>
      <c r="F51">
        <v>1.1299999999999999</v>
      </c>
      <c r="G51">
        <f>E51*F51</f>
        <v>11.299999999999999</v>
      </c>
      <c r="J51" t="s">
        <v>82</v>
      </c>
      <c r="K51">
        <v>10</v>
      </c>
      <c r="L51">
        <v>0.61599999999999999</v>
      </c>
      <c r="M51">
        <f>K51*L51</f>
        <v>6.16</v>
      </c>
    </row>
    <row r="52" spans="1:13">
      <c r="A52" s="1" t="s">
        <v>64</v>
      </c>
      <c r="B52">
        <v>4</v>
      </c>
      <c r="D52" t="s">
        <v>117</v>
      </c>
      <c r="E52">
        <v>19</v>
      </c>
      <c r="F52">
        <v>0.58099999999999996</v>
      </c>
      <c r="G52">
        <f>E52*F52</f>
        <v>11.039</v>
      </c>
      <c r="J52" t="s">
        <v>117</v>
      </c>
      <c r="K52">
        <v>11</v>
      </c>
      <c r="L52">
        <v>0.58099999999999996</v>
      </c>
      <c r="M52">
        <f>K52*L52</f>
        <v>6.391</v>
      </c>
    </row>
    <row r="53" spans="1:13">
      <c r="A53" s="1" t="s">
        <v>65</v>
      </c>
      <c r="B53">
        <v>4</v>
      </c>
      <c r="D53" t="s">
        <v>116</v>
      </c>
      <c r="E53">
        <v>19</v>
      </c>
      <c r="F53">
        <v>0.58099999999999996</v>
      </c>
      <c r="G53">
        <f>E53*F53</f>
        <v>11.039</v>
      </c>
      <c r="J53" t="s">
        <v>116</v>
      </c>
      <c r="K53">
        <v>11</v>
      </c>
      <c r="L53">
        <v>0.58099999999999996</v>
      </c>
      <c r="M53">
        <f>K53*L53</f>
        <v>6.391</v>
      </c>
    </row>
    <row r="54" spans="1:13">
      <c r="A54" s="1" t="s">
        <v>66</v>
      </c>
      <c r="B54">
        <v>11</v>
      </c>
      <c r="D54" s="1" t="s">
        <v>148</v>
      </c>
      <c r="E54">
        <v>14</v>
      </c>
      <c r="F54">
        <v>0.58099999999999996</v>
      </c>
      <c r="G54">
        <f>E54*F54</f>
        <v>8.1340000000000003</v>
      </c>
      <c r="J54" t="s">
        <v>84</v>
      </c>
      <c r="K54">
        <v>10</v>
      </c>
      <c r="L54">
        <v>0.58099999999999996</v>
      </c>
      <c r="M54">
        <f>K54*L54</f>
        <v>5.81</v>
      </c>
    </row>
    <row r="55" spans="1:13">
      <c r="A55" s="1" t="s">
        <v>129</v>
      </c>
      <c r="B55">
        <v>6</v>
      </c>
      <c r="D55" s="1" t="s">
        <v>139</v>
      </c>
      <c r="E55">
        <v>10</v>
      </c>
      <c r="F55">
        <v>0.752</v>
      </c>
      <c r="G55">
        <f>E55*F55</f>
        <v>7.52</v>
      </c>
      <c r="J55" t="s">
        <v>79</v>
      </c>
      <c r="K55">
        <v>10</v>
      </c>
      <c r="L55">
        <v>0.58099999999999996</v>
      </c>
      <c r="M55">
        <f>K55*L55</f>
        <v>5.81</v>
      </c>
    </row>
    <row r="56" spans="1:13">
      <c r="A56" s="1" t="s">
        <v>67</v>
      </c>
      <c r="B56">
        <v>11</v>
      </c>
      <c r="D56" t="s">
        <v>78</v>
      </c>
      <c r="E56">
        <v>10</v>
      </c>
      <c r="F56">
        <v>0.65</v>
      </c>
      <c r="G56">
        <f>E56*F56</f>
        <v>6.5</v>
      </c>
      <c r="J56" t="s">
        <v>114</v>
      </c>
      <c r="K56">
        <v>10</v>
      </c>
      <c r="L56">
        <v>0.58099999999999996</v>
      </c>
      <c r="M56">
        <f>K56*L56</f>
        <v>5.81</v>
      </c>
    </row>
    <row r="57" spans="1:13">
      <c r="A57" s="1" t="s">
        <v>66</v>
      </c>
      <c r="B57">
        <v>4</v>
      </c>
      <c r="D57" t="s">
        <v>87</v>
      </c>
      <c r="E57">
        <v>10</v>
      </c>
      <c r="F57">
        <v>0.65</v>
      </c>
      <c r="G57">
        <f>E57*F57</f>
        <v>6.5</v>
      </c>
      <c r="J57" t="s">
        <v>120</v>
      </c>
      <c r="K57">
        <v>10</v>
      </c>
      <c r="L57">
        <v>0.58099999999999996</v>
      </c>
      <c r="M57">
        <f>K57*L57</f>
        <v>5.81</v>
      </c>
    </row>
    <row r="58" spans="1:13">
      <c r="A58" s="1" t="s">
        <v>68</v>
      </c>
      <c r="B58">
        <v>11</v>
      </c>
      <c r="D58" s="1" t="s">
        <v>118</v>
      </c>
      <c r="E58">
        <v>10</v>
      </c>
      <c r="F58">
        <v>0.65</v>
      </c>
      <c r="G58">
        <f>E58*F58</f>
        <v>6.5</v>
      </c>
      <c r="J58" t="s">
        <v>119</v>
      </c>
      <c r="K58">
        <v>10</v>
      </c>
      <c r="L58">
        <v>0.58099999999999996</v>
      </c>
      <c r="M58">
        <f>K58*L58</f>
        <v>5.81</v>
      </c>
    </row>
    <row r="59" spans="1:13">
      <c r="A59" s="1" t="s">
        <v>69</v>
      </c>
      <c r="B59">
        <v>11</v>
      </c>
      <c r="D59" t="s">
        <v>89</v>
      </c>
      <c r="E59">
        <v>10</v>
      </c>
      <c r="F59">
        <v>0.65</v>
      </c>
      <c r="G59">
        <f>E59*F59</f>
        <v>6.5</v>
      </c>
      <c r="J59" t="s">
        <v>80</v>
      </c>
      <c r="K59">
        <v>10</v>
      </c>
      <c r="L59">
        <v>0.58099999999999996</v>
      </c>
      <c r="M59">
        <f>K59*L59</f>
        <v>5.81</v>
      </c>
    </row>
    <row r="60" spans="1:13">
      <c r="A60" s="1" t="s">
        <v>70</v>
      </c>
      <c r="B60">
        <v>4</v>
      </c>
      <c r="D60" s="1" t="s">
        <v>138</v>
      </c>
      <c r="E60">
        <v>10</v>
      </c>
      <c r="F60">
        <v>0.61599999999999999</v>
      </c>
      <c r="G60">
        <f>E60*F60</f>
        <v>6.16</v>
      </c>
      <c r="J60" t="s">
        <v>88</v>
      </c>
      <c r="K60">
        <v>10</v>
      </c>
      <c r="L60">
        <v>0.58099999999999996</v>
      </c>
      <c r="M60">
        <f>K60*L60</f>
        <v>5.81</v>
      </c>
    </row>
    <row r="61" spans="1:13">
      <c r="A61" s="1" t="s">
        <v>71</v>
      </c>
      <c r="B61">
        <v>4</v>
      </c>
      <c r="D61" t="s">
        <v>77</v>
      </c>
      <c r="E61">
        <v>10</v>
      </c>
      <c r="F61">
        <v>0.61599999999999999</v>
      </c>
      <c r="G61">
        <f>E61*F61</f>
        <v>6.16</v>
      </c>
      <c r="J61" t="s">
        <v>76</v>
      </c>
      <c r="K61">
        <v>10</v>
      </c>
      <c r="L61">
        <v>0.58099999999999996</v>
      </c>
      <c r="M61">
        <f>K61*L61</f>
        <v>5.81</v>
      </c>
    </row>
    <row r="62" spans="1:13">
      <c r="A62" s="1" t="s">
        <v>38</v>
      </c>
      <c r="B62">
        <v>4</v>
      </c>
      <c r="D62" t="s">
        <v>82</v>
      </c>
      <c r="E62">
        <v>10</v>
      </c>
      <c r="F62">
        <v>0.61599999999999999</v>
      </c>
      <c r="G62">
        <f>E62*F62</f>
        <v>6.16</v>
      </c>
      <c r="J62" t="s">
        <v>86</v>
      </c>
      <c r="K62">
        <v>10</v>
      </c>
      <c r="L62">
        <v>0.58099999999999996</v>
      </c>
      <c r="M62">
        <f>K62*L62</f>
        <v>5.81</v>
      </c>
    </row>
    <row r="63" spans="1:13">
      <c r="A63" s="1" t="s">
        <v>39</v>
      </c>
      <c r="B63">
        <v>6</v>
      </c>
      <c r="D63" t="s">
        <v>84</v>
      </c>
      <c r="E63">
        <v>10</v>
      </c>
      <c r="F63">
        <v>0.58099999999999996</v>
      </c>
      <c r="G63">
        <f>E63*F63</f>
        <v>5.81</v>
      </c>
      <c r="J63" t="s">
        <v>113</v>
      </c>
      <c r="K63">
        <v>10</v>
      </c>
      <c r="L63">
        <v>0.58099999999999996</v>
      </c>
      <c r="M63">
        <f>K63*L63</f>
        <v>5.81</v>
      </c>
    </row>
    <row r="64" spans="1:13">
      <c r="A64" s="1" t="s">
        <v>72</v>
      </c>
      <c r="B64">
        <v>4</v>
      </c>
      <c r="D64" t="s">
        <v>79</v>
      </c>
      <c r="E64">
        <v>10</v>
      </c>
      <c r="F64">
        <v>0.58099999999999996</v>
      </c>
      <c r="G64">
        <f>E64*F64</f>
        <v>5.81</v>
      </c>
      <c r="J64" t="s">
        <v>115</v>
      </c>
      <c r="K64">
        <v>10</v>
      </c>
      <c r="L64">
        <v>0.58099999999999996</v>
      </c>
      <c r="M64">
        <f>K64*L64</f>
        <v>5.81</v>
      </c>
    </row>
    <row r="65" spans="1:13">
      <c r="A65" s="1" t="s">
        <v>73</v>
      </c>
      <c r="B65">
        <v>11</v>
      </c>
      <c r="D65" t="s">
        <v>114</v>
      </c>
      <c r="E65">
        <v>10</v>
      </c>
      <c r="F65">
        <v>0.58099999999999996</v>
      </c>
      <c r="G65">
        <f>E65*F65</f>
        <v>5.81</v>
      </c>
      <c r="J65" t="s">
        <v>121</v>
      </c>
      <c r="K65">
        <v>21</v>
      </c>
      <c r="L65">
        <v>0.54700000000000004</v>
      </c>
      <c r="M65">
        <f>K65*L65</f>
        <v>11.487</v>
      </c>
    </row>
    <row r="66" spans="1:13">
      <c r="A66" s="1" t="s">
        <v>74</v>
      </c>
      <c r="B66">
        <v>6</v>
      </c>
      <c r="D66" t="s">
        <v>120</v>
      </c>
      <c r="E66">
        <v>10</v>
      </c>
      <c r="F66">
        <v>0.58099999999999996</v>
      </c>
      <c r="G66">
        <f>E66*F66</f>
        <v>5.81</v>
      </c>
      <c r="J66" t="s">
        <v>83</v>
      </c>
      <c r="K66">
        <v>10</v>
      </c>
      <c r="L66">
        <v>0.54700000000000004</v>
      </c>
      <c r="M66">
        <f>K66*L66</f>
        <v>5.4700000000000006</v>
      </c>
    </row>
    <row r="67" spans="1:13">
      <c r="A67" s="1" t="s">
        <v>75</v>
      </c>
      <c r="B67">
        <v>4</v>
      </c>
      <c r="D67" s="1" t="s">
        <v>146</v>
      </c>
      <c r="E67">
        <v>10</v>
      </c>
      <c r="F67">
        <v>0.58099999999999996</v>
      </c>
      <c r="G67">
        <f>E67*F67</f>
        <v>5.81</v>
      </c>
      <c r="J67" t="s">
        <v>81</v>
      </c>
      <c r="K67">
        <v>10</v>
      </c>
      <c r="L67">
        <v>0.54700000000000004</v>
      </c>
      <c r="M67">
        <f>K67*L67</f>
        <v>5.4700000000000006</v>
      </c>
    </row>
    <row r="68" spans="1:13">
      <c r="A68" s="1" t="s">
        <v>76</v>
      </c>
      <c r="B68">
        <v>6</v>
      </c>
      <c r="D68" t="s">
        <v>80</v>
      </c>
      <c r="E68">
        <v>10</v>
      </c>
      <c r="F68">
        <v>0.58099999999999996</v>
      </c>
      <c r="G68">
        <f>E68*F68</f>
        <v>5.81</v>
      </c>
      <c r="J68" t="s">
        <v>109</v>
      </c>
      <c r="K68">
        <v>89</v>
      </c>
      <c r="L68">
        <v>0.41</v>
      </c>
      <c r="M68">
        <f>K68*L68</f>
        <v>36.489999999999995</v>
      </c>
    </row>
    <row r="69" spans="1:13">
      <c r="A69" s="1" t="s">
        <v>77</v>
      </c>
      <c r="B69">
        <v>4</v>
      </c>
      <c r="D69" t="s">
        <v>88</v>
      </c>
      <c r="E69">
        <v>10</v>
      </c>
      <c r="F69">
        <v>0.58099999999999996</v>
      </c>
      <c r="G69">
        <f>E69*F69</f>
        <v>5.81</v>
      </c>
      <c r="J69" s="1" t="s">
        <v>134</v>
      </c>
      <c r="K69">
        <v>112</v>
      </c>
      <c r="L69">
        <v>0.34200000000000003</v>
      </c>
      <c r="M69">
        <f>K69*L69</f>
        <v>38.304000000000002</v>
      </c>
    </row>
    <row r="70" spans="1:13">
      <c r="A70" s="1" t="s">
        <v>78</v>
      </c>
      <c r="B70">
        <v>6</v>
      </c>
      <c r="D70" s="1" t="s">
        <v>147</v>
      </c>
      <c r="E70">
        <v>10</v>
      </c>
      <c r="F70">
        <v>0.58099999999999996</v>
      </c>
      <c r="G70">
        <f>E70*F70</f>
        <v>5.81</v>
      </c>
      <c r="J70" t="s">
        <v>111</v>
      </c>
      <c r="K70">
        <v>61</v>
      </c>
      <c r="L70">
        <v>0.34200000000000003</v>
      </c>
      <c r="M70">
        <f>K70*L70</f>
        <v>20.862000000000002</v>
      </c>
    </row>
    <row r="71" spans="1:13">
      <c r="A71" s="1" t="s">
        <v>79</v>
      </c>
      <c r="B71">
        <v>4</v>
      </c>
      <c r="D71" s="1" t="s">
        <v>86</v>
      </c>
      <c r="E71">
        <v>10</v>
      </c>
      <c r="F71">
        <v>0.58099999999999996</v>
      </c>
      <c r="G71">
        <f>E71*F71</f>
        <v>5.81</v>
      </c>
      <c r="J71" t="s">
        <v>108</v>
      </c>
      <c r="K71">
        <v>61</v>
      </c>
      <c r="L71">
        <v>0.27400000000000002</v>
      </c>
      <c r="M71">
        <f>K71*L71</f>
        <v>16.714000000000002</v>
      </c>
    </row>
    <row r="72" spans="1:13">
      <c r="A72" s="1" t="s">
        <v>80</v>
      </c>
      <c r="B72">
        <v>6</v>
      </c>
      <c r="D72" s="1" t="s">
        <v>115</v>
      </c>
      <c r="E72">
        <v>10</v>
      </c>
      <c r="F72">
        <v>0.58099999999999996</v>
      </c>
      <c r="G72">
        <f>E72*F72</f>
        <v>5.81</v>
      </c>
      <c r="J72" s="1"/>
    </row>
    <row r="73" spans="1:13">
      <c r="A73" s="1" t="s">
        <v>81</v>
      </c>
      <c r="B73">
        <v>6</v>
      </c>
      <c r="D73" t="s">
        <v>83</v>
      </c>
      <c r="E73">
        <v>10</v>
      </c>
      <c r="F73">
        <v>0.54700000000000004</v>
      </c>
      <c r="G73">
        <f>E73*F73</f>
        <v>5.4700000000000006</v>
      </c>
    </row>
    <row r="74" spans="1:13">
      <c r="A74" s="1" t="s">
        <v>82</v>
      </c>
      <c r="B74">
        <v>6</v>
      </c>
      <c r="D74" s="1" t="s">
        <v>149</v>
      </c>
      <c r="E74">
        <v>10</v>
      </c>
      <c r="F74">
        <v>0.54700000000000004</v>
      </c>
      <c r="G74">
        <f>E74*F74</f>
        <v>5.4700000000000006</v>
      </c>
    </row>
    <row r="75" spans="1:13">
      <c r="A75" s="1" t="s">
        <v>83</v>
      </c>
      <c r="B75">
        <v>4</v>
      </c>
    </row>
    <row r="76" spans="1:13">
      <c r="A76" s="1" t="s">
        <v>84</v>
      </c>
      <c r="B76">
        <v>4</v>
      </c>
    </row>
    <row r="77" spans="1:13">
      <c r="A77" s="1" t="s">
        <v>85</v>
      </c>
      <c r="B77">
        <v>4</v>
      </c>
    </row>
    <row r="78" spans="1:13">
      <c r="A78" s="1" t="s">
        <v>86</v>
      </c>
      <c r="B78">
        <v>4</v>
      </c>
    </row>
    <row r="79" spans="1:13">
      <c r="A79" s="1" t="s">
        <v>87</v>
      </c>
      <c r="B79">
        <v>4</v>
      </c>
    </row>
    <row r="80" spans="1:13">
      <c r="A80" s="1" t="s">
        <v>88</v>
      </c>
      <c r="B80">
        <v>4</v>
      </c>
    </row>
    <row r="81" spans="1:2">
      <c r="A81" s="1" t="s">
        <v>89</v>
      </c>
      <c r="B81">
        <v>4</v>
      </c>
    </row>
    <row r="82" spans="1:2">
      <c r="A82" s="1" t="s">
        <v>90</v>
      </c>
      <c r="B82">
        <v>4</v>
      </c>
    </row>
    <row r="83" spans="1:2">
      <c r="A83" s="1" t="s">
        <v>91</v>
      </c>
      <c r="B83">
        <v>4</v>
      </c>
    </row>
    <row r="84" spans="1:2">
      <c r="A84" s="1" t="s">
        <v>92</v>
      </c>
      <c r="B84">
        <v>4</v>
      </c>
    </row>
    <row r="85" spans="1:2">
      <c r="A85" s="1" t="s">
        <v>58</v>
      </c>
      <c r="B85">
        <v>6</v>
      </c>
    </row>
  </sheetData>
  <sortState xmlns:xlrd2="http://schemas.microsoft.com/office/spreadsheetml/2017/richdata2" ref="J2:M74">
    <sortCondition descending="1" ref="L2:L74"/>
  </sortState>
  <dataConsolidate leftLabels="1">
    <dataRefs count="2">
      <dataRef ref="E1:F1048576" sheet="ChargerMainBoard"/>
      <dataRef ref="E1:F1048576" sheet="ChargerPowerBoard"/>
    </dataRefs>
  </dataConsolidate>
  <hyperlinks>
    <hyperlink ref="A2" r:id="rId1" xr:uid="{310CEE3F-4C6F-40F8-954D-A38F63D1D140}"/>
    <hyperlink ref="A3" r:id="rId2" xr:uid="{89CD74C0-9EEE-4032-97D4-8BA679EDFC5E}"/>
    <hyperlink ref="A4" r:id="rId3" xr:uid="{68E9B63D-741E-46CA-B70A-61FC678C6C66}"/>
    <hyperlink ref="A5" r:id="rId4" xr:uid="{82CEAE4A-14FD-4E6B-9BDE-34CF595B1F4D}"/>
    <hyperlink ref="A7" r:id="rId5" xr:uid="{9D754596-5822-4145-BD99-0E38090B3891}"/>
    <hyperlink ref="A8" r:id="rId6" xr:uid="{41DD7297-F171-4CF6-AE66-7EF5AF4BE331}"/>
    <hyperlink ref="A9" r:id="rId7" xr:uid="{94485255-527A-460F-8451-BE9B43D6FB85}"/>
    <hyperlink ref="A10" r:id="rId8" xr:uid="{E9CFB2CB-347E-4375-BA46-9FD844F274C5}"/>
    <hyperlink ref="A11" r:id="rId9" xr:uid="{43653861-59F5-45BC-A6E7-7EC05CF9541F}"/>
    <hyperlink ref="A12" r:id="rId10" xr:uid="{E6AB91A8-BF60-4D06-B678-7F6F89D3C6EF}"/>
    <hyperlink ref="A13" r:id="rId11" xr:uid="{7224EA62-F804-4345-B9AD-3473819D2C2F}"/>
    <hyperlink ref="A14" r:id="rId12" xr:uid="{6A04DF19-C8CC-43F8-B6B4-4F20FE865BB6}"/>
    <hyperlink ref="A15" r:id="rId13" display="https://www.mouser.tw/ProductDetail/KYOCERA-AVX/TCJB106M035R0200?qs=sGAEpiMZZMtlaK70QcheAjNTtDfgP%252BADOavv0w%252B4Wzk%3D" xr:uid="{595A0D41-E179-4474-9E30-7B4E7D63EA4F}"/>
    <hyperlink ref="A16" r:id="rId14" xr:uid="{5B435E70-D5FF-4405-B775-6C758CA937AE}"/>
    <hyperlink ref="A17" r:id="rId15" xr:uid="{5C876CE9-7E8C-42FC-A148-8BE52D9687EA}"/>
    <hyperlink ref="A18" r:id="rId16" xr:uid="{1D3096FE-27DC-4AC9-956C-0EDE38EFCD4F}"/>
    <hyperlink ref="A19" r:id="rId17" xr:uid="{A1BE3C6C-DF4F-4EC5-985D-9B2005614335}"/>
    <hyperlink ref="A20" r:id="rId18" xr:uid="{CBF97608-7D78-4163-9E50-9991F38CDCD8}"/>
    <hyperlink ref="A21" r:id="rId19" xr:uid="{6708C935-8F64-441F-BD8C-654A44DB2C01}"/>
    <hyperlink ref="A22" r:id="rId20" xr:uid="{40FE9943-637D-4719-9910-A9A12BD9A47E}"/>
    <hyperlink ref="A23" r:id="rId21" xr:uid="{3E235BA5-5CF0-4C99-84D9-C69025C76ED3}"/>
    <hyperlink ref="A24" r:id="rId22" xr:uid="{43E17DEC-89DD-4CC0-8BE9-2417B12CD8D5}"/>
    <hyperlink ref="A25" r:id="rId23" xr:uid="{EB86E5CF-F1A0-455A-A395-74550CB1FB06}"/>
    <hyperlink ref="A26" r:id="rId24" xr:uid="{279FB7FB-8585-45F1-B25F-B637A5DE6A48}"/>
    <hyperlink ref="A27" r:id="rId25" xr:uid="{2693FD83-8506-4CE7-9C7A-6AB798A73372}"/>
    <hyperlink ref="A28" r:id="rId26" xr:uid="{CECC2BEF-4F84-4046-9678-8136B7A41B4D}"/>
    <hyperlink ref="A29" r:id="rId27" xr:uid="{27D113D7-F2FC-432E-8AA5-7FA1F1845E26}"/>
    <hyperlink ref="A30" r:id="rId28" xr:uid="{734D88DE-FBA6-46DC-90E9-EB20503DAC88}"/>
    <hyperlink ref="A31" r:id="rId29" xr:uid="{44AFB623-CC2A-4287-B888-EC1CD860DFF2}"/>
    <hyperlink ref="A32" r:id="rId30" xr:uid="{503B86FD-EA80-4EC7-B5E4-54D4FE0A7592}"/>
    <hyperlink ref="A33" r:id="rId31" xr:uid="{8D44990A-D591-4EAE-BD81-7D8D0E4CF4AE}"/>
    <hyperlink ref="A34" r:id="rId32" xr:uid="{F38811B3-E001-446B-8F44-BF9292721CEE}"/>
    <hyperlink ref="A35" r:id="rId33" xr:uid="{DA4A2593-9B47-416D-B2C2-09F621AF1618}"/>
    <hyperlink ref="A36" r:id="rId34" xr:uid="{37332ACC-FB98-4DFB-A159-148E027B22F2}"/>
    <hyperlink ref="A37" r:id="rId35" xr:uid="{C9225F97-84BA-4322-9E2B-63B22F114FAF}"/>
    <hyperlink ref="A38" r:id="rId36" xr:uid="{FBBBF570-FC0F-4E9C-967A-D8BCEB26452E}"/>
    <hyperlink ref="A39" r:id="rId37" xr:uid="{C4F023F3-B11D-4B8B-BAC5-DD8D7D5410A7}"/>
    <hyperlink ref="A40" r:id="rId38" xr:uid="{52FFB9E4-C4E8-46A7-9A9E-FB2F40D00BE9}"/>
    <hyperlink ref="A41" r:id="rId39" xr:uid="{F76F4364-0B9B-485F-ACD9-AB51E1013DAE}"/>
    <hyperlink ref="A42" r:id="rId40" xr:uid="{FE15186F-7E5A-4298-B0A4-DF30E092A85E}"/>
    <hyperlink ref="A43" r:id="rId41" xr:uid="{F50F1CDF-6DF2-401D-8CF9-D9EA2EFBF083}"/>
    <hyperlink ref="A44" r:id="rId42" xr:uid="{29B93E1C-CA03-43BF-877F-B487B4CD325D}"/>
    <hyperlink ref="A45" r:id="rId43" xr:uid="{56F61A92-0BE7-4EA3-AE65-58A3F77C57AF}"/>
    <hyperlink ref="A6" r:id="rId44" xr:uid="{A32A1B24-6A8C-4596-A3CD-6FB3A8FC6482}"/>
    <hyperlink ref="A46" r:id="rId45" display="https://www.mouser.tw/ProductDetail/KYOCERA-AVX/TCJB106M035R0200?qs=sGAEpiMZZMtlaK70QcheAjNTtDfgP%252BADOavv0w%252B4Wzk%3D" xr:uid="{1DFD66C0-3F21-4395-87CD-991B40B278AB}"/>
    <hyperlink ref="A47" r:id="rId46" xr:uid="{E2358FD1-202C-4EF3-9510-58E108CF5561}"/>
    <hyperlink ref="A49" r:id="rId47" xr:uid="{7405D3D8-794F-4BB6-92B4-D061DCE25B7D}"/>
    <hyperlink ref="A50" r:id="rId48" xr:uid="{4472694F-3A35-4A8D-956A-E395B821B103}"/>
    <hyperlink ref="A51" r:id="rId49" xr:uid="{D019ADDA-4C77-4B55-A49D-1B599E58306C}"/>
    <hyperlink ref="A52" r:id="rId50" xr:uid="{17B34BEF-61D0-40C5-A1A0-BA875963ABC2}"/>
    <hyperlink ref="A53" r:id="rId51" xr:uid="{6CFE916B-A006-4F97-A344-214760E30F70}"/>
    <hyperlink ref="A54" r:id="rId52" xr:uid="{C3DEE80D-B2BC-49B4-BFDB-F34008C42FEC}"/>
    <hyperlink ref="A57" r:id="rId53" xr:uid="{1A50B0A8-AC48-4D81-BD55-FDB44349F70D}"/>
    <hyperlink ref="A56" r:id="rId54" xr:uid="{ED5620CD-A227-4898-8794-1176BCF74A84}"/>
    <hyperlink ref="A58" r:id="rId55" xr:uid="{C0719893-5F75-4D19-9CA1-BFC834C6803F}"/>
    <hyperlink ref="A59" r:id="rId56" xr:uid="{A2F1A355-004B-4A3B-9DBF-22EC459B7F64}"/>
    <hyperlink ref="A60" r:id="rId57" xr:uid="{8949208E-0BBD-4773-9460-A40F638E0D6B}"/>
    <hyperlink ref="A61" r:id="rId58" xr:uid="{0FC6F16F-8FC4-42A6-8AE9-96C8E13891C1}"/>
    <hyperlink ref="A62" r:id="rId59" xr:uid="{C0123616-EED8-41AD-AC82-7879ED9142D0}"/>
    <hyperlink ref="A63" r:id="rId60" xr:uid="{AD2D094E-4154-42AD-9DFF-5663C9449B21}"/>
    <hyperlink ref="A64" r:id="rId61" xr:uid="{CF462872-33EC-4208-8197-71FA0B23D3BD}"/>
    <hyperlink ref="A65" r:id="rId62" xr:uid="{D493DBED-43FE-44CE-BA7B-553C30B87A89}"/>
    <hyperlink ref="A66" r:id="rId63" xr:uid="{CC03A29C-BF61-4931-BBD5-B0DDAAA05DF7}"/>
    <hyperlink ref="A67" r:id="rId64" xr:uid="{0CBAB377-6705-472F-A745-E5FAFCAD18A5}"/>
    <hyperlink ref="A68" r:id="rId65" xr:uid="{D08E2263-28B8-4E93-8E39-BB19CBA62953}"/>
    <hyperlink ref="A69" r:id="rId66" xr:uid="{3F0558D0-5E86-4F60-96C2-4AD33A491B08}"/>
    <hyperlink ref="A70" r:id="rId67" xr:uid="{FB12C5DB-E03F-41A8-81D6-4E7D4EF71203}"/>
    <hyperlink ref="A71" r:id="rId68" xr:uid="{7E121A99-88FC-4EBE-8298-A64F6F563F9C}"/>
    <hyperlink ref="A72" r:id="rId69" xr:uid="{9F91FBDA-5BDF-4F8E-B756-B0EBDA1A37CF}"/>
    <hyperlink ref="A73" r:id="rId70" xr:uid="{B6E5E7B7-2343-4E77-9692-7096946F0FC1}"/>
    <hyperlink ref="A74" r:id="rId71" xr:uid="{CA83D519-0EE1-4CB8-A619-77F51FFA2834}"/>
    <hyperlink ref="A75" r:id="rId72" xr:uid="{9FED0C28-8D14-4DC0-991D-B0DD189BAEDB}"/>
    <hyperlink ref="A76" r:id="rId73" xr:uid="{95227E21-5F76-4ACF-87B7-2B344A8136A8}"/>
    <hyperlink ref="A77" r:id="rId74" xr:uid="{E0E71BFC-409E-46F2-ABA9-AE830C8C5E7E}"/>
    <hyperlink ref="A78" r:id="rId75" xr:uid="{F78ABA20-4AC3-4853-88A5-E9F4709DCE5D}"/>
    <hyperlink ref="A79" r:id="rId76" xr:uid="{3AA0378A-CCED-4B99-855C-71C28F1CCC29}"/>
    <hyperlink ref="A80" r:id="rId77" xr:uid="{39B7DDC3-A25F-4082-BEBE-1F5A48B813E9}"/>
    <hyperlink ref="A81" r:id="rId78" xr:uid="{8EC60C4D-AB74-4576-9D7E-3A9B23779D35}"/>
    <hyperlink ref="A82" r:id="rId79" xr:uid="{4EE0D069-D999-40F6-9CF7-28CBD4ABA261}"/>
    <hyperlink ref="A83" r:id="rId80" xr:uid="{81C1D8BC-51C3-46E0-9A3F-90A2A5E532D3}"/>
    <hyperlink ref="A84" r:id="rId81" xr:uid="{A919D2F3-9960-4BFB-9907-917B864F3A12}"/>
    <hyperlink ref="A85" r:id="rId82" xr:uid="{CEC3F677-A74B-4524-986B-99AB922CB977}"/>
    <hyperlink ref="A48" r:id="rId83" xr:uid="{EC64524D-E0FC-4C62-8901-01CE35AE2207}"/>
    <hyperlink ref="A55" r:id="rId84" xr:uid="{4A7929E1-E6EC-4A5C-9FCB-D889EF14843D}"/>
    <hyperlink ref="D48" r:id="rId85" display="https://www.mouser.tw/ProductDetail/KEMET/C0603C123K5RACTU?qs=sa3El95%252BHy7r9lXf4LoZRQ%3D%3D" xr:uid="{3FD0AEE8-180D-4CCD-8432-FC283CE2BB8A}"/>
    <hyperlink ref="D32" r:id="rId86" display="https://www.mouser.tw/ProductDetail/KEMET/C0603C104M5RACTU?qs=YkRtRX%252BfoqJT%252B0m410IP4A%3D%3D" xr:uid="{DE118A39-648E-4814-8C5D-0DD9B8D97AC9}"/>
    <hyperlink ref="D49" r:id="rId87" display="https://www.mouser.tw/ProductDetail/KEMET/C0603C270J5GACTU?qs=tmo4rc6ZD9Wc1Km2xObD4A%3D%3D" xr:uid="{761D77A9-058B-4D62-B88F-C9F71DF0AD2D}"/>
    <hyperlink ref="D43" r:id="rId88" display="https://www.mouser.tw/ProductDetail/KEMET/C0603C470K5GAC?qs=Zjfhvh7dXTMIOQf3nK1HJg%3D%3D" xr:uid="{C5A3BDFB-1A0B-4B0E-A148-5A61CEAAEBFA}"/>
    <hyperlink ref="D51" r:id="rId89" display="https://www.mouser.tw/ProductDetail/KEMET/C0603C473K5RACTU?qs=CDC5R06TEgYvy7Nwr10FTA%3D%3D" xr:uid="{9602ACFA-3D24-41E6-90CD-C3276A7C450E}"/>
    <hyperlink ref="D44" r:id="rId90" display="https://www.mouser.tw/ProductDetail/KEMET/C0603C561J5GAC?qs=Zjfhvh7dXTMKgX2HGsAFfw%3D%3D" xr:uid="{8EF7D03D-EB9F-4370-9243-5D1C474481C2}"/>
    <hyperlink ref="D60" r:id="rId91" display="https://www.mouser.tw/ProductDetail/KEMET/C0603C222K5RACTU?qs=YImQdUCIZz7OXZy7YD441g%3D%3D" xr:uid="{650EC02B-7193-4E28-8A30-F14A9C7F732E}"/>
    <hyperlink ref="D55" r:id="rId92" display="https://www.mouser.tw/ProductDetail/KEMET/C0603C472J5RACTU?qs=%252B1IPXjmgXQInZEuVb89aSA%3D%3D" xr:uid="{6B9E07A0-57CE-4415-AE2D-15E952C1C8AA}"/>
    <hyperlink ref="D14" r:id="rId93" display="https://www.mouser.tw/ProductDetail/KEMET/C0805C225K5RACAUTO?qs=HBWAp0VN4RhaI2JFGdfu4w%3D%3D" xr:uid="{69CD86C1-7B5F-4D63-AC00-7B814AF09BD9}"/>
    <hyperlink ref="D39" r:id="rId94" display="https://www.mouser.tw/ProductDetail/KEMET/C0805C474K5RACTU?qs=nLJruSqDb94g3rYuYFW2HQ%3D%3D" xr:uid="{7A0E67A7-B36A-4189-809C-90ECD0FDEC45}"/>
    <hyperlink ref="D38" r:id="rId95" display="https://www.mouser.tw/ProductDetail/KEMET/C0805C684M5RECTU?qs=55YtniHzbhCdhrRzpDGBZw%3D%3D" xr:uid="{4CE8CEDE-886E-490F-95B8-FCF274A3DE99}"/>
    <hyperlink ref="D34" r:id="rId96" display="https://www.mouser.tw/ProductDetail/KEMET/C1206C105K5RACTU?qs=STjISULpmtb6FskosHpJdg%3D%3D" xr:uid="{DB67A388-456B-4DC6-BC57-DEB4A9D85E5F}"/>
    <hyperlink ref="D8" r:id="rId97" display="https://www.mouser.tw/ProductDetail/KEMET/C1210C106K5RACTU?qs=Ay79KZaUeZCnuZLm9qvTNQ%3D%3D" xr:uid="{7F93D555-276C-44AB-8430-BC6C4E77B43C}"/>
    <hyperlink ref="D2" r:id="rId98" display="https://www.mouser.tw/ProductDetail/KEMET/C2220C226M5R2CT500?qs=cRF2oMUWtTcXdS78BxhVuQ%3D%3D" xr:uid="{277803D9-84B9-45B0-A9E6-37F46EF1041D}"/>
    <hyperlink ref="D67" r:id="rId99" display="https://www.mouser.tw/ProductDetail/Vishay-Dale/CRCW06033K30FKEA?qs=1ghF3ZI8kS8fRqapjAj84Q%3D%3D" xr:uid="{0011B9D4-8C5B-4234-A813-7B330AE6E3C4}"/>
    <hyperlink ref="D58" r:id="rId100" display="https://www.mouser.tw/ProductDetail/Vishay-Dale/CRCW060342K2FKEA?qs=v0cjL%2FPx3nyx0V5tfB02DQ%3D%3D" xr:uid="{C4F56668-98E8-43C4-B241-A91A45CB57F2}"/>
    <hyperlink ref="D70" r:id="rId101" display="https://www.mouser.tw/ProductDetail/Vishay-Dale/CRCW060353K6FKEA?qs=t%2Fk8jExiEqtUVENO6f39Cw%3D%3D" xr:uid="{8F31D5AD-CC89-4C9E-9A71-122FFDE833AB}"/>
    <hyperlink ref="D71" r:id="rId102" display="https://www.mouser.tw/ProductDetail/Vishay-Dale/CRCW060354K9FKEA?qs=b7E%2F5v%252Bp8lqNIpTCMX%252BLUg%3D%3D" xr:uid="{3A2E9EA9-D116-4BE4-833E-0013359D019A}"/>
    <hyperlink ref="D54" r:id="rId103" display="https://www.mouser.tw/ProductDetail/Vishay-Dale/CRCW060368K0JNEA?qs=DAOw7tDt2pH5T4tTEGEEeA%3D%3D" xr:uid="{A8BF5B0D-8B72-4E21-8329-FB03375BFCBB}"/>
    <hyperlink ref="D74" r:id="rId104" display="https://www.mouser.tw/ProductDetail/Vishay-Dale/CRCW060390K9FKEAC?qs=E3Y5ESvWgWMgs%2F7qdpUi%252Bw%3D%3D" xr:uid="{CCD7D0E0-2A79-4387-9531-A6FFE9E622AA}"/>
    <hyperlink ref="D72" r:id="rId105" display="https://www.mouser.tw/ProductDetail/Vishay-Dale/CRCW06039K53FKEA?qs=NvrC5vRk3q5mn1EuZvzW6A%3D%3D" xr:uid="{99190B28-A894-4FB0-ACC7-E49FA4800D31}"/>
    <hyperlink ref="D22" r:id="rId106" display="https://www.mouser.tw/ProductDetail/Bourns/SRP7030-100M?qs=P41GyhEsKL4Qq8MjPmWJvA%3D%3D" xr:uid="{CA5E35EB-C406-45AA-A655-C9A5A5373211}"/>
    <hyperlink ref="J69" r:id="rId107" display="https://www.mouser.tw/ProductDetail/KEMET/C0603C104M5RACTU?qs=YkRtRX%252BfoqJT%252B0m410IP4A%3D%3D" xr:uid="{2DA3F67D-A2B9-4B61-BE01-964EA8A75DA0}"/>
    <hyperlink ref="J35" r:id="rId108" display="https://www.mouser.tw/ProductDetail/KEMET/C0603C123K5RACTU?qs=sa3El95%252BHy7r9lXf4LoZRQ%3D%3D" xr:uid="{FAD5CD0A-2FD7-4F12-9F59-B33AAE1FC915}"/>
    <hyperlink ref="J44" r:id="rId109" display="https://www.mouser.tw/ProductDetail/KEMET/C0603C270J5GACTU?qs=tmo4rc6ZD9Wc1Km2xObD4A%3D%3D" xr:uid="{56A960A1-3763-472D-A5B9-0E7BBE96B160}"/>
    <hyperlink ref="J40" r:id="rId110" display="https://www.mouser.tw/ProductDetail/KEMET/C0603C470K5GAC?qs=Zjfhvh7dXTMIOQf3nK1HJg%3D%3D" xr:uid="{FD026D4C-7A93-46C7-AF87-6E117C87728D}"/>
    <hyperlink ref="J42" r:id="rId111" display="https://www.mouser.tw/ProductDetail/KEMET/C0603C473K5RACTU?qs=CDC5R06TEgYvy7Nwr10FTA%3D%3D" xr:uid="{84306FA8-779B-4E9A-BB79-5F4A86E51585}"/>
    <hyperlink ref="J37" r:id="rId112" display="https://www.mouser.tw/ProductDetail/KEMET/C0603C561J5GAC?qs=Zjfhvh7dXTMKgX2HGsAFfw%3D%3D" xr:uid="{D4BDDCCD-9529-4EEA-BE0F-5AE2EAA14D9D}"/>
    <hyperlink ref="J22" r:id="rId113" display="https://www.mouser.tw/ProductDetail/KEMET/C0805C225K5RACAUTO?qs=HBWAp0VN4RhaI2JFGdfu4w%3D%3D" xr:uid="{E1E54CE5-CBFD-4BB9-8822-D90243004876}"/>
    <hyperlink ref="J33" r:id="rId114" display="https://www.mouser.tw/ProductDetail/KEMET/C0805C474K5RACTU?qs=nLJruSqDb94g3rYuYFW2HQ%3D%3D" xr:uid="{F69E5749-7A34-496F-942B-19FD900ECB78}"/>
    <hyperlink ref="J32" r:id="rId115" display="https://www.mouser.tw/ProductDetail/KEMET/C0805C684M5RECTU?qs=55YtniHzbhCdhrRzpDGBZw%3D%3D" xr:uid="{10AAE0C2-11E2-4F18-A24C-E9D257663B25}"/>
    <hyperlink ref="J34" r:id="rId116" display="https://www.mouser.tw/ProductDetail/KEMET/C1206C105K5RACTU?qs=STjISULpmtb6FskosHpJdg%3D%3D" xr:uid="{2CDEF5BE-6627-469D-80C9-68654642ECC0}"/>
    <hyperlink ref="J17" r:id="rId117" display="https://www.mouser.tw/ProductDetail/KEMET/C1210C106K5RACTU?qs=Ay79KZaUeZCnuZLm9qvTNQ%3D%3D" xr:uid="{E0C856F6-D822-43CE-8EDB-448FA3C59C20}"/>
    <hyperlink ref="J49" r:id="rId118" display="https://www.mouser.tw/ProductDetail/KEMET/C0603C222K5RACTU?qs=YImQdUCIZz7OXZy7YD441g%3D%3D" xr:uid="{5A26EE6A-040D-446B-B94C-89A20D08A946}"/>
    <hyperlink ref="J43" r:id="rId119" display="https://www.mouser.tw/ProductDetail/KEMET/C0603C472J5RACTU?qs=%252B1IPXjmgXQInZEuVb89aSA%3D%3D" xr:uid="{9323C3A8-A596-4D77-AF7A-4D1870B6F41C}"/>
    <hyperlink ref="J30" r:id="rId120" display="https://www.mouser.tw/ProductDetail/KEMET/C0603C224K5RACAUTO?qs=HoCaDK9Nz5cZKUqpgQ%252BnIA%3D%3D" xr:uid="{65908D3C-E9C1-409B-88B2-81F0E48BB53D}"/>
    <hyperlink ref="J11" r:id="rId121" display="https://www.mouser.tw/ProductDetail/Bourns/SRP7030-100M?qs=P41GyhEsKL4Qq8MjPmWJvA%3D%3D" xr:uid="{51B18E34-E1DD-4BC8-8153-59859703E6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ChargerPowerBoard</vt:lpstr>
      <vt:lpstr>ChargerMainBoard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</dc:creator>
  <cp:lastModifiedBy>Jhan</cp:lastModifiedBy>
  <dcterms:created xsi:type="dcterms:W3CDTF">2024-02-06T07:14:18Z</dcterms:created>
  <dcterms:modified xsi:type="dcterms:W3CDTF">2024-02-06T14:36:50Z</dcterms:modified>
</cp:coreProperties>
</file>