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okiryouta/Desktop/2.制御系の設計と実装/データ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B28" i="1"/>
  <c r="F10" i="1"/>
  <c r="B27" i="1"/>
  <c r="F9" i="1"/>
  <c r="B26" i="1"/>
  <c r="F8" i="1"/>
  <c r="B25" i="1"/>
  <c r="F7" i="1"/>
  <c r="B24" i="1"/>
  <c r="F6" i="1"/>
  <c r="B23" i="1"/>
  <c r="F5" i="1"/>
  <c r="B22" i="1"/>
  <c r="F4" i="1"/>
  <c r="B21" i="1"/>
  <c r="F3" i="1"/>
  <c r="B20" i="1"/>
  <c r="F2" i="1"/>
  <c r="B19" i="1"/>
  <c r="G12" i="1"/>
  <c r="B14" i="1"/>
  <c r="F12" i="1"/>
  <c r="B15" i="1"/>
</calcChain>
</file>

<file path=xl/sharedStrings.xml><?xml version="1.0" encoding="utf-8"?>
<sst xmlns="http://schemas.openxmlformats.org/spreadsheetml/2006/main" count="25" uniqueCount="21">
  <si>
    <t>A</t>
    <phoneticPr fontId="1"/>
  </si>
  <si>
    <t>Td</t>
    <phoneticPr fontId="1"/>
  </si>
  <si>
    <t>k</t>
    <phoneticPr fontId="1"/>
  </si>
  <si>
    <t>τ</t>
    <phoneticPr fontId="1"/>
  </si>
  <si>
    <t>x(inf)</t>
    <phoneticPr fontId="1"/>
  </si>
  <si>
    <t>dotx(Td)</t>
    <phoneticPr fontId="1"/>
  </si>
  <si>
    <t>Dx</t>
    <phoneticPr fontId="1"/>
  </si>
  <si>
    <t>G0</t>
    <phoneticPr fontId="1"/>
  </si>
  <si>
    <t>τ'</t>
    <phoneticPr fontId="1"/>
  </si>
  <si>
    <t>kp</t>
    <phoneticPr fontId="1"/>
  </si>
  <si>
    <t>ki</t>
    <phoneticPr fontId="1"/>
  </si>
  <si>
    <t>外乱無し</t>
    <rPh sb="0" eb="3">
      <t>ガイランナ</t>
    </rPh>
    <phoneticPr fontId="1"/>
  </si>
  <si>
    <t>外乱有</t>
    <rPh sb="0" eb="3">
      <t>ガイランアリ</t>
    </rPh>
    <phoneticPr fontId="1"/>
  </si>
  <si>
    <t>オーバーシュート量</t>
    <rPh sb="8" eb="9">
      <t>リョウ</t>
    </rPh>
    <phoneticPr fontId="1"/>
  </si>
  <si>
    <t>定常偏差</t>
    <rPh sb="0" eb="4">
      <t>テイジョウヘンサ</t>
    </rPh>
    <phoneticPr fontId="1"/>
  </si>
  <si>
    <t>ki</t>
    <phoneticPr fontId="1"/>
  </si>
  <si>
    <t>d0</t>
    <phoneticPr fontId="1"/>
  </si>
  <si>
    <t>Td</t>
  </si>
  <si>
    <t>dotx(Td)</t>
  </si>
  <si>
    <t>τ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</si>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</sst>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1"/>
      <color rgb="FF000000"/>
      <name val="Inconsola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xVal>
          <c:yVal>
            <c:numRef>
              <c:f>Sheet1!$N$2:$N$11</c:f>
              <c:numCache>
                <c:formatCode>General</c:formatCode>
                <c:ptCount val="10"/>
                <c:pt idx="0">
                  <c:v>0.02455</c:v>
                </c:pt>
                <c:pt idx="1">
                  <c:v>0.02455</c:v>
                </c:pt>
                <c:pt idx="2">
                  <c:v>0.02455</c:v>
                </c:pt>
                <c:pt idx="3">
                  <c:v>0.02455</c:v>
                </c:pt>
                <c:pt idx="4">
                  <c:v>0.02455</c:v>
                </c:pt>
                <c:pt idx="5">
                  <c:v>0.02454999976</c:v>
                </c:pt>
                <c:pt idx="6">
                  <c:v>0.0245502868</c:v>
                </c:pt>
                <c:pt idx="7">
                  <c:v>0.02454464631</c:v>
                </c:pt>
                <c:pt idx="8">
                  <c:v>0.02449859503</c:v>
                </c:pt>
                <c:pt idx="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78347056"/>
        <c:axId val="-1119123696"/>
      </c:scatterChart>
      <c:valAx>
        <c:axId val="-107834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Td/s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119123696"/>
        <c:crosses val="autoZero"/>
        <c:crossBetween val="midCat"/>
      </c:valAx>
      <c:valAx>
        <c:axId val="-111912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τ/s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07834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Sheet1!$P$3:$P$13</c:f>
              <c:numCache>
                <c:formatCode>General</c:formatCode>
                <c:ptCount val="1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xVal>
          <c:yVal>
            <c:numRef>
              <c:f>Sheet1!$Q$3:$Q$13</c:f>
              <c:numCache>
                <c:formatCode>General</c:formatCode>
                <c:ptCount val="11"/>
                <c:pt idx="0">
                  <c:v>0.02455</c:v>
                </c:pt>
                <c:pt idx="1">
                  <c:v>0.02355335537</c:v>
                </c:pt>
                <c:pt idx="2">
                  <c:v>0.02245140531</c:v>
                </c:pt>
                <c:pt idx="3">
                  <c:v>0.02119712029</c:v>
                </c:pt>
                <c:pt idx="4">
                  <c:v>0.01969854447</c:v>
                </c:pt>
                <c:pt idx="5">
                  <c:v>0.01772513665</c:v>
                </c:pt>
                <c:pt idx="6">
                  <c:v>0.01414847123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16603776"/>
        <c:axId val="-1116801024"/>
      </c:scatterChart>
      <c:valAx>
        <c:axId val="-111660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δ / s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116801024"/>
        <c:crosses val="autoZero"/>
        <c:crossBetween val="midCat"/>
      </c:valAx>
      <c:valAx>
        <c:axId val="-111680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τ /</a:t>
                </a:r>
                <a:r>
                  <a:rPr lang="en-US" altLang="ja-JP" baseline="0"/>
                  <a:t> s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11660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234950</xdr:colOff>
      <xdr:row>12</xdr:row>
      <xdr:rowOff>214128</xdr:rowOff>
    </xdr:from>
    <xdr:to>
      <xdr:col>13</xdr:col>
      <xdr:colOff>118139</xdr:colOff>
      <xdr:row>21</xdr:row>
      <xdr:rowOff>9338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147230</xdr:colOff>
      <xdr:row>12</xdr:row>
      <xdr:rowOff>218708</xdr:rowOff>
    </xdr:from>
    <xdr:to>
      <xdr:col>17</xdr:col>
      <xdr:colOff>606902</xdr:colOff>
      <xdr:row>21</xdr:row>
      <xdr:rowOff>11238</xdr:rowOff>
    </xdr:to>
    <xdr:graphicFrame macro="">
      <xdr:nvGraphicFramePr>
        <xdr:cNvPr id="9" name="グラフ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C1" zoomScale="113" workbookViewId="0">
      <selection activeCell="E2" sqref="E2"/>
    </sheetView>
  </sheetViews>
  <sheetFormatPr baseColWidth="12" defaultColWidth="8.83203125" defaultRowHeight="18" x14ac:dyDescent="0.25"/>
  <sheetData>
    <row r="1" spans="1:17" x14ac:dyDescent="0.25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  <c r="I1" s="2" t="s">
        <v>17</v>
      </c>
      <c r="J1" s="2" t="s">
        <v>18</v>
      </c>
      <c r="K1" s="2" t="s">
        <v>19</v>
      </c>
    </row>
    <row r="2" spans="1:17" x14ac:dyDescent="0.25">
      <c r="A2">
        <v>1</v>
      </c>
      <c r="B2">
        <v>1</v>
      </c>
      <c r="C2">
        <v>1</v>
      </c>
      <c r="D2">
        <v>1.24</v>
      </c>
      <c r="E2">
        <v>1.256</v>
      </c>
      <c r="F2">
        <f>D2/(B2*C2)</f>
        <v>1.24</v>
      </c>
      <c r="G2">
        <v>2.53E-2</v>
      </c>
      <c r="I2" s="2">
        <v>0.1</v>
      </c>
      <c r="J2" s="2">
        <v>3.6476955769999999</v>
      </c>
      <c r="K2" s="2">
        <v>2.4549999999999999E-2</v>
      </c>
      <c r="M2" s="2">
        <v>0.1</v>
      </c>
      <c r="N2" s="2">
        <v>2.4549999999999999E-2</v>
      </c>
      <c r="P2" s="2" t="s">
        <v>20</v>
      </c>
      <c r="Q2" s="2" t="s">
        <v>19</v>
      </c>
    </row>
    <row r="3" spans="1:17" x14ac:dyDescent="0.25">
      <c r="A3">
        <v>2</v>
      </c>
      <c r="B3">
        <v>1.5</v>
      </c>
      <c r="C3">
        <v>1.2</v>
      </c>
      <c r="D3">
        <v>2.2240000000000002</v>
      </c>
      <c r="E3">
        <v>1.875</v>
      </c>
      <c r="F3">
        <f t="shared" ref="F3:F5" si="0">D3/(B3*C3)</f>
        <v>1.2355555555555557</v>
      </c>
      <c r="G3">
        <v>2.53E-2</v>
      </c>
      <c r="I3" s="2">
        <v>0.2</v>
      </c>
      <c r="J3" s="3">
        <v>3.7097822370000002</v>
      </c>
      <c r="K3" s="3">
        <v>2.4549999999999999E-2</v>
      </c>
      <c r="M3" s="2">
        <v>0.2</v>
      </c>
      <c r="N3" s="3">
        <v>2.4549999999999999E-2</v>
      </c>
      <c r="P3" s="2">
        <v>0</v>
      </c>
      <c r="Q3" s="2">
        <v>2.4549999999999999E-2</v>
      </c>
    </row>
    <row r="4" spans="1:17" x14ac:dyDescent="0.25">
      <c r="A4">
        <v>3</v>
      </c>
      <c r="B4">
        <v>1.3</v>
      </c>
      <c r="C4">
        <v>1.4</v>
      </c>
      <c r="D4">
        <v>2.2519999999999998</v>
      </c>
      <c r="E4">
        <v>0</v>
      </c>
      <c r="F4">
        <f t="shared" si="0"/>
        <v>1.2373626373626374</v>
      </c>
      <c r="G4">
        <v>2.5100000000000001E-2</v>
      </c>
      <c r="I4" s="2">
        <v>0.3</v>
      </c>
      <c r="J4" s="3">
        <v>3.7108390010000001</v>
      </c>
      <c r="K4" s="3">
        <v>2.4549999999999999E-2</v>
      </c>
      <c r="M4" s="2">
        <v>0.3</v>
      </c>
      <c r="N4" s="3">
        <v>2.4549999999999999E-2</v>
      </c>
      <c r="P4" s="2">
        <v>0.01</v>
      </c>
      <c r="Q4" s="2">
        <v>2.3553355370000001E-2</v>
      </c>
    </row>
    <row r="5" spans="1:17" x14ac:dyDescent="0.25">
      <c r="A5">
        <v>4</v>
      </c>
      <c r="B5">
        <v>1.1000000000000001</v>
      </c>
      <c r="C5">
        <v>1.6</v>
      </c>
      <c r="D5">
        <v>2.1949999999999998</v>
      </c>
      <c r="E5">
        <v>1.3919999999999999</v>
      </c>
      <c r="F5">
        <f t="shared" si="0"/>
        <v>1.2471590909090906</v>
      </c>
      <c r="G5">
        <v>2.52E-2</v>
      </c>
      <c r="I5" s="2">
        <v>0.4</v>
      </c>
      <c r="J5" s="3">
        <v>3.7108569880000002</v>
      </c>
      <c r="K5" s="3">
        <v>2.4549999999999999E-2</v>
      </c>
      <c r="M5" s="2">
        <v>0.4</v>
      </c>
      <c r="N5" s="3">
        <v>2.4549999999999999E-2</v>
      </c>
      <c r="P5" s="2">
        <v>0.02</v>
      </c>
      <c r="Q5" s="2">
        <v>2.2451405309999999E-2</v>
      </c>
    </row>
    <row r="6" spans="1:17" x14ac:dyDescent="0.25">
      <c r="A6">
        <v>5</v>
      </c>
      <c r="B6">
        <v>0.9</v>
      </c>
      <c r="C6">
        <v>1.8</v>
      </c>
      <c r="D6">
        <v>2.0219999999999998</v>
      </c>
      <c r="E6">
        <v>1.0580000000000001</v>
      </c>
      <c r="F6">
        <f t="shared" ref="F6:F11" si="1">D6/(B6*C6)</f>
        <v>1.248148148148148</v>
      </c>
      <c r="G6">
        <v>2.3599999999999999E-2</v>
      </c>
      <c r="I6" s="2">
        <v>0.5</v>
      </c>
      <c r="J6" s="3">
        <v>3.7108572940000002</v>
      </c>
      <c r="K6" s="3">
        <v>2.4549999999999999E-2</v>
      </c>
      <c r="M6" s="2">
        <v>0.5</v>
      </c>
      <c r="N6" s="3">
        <v>2.4549999999999999E-2</v>
      </c>
      <c r="P6" s="2">
        <v>0.03</v>
      </c>
      <c r="Q6" s="2">
        <v>2.119712029E-2</v>
      </c>
    </row>
    <row r="7" spans="1:17" x14ac:dyDescent="0.25">
      <c r="A7">
        <v>6</v>
      </c>
      <c r="B7">
        <v>0.7</v>
      </c>
      <c r="C7">
        <v>2</v>
      </c>
      <c r="D7">
        <v>1.744</v>
      </c>
      <c r="E7">
        <v>0.87649999999999995</v>
      </c>
      <c r="F7">
        <f t="shared" si="1"/>
        <v>1.2457142857142858</v>
      </c>
      <c r="G7">
        <v>2.2800000000000001E-2</v>
      </c>
      <c r="I7" s="2">
        <v>0.6</v>
      </c>
      <c r="J7" s="3"/>
      <c r="K7" s="3">
        <v>2.454999976E-2</v>
      </c>
      <c r="M7" s="2">
        <v>0.6</v>
      </c>
      <c r="N7" s="3">
        <v>2.454999976E-2</v>
      </c>
      <c r="P7" s="2">
        <v>0.04</v>
      </c>
      <c r="Q7" s="2">
        <v>1.9698544469999999E-2</v>
      </c>
    </row>
    <row r="8" spans="1:17" x14ac:dyDescent="0.25">
      <c r="A8">
        <v>7</v>
      </c>
      <c r="B8">
        <v>1</v>
      </c>
      <c r="C8">
        <v>2</v>
      </c>
      <c r="D8">
        <v>2.4769999999999999</v>
      </c>
      <c r="E8">
        <v>1.2430000000000001</v>
      </c>
      <c r="F8">
        <f t="shared" si="1"/>
        <v>1.2384999999999999</v>
      </c>
      <c r="I8" s="2">
        <v>0.7</v>
      </c>
      <c r="J8" s="3">
        <v>3.7108572990000002</v>
      </c>
      <c r="K8" s="3">
        <v>2.4550286800000001E-2</v>
      </c>
      <c r="M8" s="2">
        <v>0.7</v>
      </c>
      <c r="N8" s="3">
        <v>2.4550286800000001E-2</v>
      </c>
      <c r="P8" s="2">
        <v>0.05</v>
      </c>
      <c r="Q8" s="2">
        <v>1.7725136650000001E-2</v>
      </c>
    </row>
    <row r="9" spans="1:17" x14ac:dyDescent="0.25">
      <c r="A9">
        <v>8</v>
      </c>
      <c r="B9">
        <v>5</v>
      </c>
      <c r="C9">
        <v>0.1</v>
      </c>
      <c r="D9">
        <v>0.61209999999999998</v>
      </c>
      <c r="E9">
        <v>5.9939999999999998</v>
      </c>
      <c r="F9">
        <f t="shared" si="1"/>
        <v>1.2242</v>
      </c>
      <c r="G9">
        <v>2.5000000000000001E-2</v>
      </c>
      <c r="I9" s="2">
        <v>0.8</v>
      </c>
      <c r="J9" s="3">
        <v>3.7108572990000002</v>
      </c>
      <c r="K9" s="3">
        <v>2.4544646310000001E-2</v>
      </c>
      <c r="M9" s="2">
        <v>0.8</v>
      </c>
      <c r="N9" s="3">
        <v>2.4544646310000001E-2</v>
      </c>
      <c r="P9" s="2">
        <v>0.06</v>
      </c>
      <c r="Q9" s="2">
        <v>1.4148471229999999E-2</v>
      </c>
    </row>
    <row r="10" spans="1:17" x14ac:dyDescent="0.25">
      <c r="A10">
        <v>9</v>
      </c>
      <c r="B10">
        <v>5.2</v>
      </c>
      <c r="C10">
        <v>0.2</v>
      </c>
      <c r="D10">
        <v>1.278</v>
      </c>
      <c r="E10">
        <v>6.4050000000000002</v>
      </c>
      <c r="F10">
        <f t="shared" si="1"/>
        <v>1.2288461538461539</v>
      </c>
      <c r="I10" s="2">
        <v>0.9</v>
      </c>
      <c r="J10" s="3">
        <v>3.7108572990000002</v>
      </c>
      <c r="K10" s="3">
        <v>2.449859503E-2</v>
      </c>
      <c r="M10" s="2">
        <v>0.9</v>
      </c>
      <c r="N10" s="3">
        <v>2.449859503E-2</v>
      </c>
      <c r="P10" s="2">
        <v>7.0000000000000007E-2</v>
      </c>
      <c r="Q10" s="2" t="e">
        <v>#NUM!</v>
      </c>
    </row>
    <row r="11" spans="1:17" x14ac:dyDescent="0.25">
      <c r="A11">
        <v>10</v>
      </c>
      <c r="B11">
        <v>5.2</v>
      </c>
      <c r="C11">
        <v>0.08</v>
      </c>
      <c r="D11">
        <v>0.50919999999999999</v>
      </c>
      <c r="E11">
        <v>6.07</v>
      </c>
      <c r="F11">
        <f t="shared" si="1"/>
        <v>1.2240384615384614</v>
      </c>
      <c r="G11">
        <v>2.52E-2</v>
      </c>
      <c r="I11" s="2">
        <v>1</v>
      </c>
      <c r="J11" s="3">
        <v>3.7108572990000002</v>
      </c>
      <c r="K11" s="3" t="e">
        <v>#NUM!</v>
      </c>
      <c r="M11" s="2">
        <v>1</v>
      </c>
      <c r="N11" s="3" t="e">
        <v>#NUM!</v>
      </c>
      <c r="P11" s="2">
        <v>0.08</v>
      </c>
      <c r="Q11" s="2" t="e">
        <v>#NUM!</v>
      </c>
    </row>
    <row r="12" spans="1:17" x14ac:dyDescent="0.25">
      <c r="F12">
        <f>AVERAGE(F2:F11)</f>
        <v>1.2369524333074333</v>
      </c>
      <c r="G12">
        <f>AVERAGE(G2:G7)</f>
        <v>2.4549999999999999E-2</v>
      </c>
      <c r="J12" s="3">
        <v>3.7108572990000002</v>
      </c>
      <c r="P12" s="2">
        <v>0.09</v>
      </c>
      <c r="Q12" s="2" t="e">
        <v>#NUM!</v>
      </c>
    </row>
    <row r="13" spans="1:17" x14ac:dyDescent="0.25">
      <c r="P13" s="2">
        <v>0.1</v>
      </c>
      <c r="Q13" s="2" t="e">
        <v>#NUM!</v>
      </c>
    </row>
    <row r="14" spans="1:17" x14ac:dyDescent="0.25">
      <c r="A14" t="s">
        <v>6</v>
      </c>
      <c r="B14">
        <f>0.5/G12</f>
        <v>20.366598778004075</v>
      </c>
    </row>
    <row r="15" spans="1:17" x14ac:dyDescent="0.25">
      <c r="A15" t="s">
        <v>7</v>
      </c>
      <c r="B15">
        <f>F12*B14</f>
        <v>25.192513916648338</v>
      </c>
    </row>
    <row r="18" spans="1:7" x14ac:dyDescent="0.25">
      <c r="B18" t="s">
        <v>8</v>
      </c>
    </row>
    <row r="19" spans="1:7" x14ac:dyDescent="0.25">
      <c r="A19">
        <v>1</v>
      </c>
      <c r="B19" t="e">
        <f>-C2/(LN(1-(E2/(B2*F2))))</f>
        <v>#NUM!</v>
      </c>
    </row>
    <row r="20" spans="1:7" x14ac:dyDescent="0.25">
      <c r="B20" t="e">
        <f>-C3/(LN(1-(E3/(B3*F3))))</f>
        <v>#NUM!</v>
      </c>
    </row>
    <row r="21" spans="1:7" x14ac:dyDescent="0.25">
      <c r="B21" t="e">
        <f>-C4/(LN(1-(E4/(B4*F4))))</f>
        <v>#DIV/0!</v>
      </c>
    </row>
    <row r="22" spans="1:7" x14ac:dyDescent="0.25">
      <c r="B22" t="e">
        <f>-C5/(LN(1-(E5/(B5*F5))))</f>
        <v>#NUM!</v>
      </c>
    </row>
    <row r="23" spans="1:7" x14ac:dyDescent="0.25">
      <c r="B23">
        <f>-C6/(LN(1-(E6/(B6*F6))))</f>
        <v>0.63278826922603859</v>
      </c>
    </row>
    <row r="24" spans="1:7" x14ac:dyDescent="0.25">
      <c r="B24" t="e">
        <f>-C7/(LN(1-(E7/(B7*F7))))</f>
        <v>#NUM!</v>
      </c>
    </row>
    <row r="25" spans="1:7" x14ac:dyDescent="0.25">
      <c r="B25" t="e">
        <f>-C8/(LN(1-(E8/(B8*F8))))</f>
        <v>#NUM!</v>
      </c>
    </row>
    <row r="26" spans="1:7" x14ac:dyDescent="0.25">
      <c r="B26">
        <f>-C9/(LN(1-(E9/(B9*F9))))</f>
        <v>2.5804495969115611E-2</v>
      </c>
    </row>
    <row r="27" spans="1:7" x14ac:dyDescent="0.25">
      <c r="B27" t="e">
        <f>-C10/(LN(1-(E10/(B10*F10))))</f>
        <v>#NUM!</v>
      </c>
    </row>
    <row r="28" spans="1:7" x14ac:dyDescent="0.25">
      <c r="B28">
        <f>-C11/(LN(1-(E11/(B11*F11))))</f>
        <v>2.604510751488644E-2</v>
      </c>
    </row>
    <row r="31" spans="1:7" x14ac:dyDescent="0.25">
      <c r="D31" s="1" t="s">
        <v>13</v>
      </c>
      <c r="E31" s="1"/>
      <c r="F31" s="1" t="s">
        <v>14</v>
      </c>
      <c r="G31" s="1"/>
    </row>
    <row r="32" spans="1:7" x14ac:dyDescent="0.25">
      <c r="B32" t="s">
        <v>9</v>
      </c>
      <c r="C32" t="s">
        <v>10</v>
      </c>
      <c r="D32" t="s">
        <v>11</v>
      </c>
      <c r="E32" t="s">
        <v>12</v>
      </c>
      <c r="F32" t="s">
        <v>11</v>
      </c>
      <c r="G32" t="s">
        <v>12</v>
      </c>
    </row>
    <row r="33" spans="1:7" x14ac:dyDescent="0.25">
      <c r="A33">
        <v>1</v>
      </c>
      <c r="B33">
        <v>10</v>
      </c>
      <c r="D33">
        <v>0.14000000000000001</v>
      </c>
      <c r="E33">
        <v>33.520000000000003</v>
      </c>
      <c r="F33">
        <v>0</v>
      </c>
      <c r="G33">
        <v>-0.5</v>
      </c>
    </row>
    <row r="34" spans="1:7" x14ac:dyDescent="0.25">
      <c r="B34">
        <v>100</v>
      </c>
      <c r="D34">
        <v>38.42</v>
      </c>
      <c r="E34">
        <v>43.03</v>
      </c>
      <c r="F34">
        <v>0</v>
      </c>
      <c r="G34">
        <v>-0.5</v>
      </c>
    </row>
    <row r="35" spans="1:7" x14ac:dyDescent="0.25">
      <c r="B35">
        <v>1000</v>
      </c>
      <c r="D35">
        <v>41.9</v>
      </c>
      <c r="E35">
        <v>42.38</v>
      </c>
      <c r="F35">
        <v>0</v>
      </c>
      <c r="G35">
        <v>0</v>
      </c>
    </row>
    <row r="37" spans="1:7" x14ac:dyDescent="0.25">
      <c r="B37">
        <v>10</v>
      </c>
      <c r="C37">
        <v>150</v>
      </c>
      <c r="D37">
        <v>58.44</v>
      </c>
      <c r="E37">
        <v>73.41</v>
      </c>
      <c r="F37">
        <v>0</v>
      </c>
      <c r="G37">
        <v>0</v>
      </c>
    </row>
    <row r="38" spans="1:7" x14ac:dyDescent="0.25">
      <c r="B38">
        <v>100</v>
      </c>
      <c r="C38">
        <v>1500</v>
      </c>
      <c r="D38">
        <v>65.069999999999993</v>
      </c>
      <c r="E38">
        <v>68.73</v>
      </c>
      <c r="F38">
        <v>0</v>
      </c>
      <c r="G38">
        <v>0</v>
      </c>
    </row>
    <row r="39" spans="1:7" x14ac:dyDescent="0.25">
      <c r="B39">
        <v>1000</v>
      </c>
      <c r="C39">
        <v>15000</v>
      </c>
      <c r="D39">
        <v>48.51</v>
      </c>
      <c r="E39">
        <v>48.98</v>
      </c>
      <c r="F39">
        <v>0</v>
      </c>
      <c r="G39">
        <v>0</v>
      </c>
    </row>
    <row r="42" spans="1:7" x14ac:dyDescent="0.25">
      <c r="A42" t="s">
        <v>9</v>
      </c>
      <c r="B42">
        <v>10</v>
      </c>
    </row>
    <row r="43" spans="1:7" x14ac:dyDescent="0.25">
      <c r="A43" t="s">
        <v>15</v>
      </c>
      <c r="B43">
        <v>150</v>
      </c>
    </row>
    <row r="44" spans="1:7" x14ac:dyDescent="0.25">
      <c r="A44" t="s">
        <v>16</v>
      </c>
      <c r="B44">
        <v>5</v>
      </c>
    </row>
  </sheetData>
  <mergeCells count="2">
    <mergeCell ref="D31:E31"/>
    <mergeCell ref="F31:G3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guestuser</dc:creator>
  <cp:lastModifiedBy>Microsoft Office ユーザー</cp:lastModifiedBy>
  <dcterms:created xsi:type="dcterms:W3CDTF">2018-05-11T05:40:02Z</dcterms:created>
  <dcterms:modified xsi:type="dcterms:W3CDTF">2018-05-25T07:34:05Z</dcterms:modified>
</cp:coreProperties>
</file>