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E68E6B85-931C-49CC-9625-994C9748FC0B}" xr6:coauthVersionLast="46" xr6:coauthVersionMax="46" xr10:uidLastSave="{00000000-0000-0000-0000-000000000000}"/>
  <bookViews>
    <workbookView xWindow="-110" yWindow="-110" windowWidth="18420" windowHeight="12220" activeTab="5"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組織名称・略称・英文呼称!$A$4:$I$122</definedName>
    <definedName name="BU抽出">#REF!</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デバッグ">#REF!</definedName>
    <definedName name="該当国内取引件数">ダッシュボード!$B$28</definedName>
    <definedName name="該当取引">ダッシュボード!$AB$6</definedName>
    <definedName name="管理番号">yushutsu_kobetsu!$A:$A</definedName>
    <definedName name="期間＿開始">#REF!</definedName>
    <definedName name="期間＿終了">#REF!</definedName>
    <definedName name="期間の審査件数">ダッシュボード!$B$22</definedName>
    <definedName name="期間の審査数">#REF!</definedName>
    <definedName name="金額_円">yushutsu_kobetsu!$J:$J</definedName>
    <definedName name="区分抽出">#REF!</definedName>
    <definedName name="件名">yushutsu_kobetsu!$G:$G</definedName>
    <definedName name="顧客・契約先">yushutsu_kobetsu!$M:$M</definedName>
    <definedName name="公知特例適用件数">ダッシュボード!$B$25</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#REF!</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ダッシュボード!$B$20</definedName>
    <definedName name="集計名例外解決">ダッシュボード!$B$21</definedName>
    <definedName name="少額特例┏">＿特例＿!$B$5</definedName>
    <definedName name="少額特例適用">＿特例＿!$B$5:$H$24</definedName>
    <definedName name="少額特例適用件数">ダッシュボード!$B$24</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特例抽出">#REF!</definedName>
    <definedName name="非許可特例抽出">#REF!</definedName>
    <definedName name="表１">＿表＿!$B$2:$G$13</definedName>
    <definedName name="別表１">＿別表＿!$C$3:$E$24</definedName>
    <definedName name="別表２">＿別表＿!$H$3:$I$13</definedName>
    <definedName name="別表３">＿別表＿!$L$3:$M$9</definedName>
    <definedName name="包括許可適用件数">ダッシュボード!$B$23</definedName>
    <definedName name="包括抽出">#REF!</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9" i="11" l="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200-000001000000}">
      <text>
        <r>
          <rPr>
            <b/>
            <sz val="9"/>
            <color indexed="81"/>
            <rFont val="ＭＳ Ｐゴシック"/>
            <family val="3"/>
            <charset val="128"/>
          </rPr>
          <t>年間集計と合算したいところ</t>
        </r>
      </text>
    </comment>
    <comment ref="P2"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200-000003000000}">
      <text>
        <r>
          <rPr>
            <b/>
            <sz val="9"/>
            <color indexed="81"/>
            <rFont val="ＭＳ Ｐゴシック"/>
            <family val="3"/>
            <charset val="128"/>
          </rPr>
          <t>書式設定済</t>
        </r>
      </text>
    </comment>
    <comment ref="S2" authorId="0" shapeId="0" xr:uid="{00000000-0006-0000-0200-000004000000}">
      <text>
        <r>
          <rPr>
            <b/>
            <sz val="9"/>
            <color indexed="81"/>
            <rFont val="ＭＳ Ｐゴシック"/>
            <family val="3"/>
            <charset val="128"/>
          </rPr>
          <t>書式設定済</t>
        </r>
      </text>
    </comment>
    <comment ref="T2" authorId="0" shapeId="0" xr:uid="{00000000-0006-0000-0200-000005000000}">
      <text>
        <r>
          <rPr>
            <b/>
            <sz val="9"/>
            <color indexed="81"/>
            <rFont val="ＭＳ Ｐゴシック"/>
            <family val="3"/>
            <charset val="128"/>
          </rPr>
          <t>書式設定済</t>
        </r>
      </text>
    </comment>
    <comment ref="M3"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<sst xmlns="http://schemas.openxmlformats.org/spreadsheetml/2006/main" count="5707" uniqueCount="1826">
  <si>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</si>
  <si>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</si>
  <si>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</si>
  <si>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</si>
  <si>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</si>
  <si>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</si>
  <si>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</si>
  <si>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</si>
  <si>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</si>
  <si>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</si>
  <si>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</si>
  <si>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</si>
  <si>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</si>
  <si>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</si>
  <si>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</si>
  <si>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</si>
  <si>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</si>
  <si>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</si>
  <si>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</si>
  <si>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</si>
  <si>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</si>
  <si>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</si>
  <si>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</si>
  <si>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</si>
  <si>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</si>
  <si>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</si>
  <si>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</si>
  <si>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</si>
  <si>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</si>
  <si>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</si>
  <si>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</si>
  <si>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</si>
  <si>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</si>
  <si>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</si>
  <si>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</si>
  <si>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</si>
  <si>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</si>
  <si>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</si>
  <si>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</si>
  <si>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</si>
  <si>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</si>
  <si>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</si>
  <si>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</si>
  <si>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</si>
  <si>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</si>
  <si>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</si>
  <si>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</si>
  <si>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</si>
  <si>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</si>
  <si>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</si>
  <si>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</si>
  <si>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</si>
  <si>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</si>
  <si>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</si>
  <si>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</si>
  <si>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</si>
  <si>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</si>
  <si>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</si>
  <si>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</si>
  <si>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</si>
  <si>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</si>
  <si>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</si>
  <si>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</si>
  <si>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</si>
  <si>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</si>
  <si>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</si>
  <si>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</si>
  <si>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</si>
  <si>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</si>
  <si>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</si>
  <si>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</si>
  <si>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</si>
  <si>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</si>
  <si>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</si>
  <si>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</si>
  <si>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</si>
  <si>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</si>
  <si>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</si>
  <si>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</si>
  <si>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</si>
  <si>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</si>
  <si>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</si>
  <si>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</si>
  <si>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</si>
  <si>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</si>
  <si>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</si>
  <si>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</si>
  <si>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</si>
  <si>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</si>
  <si>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</si>
  <si>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</si>
  <si>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</si>
  <si>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</si>
  <si>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</si>
  <si>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</si>
  <si>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</si>
  <si>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</si>
  <si>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</si>
  <si>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</si>
  <si>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</si>
  <si>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</si>
  <si>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</si>
  <si>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</si>
  <si>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</si>
  <si>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</si>
  <si>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</si>
  <si>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</si>
  <si>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</si>
  <si>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</si>
  <si>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</si>
  <si>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</si>
  <si>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</si>
  <si>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</si>
  <si>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</si>
  <si>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</si>
  <si>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</si>
  <si>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</si>
  <si>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</si>
  <si>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</si>
  <si>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</si>
  <si>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</si>
  <si>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</si>
  <si>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</si>
  <si>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</si>
  <si>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</si>
  <si>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</si>
  <si>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</si>
  <si>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</si>
  <si>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</si>
  <si>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</si>
  <si>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</si>
  <si>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</si>
  <si>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</si>
  <si>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</si>
  <si>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</si>
  <si>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</si>
  <si>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</si>
  <si>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</si>
  <si>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</si>
  <si>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</si>
  <si>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</si>
  <si>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</si>
  <si>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</si>
  <si>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</si>
  <si>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</si>
  <si>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</si>
  <si>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</si>
  <si>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</si>
  <si>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</si>
  <si>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</si>
  <si>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</si>
  <si>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</si>
  <si>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</si>
  <si>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</si>
  <si>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</si>
  <si>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</si>
  <si>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</si>
  <si>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</si>
  <si>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</si>
  <si>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</si>
  <si>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</si>
  <si>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</si>
  <si>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</si>
  <si>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</si>
  <si>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</si>
  <si>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</si>
  <si>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</si>
  <si>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</si>
  <si>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</si>
  <si>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</si>
  <si>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</si>
  <si>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</si>
  <si>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</si>
  <si>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</si>
  <si>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</si>
  <si>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</si>
  <si>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</si>
  <si>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</si>
  <si>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</si>
  <si>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</si>
  <si>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</si>
  <si>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</si>
  <si>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</si>
  <si>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</si>
  <si>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</si>
  <si>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</si>
  <si>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</si>
  <si>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</si>
  <si>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</si>
  <si>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</si>
  <si>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</si>
  <si>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</si>
  <si>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</si>
  <si>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</si>
  <si>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</si>
  <si>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</si>
  <si>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</si>
  <si>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</si>
  <si>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</si>
  <si>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</si>
  <si>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</si>
  <si>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</si>
  <si>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</si>
  <si>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</si>
  <si>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</si>
  <si>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</si>
  <si>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</si>
  <si>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</si>
  <si>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</si>
  <si>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</si>
  <si>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</si>
  <si>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</si>
  <si>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</si>
  <si>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</si>
  <si>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</si>
  <si>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</si>
  <si>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</si>
  <si>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</si>
  <si>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</si>
  <si>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</si>
  <si>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</si>
  <si>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</si>
  <si>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</si>
  <si>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</si>
  <si>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</si>
  <si>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</si>
  <si>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</si>
  <si>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</si>
  <si>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</si>
  <si>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</si>
  <si>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</si>
  <si>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</si>
  <si>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</si>
  <si>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</si>
  <si>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</si>
  <si>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</si>
  <si>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</si>
  <si>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</si>
  <si>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</si>
  <si>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</si>
  <si>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</si>
  <si>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</si>
  <si>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</si>
  <si>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</si>
  <si>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</si>
  <si>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</si>
  <si>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</si>
  <si>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</si>
  <si>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</si>
  <si>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</si>
  <si>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</si>
  <si>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</si>
  <si>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</si>
  <si>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</si>
  <si>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</si>
  <si>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</si>
  <si>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</si>
  <si>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</si>
  <si>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</si>
  <si>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</si>
  <si>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</si>
  <si>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</si>
  <si>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</si>
  <si>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</si>
  <si>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</si>
  <si>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</si>
  <si>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</si>
  <si>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</si>
  <si>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</si>
  <si>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</si>
  <si>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</si>
  <si>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</si>
  <si>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</si>
  <si>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</si>
  <si>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</si>
  <si>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</si>
  <si>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</si>
  <si>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</si>
  <si>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</si>
  <si>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</si>
  <si>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</si>
  <si>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</si>
  <si>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</si>
  <si>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</si>
  <si>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</si>
  <si>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</si>
  <si>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</si>
  <si>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</si>
  <si>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</si>
  <si>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</si>
  <si>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</si>
  <si>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</si>
  <si>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</si>
  <si>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</si>
  <si>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</si>
  <si>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</si>
  <si>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</si>
  <si>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</si>
  <si>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</si>
  <si>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</si>
  <si>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</si>
  <si>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</si>
  <si>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</si>
  <si>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</si>
  <si>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</si>
  <si>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</si>
  <si>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</si>
  <si>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</si>
  <si>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</si>
  <si>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</si>
  <si>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</si>
  <si>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</si>
  <si>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</si>
  <si>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</si>
  <si>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</si>
  <si>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</si>
  <si>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</si>
  <si>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</si>
  <si>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</si>
  <si>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</si>
  <si>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</si>
  <si>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</si>
  <si>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</si>
  <si>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</si>
  <si>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</si>
  <si>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</si>
  <si>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</si>
  <si>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</si>
  <si>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</si>
  <si>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</si>
  <si>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</si>
  <si>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</si>
  <si>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</si>
  <si>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</si>
  <si>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</si>
  <si>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</si>
  <si>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</si>
  <si>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</si>
  <si>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</si>
  <si>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</si>
  <si>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</si>
  <si>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</si>
  <si>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</si>
  <si>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</si>
  <si>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</si>
  <si>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</si>
  <si>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</si>
  <si>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</si>
  <si>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</si>
  <si>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</si>
  <si>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</si>
  <si>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</si>
  <si>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</si>
  <si>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</si>
  <si>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</si>
  <si>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</si>
  <si>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</si>
  <si>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</si>
  <si>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</si>
  <si>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</si>
  <si>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</si>
  <si>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</si>
  <si>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</si>
  <si>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</si>
  <si>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</si>
  <si>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</si>
  <si>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</si>
  <si>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</si>
  <si>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</si>
  <si>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</si>
  <si>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</si>
  <si>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</si>
  <si>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</si>
  <si>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</si>
  <si>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</si>
  <si>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</si>
  <si>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</si>
  <si>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</si>
  <si>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</si>
  <si>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</si>
  <si>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</si>
  <si>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</si>
  <si>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</si>
  <si>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</si>
  <si>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</si>
  <si>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</si>
  <si>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</si>
  <si>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</si>
  <si>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</si>
  <si>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</si>
  <si>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</si>
  <si>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</si>
  <si>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</si>
  <si>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</si>
  <si>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</si>
  <si>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</si>
  <si>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</si>
  <si>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</si>
  <si>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</si>
  <si>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</si>
  <si>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</si>
  <si>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</si>
  <si>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</si>
  <si>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</si>
  <si>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</si>
  <si>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</si>
  <si>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</si>
  <si>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</si>
  <si>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</si>
  <si>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</si>
  <si>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</si>
  <si>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</si>
  <si>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</si>
  <si>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</si>
  <si>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</si>
  <si>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</si>
  <si>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</si>
  <si>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</si>
  <si>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</si>
  <si>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</si>
  <si>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</si>
  <si>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</si>
  <si>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</si>
  <si>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</si>
  <si>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</si>
  <si>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</si>
  <si>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</si>
  <si>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</si>
  <si>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</si>
  <si>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</si>
  <si>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</si>
  <si>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</si>
  <si>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</si>
  <si>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</si>
  <si>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</si>
  <si>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</si>
  <si>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</si>
  <si>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</si>
  <si>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</si>
  <si>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</si>
  <si>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</si>
  <si>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</si>
  <si>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</si>
  <si>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</si>
  <si>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</si>
  <si>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</si>
  <si>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</si>
  <si>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</si>
  <si>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</si>
  <si>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</si>
  <si>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</si>
  <si>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</si>
  <si>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</si>
  <si>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</si>
  <si>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</si>
  <si>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</si>
  <si>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</si>
  <si>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</si>
  <si>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</si>
  <si>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</si>
  <si>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</si>
  <si>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</si>
  <si>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</si>
  <si>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</si>
  <si>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</si>
  <si>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</si>
  <si>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</si>
  <si>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</si>
  <si>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</si>
  <si>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</si>
  <si>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</si>
  <si>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</si>
  <si>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</si>
  <si>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</si>
  <si>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</si>
  <si>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</si>
  <si>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</si>
  <si>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</si>
  <si>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</si>
  <si>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</si>
  <si>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</si>
  <si>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</si>
  <si>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</si>
  <si>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</si>
  <si>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</si>
  <si>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</si>
  <si>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</si>
  <si>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</si>
  <si>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</si>
  <si>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</si>
  <si>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</si>
  <si>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</si>
  <si>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</si>
  <si>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</si>
  <si>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</si>
  <si>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</si>
  <si>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</si>
  <si>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</si>
  <si>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</si>
  <si>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</si>
  <si>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</si>
  <si>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</si>
  <si>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</si>
  <si>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</si>
  <si>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</si>
  <si>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</si>
  <si>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</si>
  <si>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</si>
  <si>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</si>
  <si>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</si>
  <si>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</si>
  <si>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</si>
  <si>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</si>
  <si>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</si>
  <si>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</si>
  <si>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</si>
  <si>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</si>
  <si>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</si>
  <si>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</si>
  <si>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</si>
  <si>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</si>
  <si>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</si>
  <si>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</si>
  <si>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</si>
  <si>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</si>
  <si>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</si>
  <si>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</si>
  <si>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</si>
  <si>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</si>
  <si>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</si>
  <si>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</si>
  <si>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</si>
  <si>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</si>
  <si>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</si>
  <si>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</si>
  <si>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</si>
  <si>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</si>
  <si>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</si>
  <si>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</si>
  <si>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</si>
  <si>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</si>
  <si>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</si>
  <si>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</si>
  <si>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</si>
  <si>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</si>
  <si>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</si>
  <si>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</si>
  <si>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</si>
  <si>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</si>
  <si>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</si>
  <si>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</si>
  <si>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</si>
  <si>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</si>
  <si>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</si>
  <si>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</si>
  <si>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</si>
  <si>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</si>
  <si>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</si>
  <si>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</si>
  <si>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</si>
  <si>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</si>
  <si>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</si>
  <si>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</si>
  <si>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</si>
  <si>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</si>
  <si>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</si>
  <si>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</si>
  <si>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</si>
  <si>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</si>
  <si>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</si>
  <si>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</si>
  <si>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</si>
  <si>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</si>
  <si>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</si>
  <si>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</si>
  <si>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</si>
  <si>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</si>
  <si>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</si>
  <si>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</si>
  <si>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</si>
  <si>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</si>
  <si>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</si>
  <si>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</si>
  <si>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</si>
  <si>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</si>
  <si>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</si>
  <si>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</si>
  <si>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</si>
  <si>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</si>
  <si>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</si>
  <si>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</si>
  <si>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</si>
  <si>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</si>
  <si>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</si>
  <si>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</si>
  <si>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</si>
  <si>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</si>
  <si>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</si>
  <si>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</si>
  <si>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</si>
  <si>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</si>
  <si>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</si>
  <si>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</si>
  <si>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</si>
  <si>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</si>
  <si>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</si>
  <si>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</si>
  <si>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</si>
  <si>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</si>
  <si>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</si>
  <si>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</si>
  <si>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</si>
  <si>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</si>
  <si>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</si>
  <si>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</si>
  <si>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</si>
  <si>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</si>
  <si>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</si>
  <si>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</si>
  <si>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</si>
  <si>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</si>
  <si>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</si>
  <si>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</si>
  <si>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</si>
  <si>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</si>
  <si>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</si>
  <si>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</si>
  <si>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</si>
  <si>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</si>
  <si>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</si>
  <si>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</si>
  <si>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</si>
  <si>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</si>
  <si>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</si>
  <si>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</si>
  <si>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</si>
  <si>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</si>
  <si>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</si>
  <si>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</si>
  <si>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</si>
  <si>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</si>
  <si>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</si>
  <si>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</si>
  <si>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</si>
  <si>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</si>
  <si>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</si>
  <si>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</si>
  <si>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</si>
  <si>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</si>
  <si>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</si>
  <si>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</si>
  <si>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</si>
  <si>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</si>
  <si>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</si>
  <si>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</si>
  <si>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</si>
  <si>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</si>
  <si>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</si>
  <si>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</si>
  <si>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</si>
  <si>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</si>
  <si>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</si>
  <si>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</si>
  <si>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</si>
  <si>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</si>
  <si>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</si>
  <si>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</si>
  <si>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</si>
  <si>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</si>
  <si>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</si>
  <si>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</si>
  <si>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</si>
  <si>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</si>
  <si>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</si>
  <si>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</si>
  <si>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</si>
  <si>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</si>
  <si>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</si>
  <si>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</si>
  <si>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</si>
  <si>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</si>
  <si>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</si>
  <si>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</si>
  <si>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</si>
  <si>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</si>
  <si>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</si>
  <si>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</si>
  <si>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</si>
  <si>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</si>
  <si>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</si>
  <si>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</si>
  <si>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</si>
  <si>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</si>
  <si>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</si>
  <si>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</si>
  <si>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</si>
  <si>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</si>
  <si>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</si>
  <si>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</si>
  <si>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</si>
  <si>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</si>
  <si>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</si>
  <si>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</si>
  <si>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</si>
  <si>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</si>
  <si>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</si>
  <si>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</si>
  <si>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</si>
  <si>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</si>
  <si>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</si>
  <si>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</si>
  <si>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</si>
  <si>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</si>
  <si>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</si>
  <si>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</si>
  <si>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</si>
  <si>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</si>
  <si>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</si>
  <si>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</si>
  <si>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</si>
  <si>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</si>
  <si>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</si>
  <si>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</si>
  <si>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</si>
  <si>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</si>
  <si>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</si>
  <si>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</si>
  <si>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</si>
  <si>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</si>
  <si>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</si>
  <si>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</si>
  <si>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</si>
  <si>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</si>
  <si>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</si>
  <si>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</si>
  <si>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</si>
  <si>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</si>
  <si>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</si>
  <si>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</si>
  <si>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</si>
  <si>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</si>
  <si>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</si>
  <si>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</si>
  <si>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</si>
  <si>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</si>
  <si>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</si>
  <si>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</si>
  <si>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</si>
  <si>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</si>
  <si>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</si>
  <si>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</si>
  <si>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</si>
  <si>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</si>
  <si>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</si>
  <si>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</si>
  <si>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</si>
  <si>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</si>
  <si>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</si>
  <si>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</si>
  <si>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</si>
  <si>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</si>
  <si>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</si>
  <si>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</si>
  <si>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</si>
  <si>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</si>
  <si>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</si>
  <si>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</si>
  <si>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</si>
  <si>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</si>
  <si>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</si>
  <si>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</si>
  <si>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</si>
  <si>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</si>
  <si>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</si>
  <si>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</si>
  <si>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</si>
  <si>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</si>
  <si>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</si>
  <si>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</si>
  <si>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</si>
  <si>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</si>
  <si>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</si>
  <si>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</si>
  <si>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</si>
  <si>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</si>
  <si>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</si>
  <si>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</si>
  <si>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</si>
  <si>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</si>
  <si>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</si>
  <si>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</si>
  <si>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</si>
  <si>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</si>
  <si>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</si>
  <si>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</si>
  <si>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</si>
  <si>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</si>
  <si>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</si>
  <si>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</si>
  <si>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</si>
  <si>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</si>
  <si>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</si>
  <si>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</si>
  <si>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</si>
  <si>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</si>
  <si>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</si>
  <si>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</si>
  <si>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</si>
  <si>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</si>
  <si>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</si>
  <si>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</si>
  <si>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</si>
  <si>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</si>
  <si>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</si>
  <si>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</si>
  <si>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</si>
  <si>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</si>
  <si>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</si>
  <si>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</si>
  <si>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</si>
  <si>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</si>
  <si>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</si>
  <si>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</si>
  <si>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</si>
  <si>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</si>
  <si>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</si>
  <si>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</si>
  <si>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</si>
  <si>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</si>
  <si>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</si>
  <si>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</si>
  <si>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</si>
  <si>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</si>
  <si>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</si>
  <si>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</si>
  <si>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</si>
  <si>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</si>
  <si>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</si>
  <si>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</si>
  <si>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</si>
  <si>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</si>
  <si>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</si>
  <si>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</si>
  <si>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</si>
  <si>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</si>
  <si>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</si>
  <si>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</si>
  <si>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</si>
  <si>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</si>
  <si>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</si>
  <si>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</si>
  <si>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</si>
  <si>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</si>
  <si>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</si>
  <si>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</si>
  <si>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</si>
  <si>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</si>
  <si>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</si>
  <si>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</si>
  <si>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</si>
  <si>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</si>
  <si>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</si>
  <si>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</si>
  <si>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</si>
  <si>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</si>
  <si>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</si>
  <si>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</si>
  <si>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</si>
  <si>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</si>
  <si>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</si>
  <si>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</si>
  <si>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</si>
  <si>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</si>
  <si>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</si>
  <si>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</si>
  <si>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</si>
  <si>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</si>
  <si>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</si>
  <si>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</si>
  <si>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</si>
  <si>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</si>
  <si>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</si>
  <si>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</si>
  <si>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</si>
  <si>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</si>
  <si>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</si>
  <si>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</si>
  <si>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</si>
  <si>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</si>
  <si>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</si>
  <si>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</si>
  <si>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</si>
  <si>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</si>
  <si>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</si>
  <si>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</si>
  <si>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</si>
  <si>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</si>
  <si>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</si>
  <si>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</si>
  <si>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</si>
  <si>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</si>
  <si>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</si>
  <si>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</si>
  <si>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</si>
  <si>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</si>
  <si>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</si>
  <si>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</si>
  <si>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</si>
  <si>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</si>
  <si>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</si>
  <si>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</si>
  <si>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</si>
  <si>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</si>
  <si>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</si>
  <si>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</si>
  <si>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</si>
  <si>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</si>
  <si>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</si>
  <si>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</si>
  <si>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</si>
  <si>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</si>
  <si>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</si>
  <si>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</si>
  <si>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</si>
  <si>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</si>
  <si>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</si>
  <si>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</si>
  <si>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</si>
  <si>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</si>
  <si>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</si>
  <si>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</si>
  <si>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</si>
  <si>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</si>
  <si>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</si>
  <si>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</si>
  <si>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</si>
  <si>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</si>
  <si>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</si>
  <si>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</si>
  <si>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</si>
  <si>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</si>
  <si>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</si>
  <si>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</si>
  <si>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</si>
  <si>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</si>
  <si>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</si>
  <si>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</si>
  <si>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</si>
  <si>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</si>
  <si>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</si>
  <si>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</si>
  <si>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</si>
  <si>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</si>
  <si>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</si>
  <si>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</si>
  <si>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</si>
  <si>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</si>
  <si>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</si>
  <si>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</si>
  <si>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</si>
  <si>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</si>
  <si>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</si>
  <si>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</si>
  <si>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</si>
  <si>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</si>
  <si>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</si>
  <si>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</si>
  <si>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</si>
  <si>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</si>
  <si>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</si>
  <si>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</si>
  <si>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</si>
  <si>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</si>
  <si>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</si>
  <si>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</si>
  <si>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</si>
  <si>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</si>
  <si>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</si>
  <si>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</si>
  <si>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</si>
  <si>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</si>
  <si>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</si>
  <si>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</si>
  <si>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</si>
  <si>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</si>
  <si>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</si>
  <si>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</si>
  <si>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</si>
  <si>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</si>
  <si>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</si>
  <si>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</si>
  <si>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</si>
  <si>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</si>
  <si>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</si>
  <si>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</si>
  <si>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</si>
  <si>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</si>
  <si>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</si>
  <si>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</si>
  <si>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</si>
  <si>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</si>
  <si>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</si>
  <si>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</si>
  <si>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</si>
  <si>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</si>
  <si>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</si>
  <si>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</si>
  <si>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</si>
  <si>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</si>
  <si>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</si>
  <si>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</si>
  <si>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</si>
  <si>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</si>
  <si>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</si>
  <si>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</si>
  <si>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</si>
  <si>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</si>
  <si>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</si>
  <si>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</si>
  <si>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</si>
  <si>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</si>
  <si>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</si>
  <si>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</si>
  <si>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</si>
  <si>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</si>
  <si>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</si>
  <si>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</si>
  <si>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</si>
  <si>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</si>
  <si>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</si>
  <si>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</si>
  <si>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</si>
  <si>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</si>
  <si>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</si>
  <si>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</si>
  <si>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</si>
  <si>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</si>
  <si>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</si>
  <si>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</si>
  <si>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</si>
  <si>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</si>
  <si>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</si>
  <si>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</si>
  <si>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</si>
  <si>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</si>
  <si>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</si>
  <si>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</si>
  <si>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</si>
  <si>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</si>
  <si>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</si>
  <si>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</si>
  <si>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</si>
  <si>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</si>
  <si>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</si>
  <si>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</si>
  <si>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</si>
  <si>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</si>
  <si>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</si>
  <si>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</si>
  <si>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</si>
  <si>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</si>
  <si>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</si>
  <si>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</si>
  <si>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</si>
  <si>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固定</t>
    <rPh sb="0" eb="2">
      <t>コテイ</t>
    </rPh>
    <phoneticPr fontId="6"/>
  </si>
  <si>
    <t>ＶＲ一</t>
  </si>
  <si>
    <t>ＶＲ二</t>
  </si>
  <si>
    <t>ＶＲ三</t>
    <rPh sb="2" eb="3">
      <t>サン</t>
    </rPh>
    <phoneticPr fontId="9"/>
  </si>
  <si>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</si>
  <si>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</si>
  <si>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</si>
  <si>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</si>
  <si>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</si>
  <si>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</si>
  <si>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</si>
  <si>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</si>
  <si>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</si>
  <si>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</si>
  <si>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</si>
  <si>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</si>
  <si>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</si>
  <si>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</si>
  <si>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9"/>
  </si>
  <si>
    <t>西地創</t>
    <phoneticPr fontId="9"/>
  </si>
  <si>
    <t>西企画</t>
  </si>
  <si>
    <t>Ｇ推進</t>
    <phoneticPr fontId="9"/>
  </si>
  <si>
    <t>Ｇ上海</t>
  </si>
  <si>
    <t>Ｇ星国</t>
    <phoneticPr fontId="9"/>
  </si>
  <si>
    <t>Ｇ米国</t>
  </si>
  <si>
    <t>ＧＢＩ</t>
  </si>
  <si>
    <t>ＧＢア</t>
  </si>
  <si>
    <t>ＧＢＥ</t>
    <phoneticPr fontId="9"/>
  </si>
  <si>
    <t>ＧＩＯ</t>
    <phoneticPr fontId="9"/>
  </si>
  <si>
    <t>ＧＢＰ</t>
  </si>
  <si>
    <t>ＧＢ企</t>
  </si>
  <si>
    <t>セ事サ</t>
    <phoneticPr fontId="9"/>
  </si>
  <si>
    <t>セ事Ｉ</t>
    <phoneticPr fontId="9"/>
  </si>
  <si>
    <t>セ事プ</t>
    <phoneticPr fontId="9"/>
  </si>
  <si>
    <t>セ事企</t>
    <rPh sb="2" eb="3">
      <t>キ</t>
    </rPh>
    <phoneticPr fontId="9"/>
  </si>
  <si>
    <t>ＣＩＢ</t>
    <phoneticPr fontId="9"/>
  </si>
  <si>
    <t>ＣＩＳ</t>
    <phoneticPr fontId="9"/>
  </si>
  <si>
    <t>ＣＩ企</t>
  </si>
  <si>
    <t>ＮＩビ</t>
    <phoneticPr fontId="9"/>
  </si>
  <si>
    <t>ＮＩＩ</t>
    <phoneticPr fontId="9"/>
  </si>
  <si>
    <t>ＮＩネ</t>
    <phoneticPr fontId="9"/>
  </si>
  <si>
    <t>ＮＩサ</t>
    <phoneticPr fontId="9"/>
  </si>
  <si>
    <t>ＮＩア</t>
    <phoneticPr fontId="9"/>
  </si>
  <si>
    <t>ＮＩ企</t>
    <phoneticPr fontId="9"/>
  </si>
  <si>
    <t>ＡＩＳ</t>
    <phoneticPr fontId="9"/>
  </si>
  <si>
    <t>ＡＩＲ</t>
    <phoneticPr fontId="9"/>
  </si>
  <si>
    <t>ＡＩＩ</t>
    <phoneticPr fontId="9"/>
  </si>
  <si>
    <t>ＡＩＡ</t>
    <phoneticPr fontId="9"/>
  </si>
  <si>
    <t>ＡＩＤ</t>
    <phoneticPr fontId="9"/>
  </si>
  <si>
    <t>ＡＩ企</t>
    <phoneticPr fontId="9"/>
  </si>
  <si>
    <t>ＮＳＳ</t>
    <phoneticPr fontId="9"/>
  </si>
  <si>
    <t>ＮＳＭ</t>
    <phoneticPr fontId="9"/>
  </si>
  <si>
    <t>ＮＳＴ</t>
    <phoneticPr fontId="9"/>
  </si>
  <si>
    <t>ＮＳ企</t>
    <rPh sb="2" eb="3">
      <t>クワダ</t>
    </rPh>
    <phoneticPr fontId="9"/>
  </si>
  <si>
    <t>ＩＰＲ</t>
    <phoneticPr fontId="9"/>
  </si>
  <si>
    <t>ＩＰＭ</t>
    <phoneticPr fontId="9"/>
  </si>
  <si>
    <t>ＩＰＬ</t>
    <phoneticPr fontId="9"/>
  </si>
  <si>
    <t>ＩＰ企</t>
    <phoneticPr fontId="9"/>
  </si>
  <si>
    <t>ＮＰＬ</t>
    <phoneticPr fontId="9"/>
  </si>
  <si>
    <t>ＮＰ企</t>
    <rPh sb="2" eb="3">
      <t>キ</t>
    </rPh>
    <phoneticPr fontId="9"/>
  </si>
  <si>
    <t>ＲＤＭ</t>
    <phoneticPr fontId="9"/>
  </si>
  <si>
    <t>ＲＤＤ</t>
    <phoneticPr fontId="9"/>
  </si>
  <si>
    <t>ＲＤＲ</t>
    <phoneticPr fontId="9"/>
  </si>
  <si>
    <t>ＲＤＷ</t>
    <phoneticPr fontId="9"/>
  </si>
  <si>
    <t>ＲＤ企</t>
    <phoneticPr fontId="9"/>
  </si>
  <si>
    <t>ＩＯビ</t>
    <phoneticPr fontId="9"/>
  </si>
  <si>
    <t>ＩＯＧ</t>
    <phoneticPr fontId="9"/>
  </si>
  <si>
    <t>ＩＯ企</t>
    <rPh sb="2" eb="3">
      <t>キ</t>
    </rPh>
    <phoneticPr fontId="9"/>
  </si>
  <si>
    <t>営推チ</t>
    <phoneticPr fontId="9"/>
  </si>
  <si>
    <t>営推マ</t>
  </si>
  <si>
    <t>営推進</t>
  </si>
  <si>
    <t>営推企</t>
  </si>
  <si>
    <t>Ｄ基幹</t>
    <rPh sb="1" eb="3">
      <t>キカン</t>
    </rPh>
    <phoneticPr fontId="9"/>
  </si>
  <si>
    <t>ＤＡＰ</t>
    <phoneticPr fontId="9"/>
  </si>
  <si>
    <t>ＤＭＳ</t>
    <phoneticPr fontId="9"/>
  </si>
  <si>
    <t>Ｄ環境</t>
    <rPh sb="1" eb="3">
      <t>カンキョウ</t>
    </rPh>
    <phoneticPr fontId="9"/>
  </si>
  <si>
    <t>経企画</t>
  </si>
  <si>
    <t>経推進</t>
  </si>
  <si>
    <t>経財務</t>
    <rPh sb="1" eb="3">
      <t>ザイム</t>
    </rPh>
    <phoneticPr fontId="9"/>
  </si>
  <si>
    <t>経戦略</t>
  </si>
  <si>
    <t>経関企</t>
  </si>
  <si>
    <t>経ＣＳ</t>
  </si>
  <si>
    <t>経輸出</t>
    <phoneticPr fontId="9"/>
  </si>
  <si>
    <t>経知財</t>
    <rPh sb="1" eb="3">
      <t>チザイ</t>
    </rPh>
    <phoneticPr fontId="9"/>
  </si>
  <si>
    <t>総総務</t>
  </si>
  <si>
    <t>総法務</t>
  </si>
  <si>
    <t>総啓発</t>
  </si>
  <si>
    <t>総倫理</t>
  </si>
  <si>
    <t>人ＴＭ</t>
    <phoneticPr fontId="9"/>
  </si>
  <si>
    <t>ＣＩＳ</t>
  </si>
  <si>
    <t>件数</t>
    <rPh sb="0" eb="2">
      <t>ケンスウ</t>
    </rPh>
    <phoneticPr fontId="6"/>
  </si>
  <si>
    <t>仕向地</t>
    <rPh sb="0" eb="3">
      <t>シムケチ</t>
    </rPh>
    <phoneticPr fontId="6"/>
  </si>
  <si>
    <t>【社内限り】</t>
    <rPh sb="1" eb="3">
      <t>シャナイ</t>
    </rPh>
    <rPh sb="3" eb="4">
      <t>カギ</t>
    </rPh>
    <phoneticPr fontId="9"/>
  </si>
  <si>
    <t>組織名称・略称・英文呼称</t>
    <rPh sb="0" eb="2">
      <t>ソシキ</t>
    </rPh>
    <rPh sb="2" eb="4">
      <t>メイショウ</t>
    </rPh>
    <rPh sb="5" eb="7">
      <t>リャクショウ</t>
    </rPh>
    <rPh sb="8" eb="10">
      <t>エイブン</t>
    </rPh>
    <rPh sb="10" eb="12">
      <t>コショウ</t>
    </rPh>
    <phoneticPr fontId="9"/>
  </si>
  <si>
    <t>経営企画部</t>
    <rPh sb="0" eb="2">
      <t>ケイエイ</t>
    </rPh>
    <rPh sb="2" eb="4">
      <t>キカク</t>
    </rPh>
    <rPh sb="4" eb="5">
      <t>ブ</t>
    </rPh>
    <phoneticPr fontId="9"/>
  </si>
  <si>
    <t>組織名称</t>
    <rPh sb="0" eb="2">
      <t>ソシキ</t>
    </rPh>
    <rPh sb="2" eb="4">
      <t>メイショウ</t>
    </rPh>
    <phoneticPr fontId="9"/>
  </si>
  <si>
    <t>略称</t>
    <rPh sb="0" eb="2">
      <t>リャクショウ</t>
    </rPh>
    <phoneticPr fontId="9"/>
  </si>
  <si>
    <t>英文呼称</t>
    <rPh sb="0" eb="2">
      <t>エイブン</t>
    </rPh>
    <rPh sb="2" eb="4">
      <t>コショウ</t>
    </rPh>
    <phoneticPr fontId="9"/>
  </si>
  <si>
    <t>Value Co-creation事業本部</t>
    <rPh sb="17" eb="19">
      <t>ジギョウ</t>
    </rPh>
    <rPh sb="19" eb="21">
      <t>ホンブ</t>
    </rPh>
    <phoneticPr fontId="9"/>
  </si>
  <si>
    <t>Value Co-creation Business Headquarters</t>
    <phoneticPr fontId="9"/>
  </si>
  <si>
    <t xml:space="preserve">ビジネスリレーション第一部門
</t>
    <rPh sb="10" eb="12">
      <t>ダイイチ</t>
    </rPh>
    <rPh sb="12" eb="14">
      <t>ブモン</t>
    </rPh>
    <phoneticPr fontId="9"/>
  </si>
  <si>
    <t>Business Relation Section-1</t>
    <phoneticPr fontId="9"/>
  </si>
  <si>
    <t xml:space="preserve">ビジネスリレーション第二部門
</t>
    <rPh sb="10" eb="12">
      <t>ダイニ</t>
    </rPh>
    <rPh sb="12" eb="14">
      <t>ブモン</t>
    </rPh>
    <phoneticPr fontId="9"/>
  </si>
  <si>
    <t>Business Relation Section-2</t>
  </si>
  <si>
    <t xml:space="preserve">ビジネスリレーション第三部門
</t>
    <rPh sb="10" eb="12">
      <t>ダイサン</t>
    </rPh>
    <rPh sb="12" eb="14">
      <t>ブモン</t>
    </rPh>
    <phoneticPr fontId="9"/>
  </si>
  <si>
    <t>Business Relation Section-3</t>
  </si>
  <si>
    <t>北海道支店</t>
    <rPh sb="0" eb="3">
      <t>ホッカイドウ</t>
    </rPh>
    <rPh sb="3" eb="5">
      <t>シテン</t>
    </rPh>
    <phoneticPr fontId="9"/>
  </si>
  <si>
    <t>Hokkaido Branch Office</t>
    <phoneticPr fontId="9"/>
  </si>
  <si>
    <t>東北支店</t>
    <rPh sb="0" eb="2">
      <t>トウホク</t>
    </rPh>
    <rPh sb="2" eb="4">
      <t>シテン</t>
    </rPh>
    <phoneticPr fontId="9"/>
  </si>
  <si>
    <t>Tohoku Branch Office</t>
  </si>
  <si>
    <t>福島営業所</t>
    <rPh sb="0" eb="2">
      <t>フクシマ</t>
    </rPh>
    <rPh sb="2" eb="5">
      <t>エイギョウショ</t>
    </rPh>
    <phoneticPr fontId="9"/>
  </si>
  <si>
    <t>Fukushima Branch Office</t>
  </si>
  <si>
    <t>ＧＴＭ推進部門</t>
    <rPh sb="3" eb="5">
      <t>スイシン</t>
    </rPh>
    <rPh sb="5" eb="7">
      <t>ブモン</t>
    </rPh>
    <phoneticPr fontId="9"/>
  </si>
  <si>
    <t>Go-to-Market Section</t>
  </si>
  <si>
    <t xml:space="preserve">まちづくりビジネスユニット
</t>
    <phoneticPr fontId="9"/>
  </si>
  <si>
    <t>Community Development Business Unit</t>
  </si>
  <si>
    <t xml:space="preserve">カスタマーエンゲージメントビジネスユニット
</t>
    <phoneticPr fontId="9"/>
  </si>
  <si>
    <t>Customer Engagement Business Unit</t>
  </si>
  <si>
    <t>トータルソリューションビジネスユニット</t>
    <phoneticPr fontId="9"/>
  </si>
  <si>
    <t>Total Solution Business Unit</t>
  </si>
  <si>
    <t>ユーザオペレーションサポートビジネスユニット</t>
    <phoneticPr fontId="9"/>
  </si>
  <si>
    <t>User Operation Support Business Unit</t>
  </si>
  <si>
    <t>ＤＸイノベーションプロジェクト</t>
    <phoneticPr fontId="9"/>
  </si>
  <si>
    <t>Digital Transformation Innovation Project</t>
  </si>
  <si>
    <t>企画総務部門</t>
    <rPh sb="0" eb="2">
      <t>キカク</t>
    </rPh>
    <rPh sb="2" eb="4">
      <t>ソウム</t>
    </rPh>
    <rPh sb="4" eb="6">
      <t>ブモン</t>
    </rPh>
    <phoneticPr fontId="9"/>
  </si>
  <si>
    <t>Planning and General Affairs Section</t>
  </si>
  <si>
    <t>西日本事業本部</t>
    <rPh sb="0" eb="1">
      <t>ニシ</t>
    </rPh>
    <rPh sb="1" eb="3">
      <t>ニホン</t>
    </rPh>
    <rPh sb="3" eb="5">
      <t>ジギョウ</t>
    </rPh>
    <rPh sb="5" eb="7">
      <t>ホンブ</t>
    </rPh>
    <phoneticPr fontId="9"/>
  </si>
  <si>
    <t>西本部</t>
  </si>
  <si>
    <t>Business Headquarters-West</t>
  </si>
  <si>
    <t>営業部門</t>
    <rPh sb="0" eb="2">
      <t>エイギョウ</t>
    </rPh>
    <rPh sb="2" eb="4">
      <t>ブモン</t>
    </rPh>
    <phoneticPr fontId="9"/>
  </si>
  <si>
    <t>Sales Section</t>
  </si>
  <si>
    <t>東海支店</t>
    <rPh sb="0" eb="2">
      <t>トウカイ</t>
    </rPh>
    <rPh sb="2" eb="4">
      <t>シテン</t>
    </rPh>
    <phoneticPr fontId="9"/>
  </si>
  <si>
    <t>Tokai Branch Office</t>
  </si>
  <si>
    <t>九州支店</t>
    <rPh sb="0" eb="2">
      <t>キュウシュウ</t>
    </rPh>
    <rPh sb="2" eb="4">
      <t>シテン</t>
    </rPh>
    <phoneticPr fontId="9"/>
  </si>
  <si>
    <t>Kyushu Branch Office</t>
  </si>
  <si>
    <t>ソリューションビジネスユニット</t>
    <phoneticPr fontId="9"/>
  </si>
  <si>
    <t>Solution Business Unit</t>
  </si>
  <si>
    <t>ネットワークマネジメントビジネスユニット</t>
    <phoneticPr fontId="9"/>
  </si>
  <si>
    <t>Network Management Business Unit</t>
    <phoneticPr fontId="9"/>
  </si>
  <si>
    <t>ビジネスインキュベーションビジネスユニット</t>
    <phoneticPr fontId="9"/>
  </si>
  <si>
    <t>Business Incubation Business Unit</t>
    <phoneticPr fontId="9"/>
  </si>
  <si>
    <t>地域創生ビジネスプロジェクト</t>
    <rPh sb="0" eb="2">
      <t>チイキ</t>
    </rPh>
    <rPh sb="2" eb="4">
      <t>ソウセイ</t>
    </rPh>
    <phoneticPr fontId="9"/>
  </si>
  <si>
    <t>Regional Revitalization Business Project</t>
    <phoneticPr fontId="9"/>
  </si>
  <si>
    <t>企画総務部門</t>
    <rPh sb="2" eb="4">
      <t>ソウム</t>
    </rPh>
    <phoneticPr fontId="9"/>
  </si>
  <si>
    <t>グローバル事業本部</t>
    <phoneticPr fontId="9"/>
  </si>
  <si>
    <t>ＧＢ本</t>
  </si>
  <si>
    <t>Global Business Headquarters</t>
    <phoneticPr fontId="9"/>
  </si>
  <si>
    <t>グローバルアライアンス推進部門</t>
    <rPh sb="11" eb="13">
      <t>スイシン</t>
    </rPh>
    <rPh sb="13" eb="15">
      <t>ブモン</t>
    </rPh>
    <phoneticPr fontId="9"/>
  </si>
  <si>
    <t>Global Alliance Section</t>
    <phoneticPr fontId="9"/>
  </si>
  <si>
    <t>上海駐在員事務所</t>
    <rPh sb="0" eb="2">
      <t>シャンハイ</t>
    </rPh>
    <rPh sb="2" eb="5">
      <t>チュウザイイン</t>
    </rPh>
    <rPh sb="5" eb="7">
      <t>ジム</t>
    </rPh>
    <rPh sb="7" eb="8">
      <t>ショ</t>
    </rPh>
    <phoneticPr fontId="9"/>
  </si>
  <si>
    <t>Shanghai Representative Office</t>
  </si>
  <si>
    <t>シンガポール支店</t>
    <rPh sb="6" eb="8">
      <t>シテン</t>
    </rPh>
    <phoneticPr fontId="9"/>
  </si>
  <si>
    <t>Singapore Office</t>
    <phoneticPr fontId="9"/>
  </si>
  <si>
    <t>米国支店</t>
    <rPh sb="0" eb="2">
      <t>ベイコク</t>
    </rPh>
    <rPh sb="2" eb="4">
      <t>シテン</t>
    </rPh>
    <phoneticPr fontId="9"/>
  </si>
  <si>
    <t>US Office</t>
  </si>
  <si>
    <t>グローバルソリューションビジネスユニット</t>
    <phoneticPr fontId="9"/>
  </si>
  <si>
    <t>Global Solution Business Unit</t>
    <phoneticPr fontId="9"/>
  </si>
  <si>
    <t>プロダクトインキュベーションセンタ</t>
    <phoneticPr fontId="9"/>
  </si>
  <si>
    <t>Product Incubation Center</t>
    <phoneticPr fontId="9"/>
  </si>
  <si>
    <t>光プロダクツビジネスユニット</t>
    <phoneticPr fontId="9"/>
  </si>
  <si>
    <t>Optical Products Business Unit</t>
  </si>
  <si>
    <t>環境ビジネスユニット</t>
    <rPh sb="0" eb="2">
      <t>カンキョウ</t>
    </rPh>
    <phoneticPr fontId="9"/>
  </si>
  <si>
    <t>Environmental Business Unit</t>
  </si>
  <si>
    <t>アドバンスマテリアルビジネスユニット</t>
    <phoneticPr fontId="9"/>
  </si>
  <si>
    <t>Advanced Material Business Unit</t>
  </si>
  <si>
    <t>ＥＵＶ技術センタ</t>
    <rPh sb="3" eb="5">
      <t>ギジュツ</t>
    </rPh>
    <phoneticPr fontId="9"/>
  </si>
  <si>
    <t>Extreme Ultraviolet Mirror Technical Center</t>
    <phoneticPr fontId="9"/>
  </si>
  <si>
    <t>ＩＯＷＮ光学材料推進部門</t>
    <phoneticPr fontId="9"/>
  </si>
  <si>
    <t>IOWN Optical Materials Promotion Section</t>
    <phoneticPr fontId="9"/>
  </si>
  <si>
    <t>プロジェクト推進部門</t>
    <phoneticPr fontId="9"/>
  </si>
  <si>
    <t>Project Management Section</t>
    <phoneticPr fontId="9"/>
  </si>
  <si>
    <t>セキュリティ事業本部</t>
    <phoneticPr fontId="9"/>
  </si>
  <si>
    <t>セ事本</t>
  </si>
  <si>
    <t>Security Business Headquarters</t>
  </si>
  <si>
    <t>セキュリティサービス＆ソリューションビジネスユニット</t>
    <phoneticPr fontId="9"/>
  </si>
  <si>
    <t>Security Service and Solution Business Unit</t>
    <phoneticPr fontId="9"/>
  </si>
  <si>
    <t>ＩＰソリューションビジネスユニット</t>
    <phoneticPr fontId="9"/>
  </si>
  <si>
    <t>Network and Security Solution Business Unit</t>
    <phoneticPr fontId="9"/>
  </si>
  <si>
    <t>プロフェッショナルプロデュースプロジェクト</t>
    <phoneticPr fontId="9"/>
  </si>
  <si>
    <t>Professional Produce Project</t>
    <phoneticPr fontId="9"/>
  </si>
  <si>
    <t>クラウドＩｏＴ事業本部</t>
    <phoneticPr fontId="9"/>
  </si>
  <si>
    <t>ＣＩ本</t>
  </si>
  <si>
    <t>Cloud and IoT Business Headquarters</t>
  </si>
  <si>
    <t xml:space="preserve">先端ビジネス開発ビジネスユニット
</t>
    <phoneticPr fontId="9"/>
  </si>
  <si>
    <t>Advanced Business Development Business Unit</t>
    <phoneticPr fontId="9"/>
  </si>
  <si>
    <t>ＩｏＴソリューションビジネスユニット</t>
    <phoneticPr fontId="9"/>
  </si>
  <si>
    <t>IoT Solutions Business Unit</t>
    <phoneticPr fontId="9"/>
  </si>
  <si>
    <t>クラウドソリューションビジネスユニット</t>
    <phoneticPr fontId="9"/>
  </si>
  <si>
    <t>Cloud Solutions Business Unit</t>
  </si>
  <si>
    <t>ネットワークイノベーション事業本部</t>
    <rPh sb="13" eb="15">
      <t>ジギョウ</t>
    </rPh>
    <rPh sb="15" eb="17">
      <t>ホンブ</t>
    </rPh>
    <phoneticPr fontId="9"/>
  </si>
  <si>
    <t>ＮＩ本</t>
    <phoneticPr fontId="9"/>
  </si>
  <si>
    <t>Network Innovation Business Headquarters</t>
    <phoneticPr fontId="9"/>
  </si>
  <si>
    <t>ネットワークビジネスデベロップメントビジネスユニット</t>
    <phoneticPr fontId="9"/>
  </si>
  <si>
    <t>Network Business Development Business Unit</t>
    <phoneticPr fontId="9"/>
  </si>
  <si>
    <t>ＩＯＷＮビジネスデベロップメントビジネスユニット</t>
    <phoneticPr fontId="9"/>
  </si>
  <si>
    <t>IOWN Business Development Business Unit</t>
    <phoneticPr fontId="9"/>
  </si>
  <si>
    <t>ネットワークアドバンスメントビジネスユニット</t>
    <phoneticPr fontId="9"/>
  </si>
  <si>
    <t>Network Advancement Business Unit</t>
    <phoneticPr fontId="9"/>
  </si>
  <si>
    <t>ネットワークサービスインテグレーションビジネスユニット</t>
    <phoneticPr fontId="9"/>
  </si>
  <si>
    <t>Network Service Integration Business Unit</t>
    <phoneticPr fontId="9"/>
  </si>
  <si>
    <t>アクセス＆トランスポートネットワークビジネスユニット</t>
    <phoneticPr fontId="16"/>
  </si>
  <si>
    <t>Access and Transport Network Business Unit</t>
    <phoneticPr fontId="9"/>
  </si>
  <si>
    <t>ＡＩロボティクス事業本部</t>
    <phoneticPr fontId="9"/>
  </si>
  <si>
    <t>ＡＩ本</t>
    <rPh sb="2" eb="3">
      <t>ホン</t>
    </rPh>
    <phoneticPr fontId="9"/>
  </si>
  <si>
    <t>AI and Robotics Business Headquarters</t>
    <phoneticPr fontId="9"/>
  </si>
  <si>
    <t>ビジネスストラテジー部門</t>
    <phoneticPr fontId="9"/>
  </si>
  <si>
    <t>Business Strategy Section</t>
    <phoneticPr fontId="9"/>
  </si>
  <si>
    <t>ロボティクスソリューションビジネスユニット</t>
    <phoneticPr fontId="9"/>
  </si>
  <si>
    <t>Robotics Solutions Business Unit</t>
    <phoneticPr fontId="9"/>
  </si>
  <si>
    <t>ＩＡイノベーションビジネスユニット</t>
    <phoneticPr fontId="9"/>
  </si>
  <si>
    <t>Intelligent Automation Innovation Business Unit</t>
    <phoneticPr fontId="9"/>
  </si>
  <si>
    <t>アドバンスデータアナリシスビジネスユニット</t>
    <phoneticPr fontId="9"/>
  </si>
  <si>
    <t>Advanced Data Analysis Business Unit</t>
    <phoneticPr fontId="9"/>
  </si>
  <si>
    <t>ディスラプティブイノベーションビジネスユニット</t>
    <phoneticPr fontId="9"/>
  </si>
  <si>
    <t>Disruptive Innovation Business Unit</t>
    <phoneticPr fontId="9"/>
  </si>
  <si>
    <t>Planning and General Affairs Section</t>
    <phoneticPr fontId="9"/>
  </si>
  <si>
    <t>ＮＷセキュリティマネジメント事業本部</t>
    <rPh sb="14" eb="16">
      <t>ジギョウ</t>
    </rPh>
    <rPh sb="16" eb="18">
      <t>ホンブ</t>
    </rPh>
    <phoneticPr fontId="9"/>
  </si>
  <si>
    <t>ＮＳ本</t>
    <rPh sb="2" eb="3">
      <t>ホン</t>
    </rPh>
    <phoneticPr fontId="9"/>
  </si>
  <si>
    <t>Network and Security Management Business Headquarters</t>
    <phoneticPr fontId="9"/>
  </si>
  <si>
    <t>ＩＣＴ-２４サービスオペレーションビジネスユニット</t>
    <phoneticPr fontId="9"/>
  </si>
  <si>
    <t>ICT-24 Service Operation Business Unit</t>
    <phoneticPr fontId="9"/>
  </si>
  <si>
    <t>システムマネジメントビジネスユニット</t>
    <phoneticPr fontId="9"/>
  </si>
  <si>
    <t>System Management Business Unit</t>
    <phoneticPr fontId="9"/>
  </si>
  <si>
    <t>テクニカルイノベーションビジネスユニット</t>
    <phoneticPr fontId="16"/>
  </si>
  <si>
    <t>Technical Innovation Business Unit</t>
    <phoneticPr fontId="9"/>
  </si>
  <si>
    <t>ＩＰＥＳビジネスセンタ</t>
    <phoneticPr fontId="9"/>
  </si>
  <si>
    <t>ＩＰＣ</t>
    <phoneticPr fontId="9"/>
  </si>
  <si>
    <t>IPES Business Center</t>
    <phoneticPr fontId="9"/>
  </si>
  <si>
    <t>ＩＰ調査分析ビジネスユニット</t>
    <phoneticPr fontId="9"/>
  </si>
  <si>
    <t>IP Investigation and Analysis Business Unit</t>
    <phoneticPr fontId="9"/>
  </si>
  <si>
    <t>ＩＰマネジメントビジネスユニット</t>
    <phoneticPr fontId="9"/>
  </si>
  <si>
    <t>IP Management Business Unit</t>
    <phoneticPr fontId="9"/>
  </si>
  <si>
    <t>リーガルＤＸビジネスユニット</t>
    <phoneticPr fontId="9"/>
  </si>
  <si>
    <t>Legal Digital Transformation Business Unit</t>
    <phoneticPr fontId="9"/>
  </si>
  <si>
    <t>ネットワーク基盤技術センタ</t>
    <rPh sb="6" eb="8">
      <t>キバン</t>
    </rPh>
    <rPh sb="8" eb="10">
      <t>ギジュツ</t>
    </rPh>
    <phoneticPr fontId="9"/>
  </si>
  <si>
    <t>ＮＰＣ</t>
    <phoneticPr fontId="9"/>
  </si>
  <si>
    <t>Network Platform Technology Center</t>
    <phoneticPr fontId="9"/>
  </si>
  <si>
    <t>リンク基盤ビジネスユニット</t>
    <phoneticPr fontId="9"/>
  </si>
  <si>
    <t>Link Platform Business Unit</t>
    <phoneticPr fontId="9"/>
  </si>
  <si>
    <t>企画総務部門</t>
    <phoneticPr fontId="9"/>
  </si>
  <si>
    <t>ラピッド開発センタ</t>
    <phoneticPr fontId="9"/>
  </si>
  <si>
    <t>ＲＤＣ</t>
    <phoneticPr fontId="9"/>
  </si>
  <si>
    <t>Rapid Development Center</t>
    <phoneticPr fontId="9"/>
  </si>
  <si>
    <t>技術マネジメントプロジェクト</t>
    <phoneticPr fontId="9"/>
  </si>
  <si>
    <t>Technology Management Project</t>
    <phoneticPr fontId="9"/>
  </si>
  <si>
    <t>データ流通サービス技術プロジェクト</t>
    <rPh sb="3" eb="5">
      <t>リュウツウ</t>
    </rPh>
    <rPh sb="9" eb="11">
      <t>ギジュツ</t>
    </rPh>
    <phoneticPr fontId="16"/>
  </si>
  <si>
    <t>Data Sharing Service Technology Project</t>
    <phoneticPr fontId="9"/>
  </si>
  <si>
    <t>ＩＣＴリソース管理技術プロジェクト</t>
    <rPh sb="7" eb="9">
      <t>カンリ</t>
    </rPh>
    <rPh sb="9" eb="11">
      <t>ギジュツ</t>
    </rPh>
    <phoneticPr fontId="9"/>
  </si>
  <si>
    <t>ICT Resource Management Technology Project</t>
    <phoneticPr fontId="9"/>
  </si>
  <si>
    <t>ワイヤレスアクセス技術プロジェクト</t>
    <rPh sb="9" eb="11">
      <t>ギジュツ</t>
    </rPh>
    <phoneticPr fontId="9"/>
  </si>
  <si>
    <t>Wireless Access Technology Project</t>
    <phoneticPr fontId="9"/>
  </si>
  <si>
    <t>２０２０推進室</t>
    <rPh sb="4" eb="7">
      <t>スイシンシツ</t>
    </rPh>
    <phoneticPr fontId="9"/>
  </si>
  <si>
    <t>２０推</t>
    <rPh sb="2" eb="3">
      <t>スイ</t>
    </rPh>
    <phoneticPr fontId="9"/>
  </si>
  <si>
    <t>2020 Business Promotion Office</t>
    <phoneticPr fontId="9"/>
  </si>
  <si>
    <t>ＩＯＷＮ推進室</t>
    <phoneticPr fontId="9"/>
  </si>
  <si>
    <t>ＩＯ推</t>
    <rPh sb="2" eb="3">
      <t>スイ</t>
    </rPh>
    <phoneticPr fontId="9"/>
  </si>
  <si>
    <t>IOWN Business Promotion Office</t>
    <phoneticPr fontId="9"/>
  </si>
  <si>
    <t>ビジネス戦略部門</t>
    <rPh sb="4" eb="8">
      <t>センリャクブモン</t>
    </rPh>
    <phoneticPr fontId="9"/>
  </si>
  <si>
    <t>グローバル戦略部門</t>
    <rPh sb="5" eb="9">
      <t>センリャクブモン</t>
    </rPh>
    <phoneticPr fontId="9"/>
  </si>
  <si>
    <t>営業推進部</t>
    <phoneticPr fontId="9"/>
  </si>
  <si>
    <t>営推部</t>
    <rPh sb="0" eb="3">
      <t>エイスイブ</t>
    </rPh>
    <phoneticPr fontId="9"/>
  </si>
  <si>
    <t>Sales Promotion Department</t>
    <phoneticPr fontId="9"/>
  </si>
  <si>
    <t>チャネル営業推進部門</t>
    <rPh sb="4" eb="6">
      <t>エイギョウ</t>
    </rPh>
    <rPh sb="6" eb="8">
      <t>スイシン</t>
    </rPh>
    <rPh sb="8" eb="10">
      <t>ブモン</t>
    </rPh>
    <phoneticPr fontId="16"/>
  </si>
  <si>
    <t>Channel Sales Promotion Section</t>
    <phoneticPr fontId="9"/>
  </si>
  <si>
    <t>マーケティング部門</t>
    <rPh sb="7" eb="9">
      <t>ブモン</t>
    </rPh>
    <phoneticPr fontId="16"/>
  </si>
  <si>
    <t>Marketing Section</t>
  </si>
  <si>
    <t>営業推進部門</t>
    <rPh sb="0" eb="2">
      <t>エイギョウ</t>
    </rPh>
    <rPh sb="2" eb="4">
      <t>スイシン</t>
    </rPh>
    <rPh sb="4" eb="6">
      <t>ブモン</t>
    </rPh>
    <phoneticPr fontId="9"/>
  </si>
  <si>
    <t>Sales Promotion Section</t>
  </si>
  <si>
    <t>企画総務部門</t>
    <rPh sb="2" eb="4">
      <t>ソウム</t>
    </rPh>
    <rPh sb="4" eb="6">
      <t>ブモン</t>
    </rPh>
    <phoneticPr fontId="9"/>
  </si>
  <si>
    <t>情報セキュリティ推進部</t>
    <rPh sb="0" eb="2">
      <t>ジョウホウ</t>
    </rPh>
    <rPh sb="8" eb="11">
      <t>スイシンブ</t>
    </rPh>
    <phoneticPr fontId="9"/>
  </si>
  <si>
    <t>情セ部</t>
  </si>
  <si>
    <t>Information Security Department</t>
  </si>
  <si>
    <t>デジタルトランスフォーメーション推進部</t>
    <phoneticPr fontId="9"/>
  </si>
  <si>
    <t>ＤＸ部</t>
    <phoneticPr fontId="9"/>
  </si>
  <si>
    <t>Digital Transformation Promotion Department</t>
    <phoneticPr fontId="9"/>
  </si>
  <si>
    <t>基幹システム部門</t>
    <phoneticPr fontId="9"/>
  </si>
  <si>
    <t>Enterprise System Section</t>
    <phoneticPr fontId="9"/>
  </si>
  <si>
    <t>業務アプリケーション部門</t>
    <rPh sb="0" eb="2">
      <t>ギョウム</t>
    </rPh>
    <rPh sb="10" eb="12">
      <t>ブモン</t>
    </rPh>
    <phoneticPr fontId="16"/>
  </si>
  <si>
    <t>Business Application Section</t>
    <phoneticPr fontId="9"/>
  </si>
  <si>
    <t>マネジメントシステム部門</t>
    <phoneticPr fontId="9"/>
  </si>
  <si>
    <t>Management System Section</t>
    <phoneticPr fontId="9"/>
  </si>
  <si>
    <t>環境対策推進室</t>
  </si>
  <si>
    <t>Environmental Protection Office</t>
    <phoneticPr fontId="9"/>
  </si>
  <si>
    <t>経企部</t>
  </si>
  <si>
    <t>Business Strategy Management Department</t>
    <phoneticPr fontId="9"/>
  </si>
  <si>
    <t>企画部門</t>
    <rPh sb="0" eb="2">
      <t>キカク</t>
    </rPh>
    <rPh sb="2" eb="4">
      <t>ブモン</t>
    </rPh>
    <phoneticPr fontId="16"/>
  </si>
  <si>
    <t>Planning Section</t>
  </si>
  <si>
    <t>経営推進部門</t>
    <rPh sb="0" eb="2">
      <t>ケイエイ</t>
    </rPh>
    <rPh sb="2" eb="4">
      <t>スイシン</t>
    </rPh>
    <phoneticPr fontId="16"/>
  </si>
  <si>
    <t>Business Management Section</t>
  </si>
  <si>
    <t>財務部門</t>
    <rPh sb="0" eb="4">
      <t>ザイムブモン</t>
    </rPh>
    <phoneticPr fontId="9"/>
  </si>
  <si>
    <t>Accounting and Finance Section</t>
    <phoneticPr fontId="9"/>
  </si>
  <si>
    <t>経営戦略部門</t>
    <rPh sb="0" eb="2">
      <t>ケイエイ</t>
    </rPh>
    <rPh sb="2" eb="4">
      <t>センリャク</t>
    </rPh>
    <rPh sb="4" eb="6">
      <t>ブモン</t>
    </rPh>
    <phoneticPr fontId="9"/>
  </si>
  <si>
    <t>関連企業推進部門</t>
  </si>
  <si>
    <t>Affiliated Companies Management Section</t>
  </si>
  <si>
    <t>コーポレート・コミュニケーション部門</t>
    <rPh sb="16" eb="17">
      <t>ブ</t>
    </rPh>
    <rPh sb="17" eb="18">
      <t>モン</t>
    </rPh>
    <phoneticPr fontId="16"/>
  </si>
  <si>
    <t>経ＣＣ</t>
  </si>
  <si>
    <t>Corporate Communications Section</t>
  </si>
  <si>
    <t>ＣＳ推進部門</t>
    <rPh sb="4" eb="6">
      <t>ブモン</t>
    </rPh>
    <phoneticPr fontId="16"/>
  </si>
  <si>
    <t>Customer Satisfaction Section</t>
  </si>
  <si>
    <t>技術輸出管理室</t>
    <phoneticPr fontId="9"/>
  </si>
  <si>
    <t>Technology Export Administration Office</t>
    <phoneticPr fontId="9"/>
  </si>
  <si>
    <t>知的財産推進室</t>
    <rPh sb="0" eb="4">
      <t>チテキザイサン</t>
    </rPh>
    <rPh sb="4" eb="7">
      <t>スイシンシツ</t>
    </rPh>
    <phoneticPr fontId="9"/>
  </si>
  <si>
    <t>Intellectual Property Office</t>
    <phoneticPr fontId="9"/>
  </si>
  <si>
    <t>総務部</t>
    <rPh sb="0" eb="2">
      <t>ソウム</t>
    </rPh>
    <rPh sb="2" eb="3">
      <t>ブ</t>
    </rPh>
    <phoneticPr fontId="9"/>
  </si>
  <si>
    <t>総務部</t>
  </si>
  <si>
    <t>General Affairs Department</t>
    <phoneticPr fontId="9"/>
  </si>
  <si>
    <t>総務部門</t>
    <rPh sb="0" eb="2">
      <t>ソウム</t>
    </rPh>
    <rPh sb="2" eb="4">
      <t>ブモン</t>
    </rPh>
    <phoneticPr fontId="16"/>
  </si>
  <si>
    <t>General Affairs Section</t>
    <phoneticPr fontId="9"/>
  </si>
  <si>
    <t>法務部門</t>
  </si>
  <si>
    <t>Legal Affairs Section</t>
    <phoneticPr fontId="9"/>
  </si>
  <si>
    <t>人権啓発室</t>
  </si>
  <si>
    <t>Human Rights Awareness Office</t>
  </si>
  <si>
    <t>企業倫理推進室</t>
  </si>
  <si>
    <t>Business Ethics Office</t>
    <phoneticPr fontId="9"/>
  </si>
  <si>
    <t>人事部</t>
    <phoneticPr fontId="9"/>
  </si>
  <si>
    <t>Human Resources Department</t>
  </si>
  <si>
    <t>タレントマネジメント推進室</t>
    <rPh sb="10" eb="12">
      <t>スイシン</t>
    </rPh>
    <rPh sb="12" eb="13">
      <t>シツ</t>
    </rPh>
    <phoneticPr fontId="9"/>
  </si>
  <si>
    <t>Talent Management Office</t>
    <phoneticPr fontId="9"/>
  </si>
  <si>
    <t>考査部</t>
    <rPh sb="0" eb="2">
      <t>コウサ</t>
    </rPh>
    <rPh sb="2" eb="3">
      <t>ブ</t>
    </rPh>
    <phoneticPr fontId="9"/>
  </si>
  <si>
    <t>考査部</t>
  </si>
  <si>
    <t>Internal Audit Department</t>
  </si>
  <si>
    <t>監査役室</t>
    <rPh sb="0" eb="3">
      <t>カンサヤク</t>
    </rPh>
    <rPh sb="3" eb="4">
      <t>シツ</t>
    </rPh>
    <phoneticPr fontId="9"/>
  </si>
  <si>
    <t>監査室</t>
  </si>
  <si>
    <t>Auditors Office</t>
    <phoneticPr fontId="9"/>
  </si>
  <si>
    <t>件名</t>
    <rPh sb="0" eb="2">
      <t>ケンメイ</t>
    </rPh>
    <phoneticPr fontId="20"/>
  </si>
  <si>
    <t>仕向地</t>
    <rPh sb="0" eb="3">
      <t>シムケチ</t>
    </rPh>
    <phoneticPr fontId="20"/>
  </si>
  <si>
    <t>顧客・契約先</t>
    <rPh sb="0" eb="2">
      <t>コキャク</t>
    </rPh>
    <rPh sb="3" eb="6">
      <t>ケイヤクサキ</t>
    </rPh>
    <phoneticPr fontId="20"/>
  </si>
  <si>
    <t>最終需要者</t>
    <rPh sb="0" eb="2">
      <t>サイシュウ</t>
    </rPh>
    <rPh sb="2" eb="4">
      <t>ジュヨウ</t>
    </rPh>
    <rPh sb="4" eb="5">
      <t>シャ</t>
    </rPh>
    <phoneticPr fontId="20"/>
  </si>
  <si>
    <t>少額特例</t>
    <rPh sb="0" eb="2">
      <t>ショウガク</t>
    </rPh>
    <rPh sb="2" eb="4">
      <t>トクレイ</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</si>
  <si>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</si>
  <si>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</si>
  <si>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</si>
  <si>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</si>
  <si>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</si>
  <si>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</si>
  <si>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</si>
  <si>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</si>
  <si>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</si>
  <si>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</si>
  <si>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</si>
  <si>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</si>
  <si>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</si>
  <si>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</si>
  <si>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</si>
  <si>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</si>
  <si>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</si>
  <si>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</si>
  <si>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</si>
  <si>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</si>
  <si>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</si>
  <si>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</si>
  <si>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</si>
  <si>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</si>
  <si>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</si>
  <si>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</si>
  <si>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</si>
  <si>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</si>
  <si>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</si>
  <si>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</si>
  <si>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</si>
  <si>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</si>
  <si>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</si>
  <si>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</si>
  <si>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</si>
  <si>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</si>
  <si>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</si>
  <si>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</si>
  <si>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</si>
  <si>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</si>
  <si>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</si>
  <si>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</si>
  <si>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</si>
  <si>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</si>
  <si>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</si>
  <si>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</si>
  <si>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</si>
  <si>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</si>
  <si>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</si>
  <si>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</si>
  <si>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</si>
  <si>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</si>
  <si>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</si>
  <si>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</si>
  <si>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</si>
  <si>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</si>
  <si>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</si>
  <si>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</si>
  <si>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</si>
  <si>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</si>
  <si>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</si>
  <si>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</si>
  <si>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</si>
  <si>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</si>
  <si>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</si>
  <si>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</si>
  <si>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</si>
  <si>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</si>
  <si>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</si>
  <si>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</si>
  <si>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</si>
  <si>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</si>
  <si>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</si>
  <si>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</si>
  <si>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</si>
  <si>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</si>
  <si>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</si>
  <si>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</si>
  <si>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</si>
  <si>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</si>
  <si>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</si>
  <si>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</si>
  <si>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</si>
  <si>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</si>
  <si>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</si>
  <si>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</si>
  <si>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</si>
  <si>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</si>
  <si>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</si>
  <si>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</si>
  <si>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</si>
  <si>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</si>
  <si>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</si>
  <si>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</si>
  <si>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</si>
  <si>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</si>
  <si>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</si>
  <si>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</si>
  <si>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</si>
  <si>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</si>
  <si>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</si>
  <si>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</si>
  <si>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</si>
  <si>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</si>
  <si>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</si>
  <si>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</si>
  <si>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</si>
  <si>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</si>
  <si>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</si>
  <si>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</si>
  <si>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</si>
  <si>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</si>
  <si>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</si>
  <si>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</si>
  <si>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</si>
  <si>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</si>
  <si>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</si>
  <si>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</si>
  <si>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</si>
  <si>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</si>
  <si>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</si>
  <si>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</si>
  <si>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</si>
  <si>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</si>
  <si>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</si>
  <si>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</si>
  <si>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</si>
  <si>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</si>
  <si>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</si>
  <si>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</si>
  <si>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</si>
  <si>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</si>
  <si>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</si>
  <si>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</si>
  <si>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</si>
  <si>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</si>
  <si>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</si>
  <si>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</si>
  <si>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</si>
  <si>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</si>
  <si>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</si>
  <si>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</si>
  <si>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</si>
  <si>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</si>
  <si>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</si>
  <si>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</si>
  <si>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</si>
  <si>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</si>
  <si>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</si>
  <si>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</si>
  <si>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</si>
  <si>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</si>
  <si>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</si>
  <si>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</si>
  <si>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</si>
  <si>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</si>
  <si>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</si>
  <si>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</si>
  <si>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</si>
  <si>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</si>
  <si>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</si>
  <si>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</si>
  <si>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</si>
  <si>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</si>
  <si>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</si>
  <si>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</si>
  <si>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</si>
  <si>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</si>
  <si>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</si>
  <si>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</si>
  <si>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</si>
  <si>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</si>
  <si>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</si>
  <si>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</si>
  <si>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</si>
  <si>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</si>
  <si>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</si>
  <si>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</si>
  <si>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</si>
  <si>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</si>
  <si>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</si>
  <si>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</si>
  <si>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</si>
  <si>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</si>
  <si>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</si>
  <si>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</si>
  <si>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</si>
  <si>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</si>
  <si>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</si>
  <si>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</si>
  <si>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</si>
  <si>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</si>
  <si>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</si>
  <si>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</si>
  <si>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</si>
  <si>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</si>
  <si>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</si>
  <si>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</si>
  <si>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</si>
  <si>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</si>
  <si>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</si>
  <si>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</si>
  <si>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</si>
  <si>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</si>
  <si>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</si>
  <si>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</si>
  <si>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</si>
  <si>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</si>
  <si>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</si>
  <si>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</si>
  <si>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</si>
  <si>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</si>
  <si>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</si>
  <si>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</si>
  <si>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</si>
  <si>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</si>
  <si>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</si>
  <si>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</si>
  <si>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</si>
  <si>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</si>
  <si>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</si>
  <si>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</si>
  <si>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</si>
  <si>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</si>
  <si>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</si>
  <si>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</si>
  <si>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</si>
  <si>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</si>
  <si>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</si>
  <si>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</si>
  <si>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</si>
  <si>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</si>
  <si>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</si>
  <si>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</si>
  <si>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</si>
  <si>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</si>
  <si>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</si>
  <si>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</si>
  <si>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</si>
  <si>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</si>
  <si>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</si>
  <si>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</si>
  <si>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</si>
  <si>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</si>
  <si>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</si>
  <si>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</si>
  <si>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</si>
  <si>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</si>
  <si>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</si>
  <si>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</si>
  <si>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</si>
  <si>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</si>
  <si>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</si>
  <si>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</si>
  <si>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</si>
  <si>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</si>
  <si>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</si>
  <si>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</si>
  <si>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</si>
  <si>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</si>
  <si>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</si>
  <si>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</si>
  <si>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</si>
  <si>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</si>
  <si>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</si>
  <si>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</si>
  <si>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</si>
  <si>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</si>
  <si>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</si>
  <si>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</si>
  <si>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</si>
  <si>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</si>
  <si>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</si>
  <si>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</si>
  <si>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</si>
  <si>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</si>
  <si>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</si>
  <si>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</si>
  <si>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</si>
  <si>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</si>
  <si>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</si>
  <si>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</si>
  <si>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</si>
  <si>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</si>
  <si>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</si>
  <si>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</si>
  <si>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</si>
  <si>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</si>
  <si>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</si>
  <si>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</si>
  <si>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</si>
  <si>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</si>
  <si>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</si>
  <si>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</si>
  <si>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</si>
  <si>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</si>
  <si>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</si>
  <si>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</si>
  <si>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</si>
  <si>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</si>
  <si>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</si>
  <si>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</si>
  <si>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</si>
  <si>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</si>
  <si>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</si>
  <si>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</si>
  <si>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</si>
  <si>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</si>
  <si>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</si>
  <si>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</si>
  <si>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</si>
  <si>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</si>
  <si>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</si>
  <si>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</si>
  <si>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</si>
  <si>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</si>
  <si>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</si>
  <si>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</si>
  <si>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</si>
  <si>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</si>
  <si>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</si>
  <si>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</si>
  <si>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</si>
  <si>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</si>
  <si>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</si>
  <si>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</si>
  <si>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</si>
  <si>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</si>
  <si>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</si>
  <si>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</si>
  <si>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</si>
  <si>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</si>
  <si>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</si>
  <si>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</si>
  <si>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</si>
  <si>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</si>
  <si>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</si>
  <si>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</si>
  <si>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</si>
  <si>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</si>
  <si>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</si>
  <si>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</si>
  <si>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</si>
  <si>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</si>
  <si>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</si>
  <si>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</si>
  <si>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</si>
  <si>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</si>
  <si>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</si>
  <si>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</si>
  <si>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</si>
  <si>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</si>
  <si>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</si>
  <si>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</si>
  <si>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</si>
  <si>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</si>
  <si>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</si>
  <si>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</si>
  <si>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phoneticPr fontId="6"/>
  </si>
  <si>
    <t>あ総務</t>
    <phoneticPr fontId="6"/>
  </si>
  <si>
    <t>あ法務</t>
    <phoneticPr fontId="6"/>
  </si>
  <si>
    <t>あ啓発</t>
    <phoneticPr fontId="6"/>
  </si>
  <si>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</si>
  <si>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</si>
  <si>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</si>
  <si>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</si>
  <si>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（千円）</t>
    <rPh sb="1" eb="3">
      <t>センエン</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</si>
  <si>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</si>
  <si>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</si>
  <si>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</si>
  <si>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</si>
  <si>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</si>
  <si>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</si>
  <si>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</si>
  <si>
    <t>未割当別名</t>
    <rPh sb="0" eb="3">
      <t>ミワリアテ</t>
    </rPh>
    <rPh sb="3" eb="5">
      <t>ベツメイ</t>
    </rPh>
    <phoneticPr fontId="6"/>
  </si>
  <si>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</si>
  <si>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</si>
  <si>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</si>
  <si>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</si>
  <si>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</si>
  <si>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</si>
  <si>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"E4"</t>
  </si>
  <si>
    <t>"F4"</t>
  </si>
  <si>
    <t>"G4"</t>
  </si>
  <si>
    <t>マクロでもこの領域をこの名前で参照する</t>
    <rPh sb="7" eb="9">
      <t>リョウイキ</t>
    </rPh>
    <rPh sb="12" eb="14">
      <t>ナマエ</t>
    </rPh>
    <rPh sb="15" eb="17">
      <t>サンショウ</t>
    </rPh>
    <phoneticPr fontId="30"/>
  </si>
  <si>
    <t>"E5"</t>
  </si>
  <si>
    <t>"F5"</t>
  </si>
  <si>
    <t>"G5"</t>
  </si>
  <si>
    <t>パワーポイントファイル（以下のようになっている）でも</t>
    <rPh sb="12" eb="14">
      <t>イカ</t>
    </rPh>
    <phoneticPr fontId="30"/>
  </si>
  <si>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</si>
  <si>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</si>
  <si>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</si>
  <si>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</si>
  <si>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"E7"</t>
  </si>
  <si>
    <t>"F7"</t>
  </si>
  <si>
    <t>"G7"</t>
  </si>
  <si>
    <t>"E8"</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</si>
  <si>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</si>
  <si>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</si>
  <si>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</si>
  <si>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</si>
  <si>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</si>
  <si>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</si>
  <si>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</si>
  <si>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</si>
  <si>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</si>
  <si>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</si>
  <si>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</si>
  <si>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</si>
  <si>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</si>
  <si>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</si>
  <si>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</si>
  <si>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</si>
  <si>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</si>
  <si>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</si>
  <si>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どこぞ国</t>
    <rPh sb="3" eb="4">
      <t>クニ</t>
    </rPh>
    <phoneticPr fontId="30"/>
  </si>
  <si>
    <t>なんとか国</t>
    <rPh sb="4" eb="5">
      <t>クニ</t>
    </rPh>
    <phoneticPr fontId="30"/>
  </si>
  <si>
    <t>どことか</t>
    <phoneticPr fontId="30"/>
  </si>
  <si>
    <t>そことか</t>
    <phoneticPr fontId="30"/>
  </si>
  <si>
    <t>こんなとこ</t>
    <phoneticPr fontId="30"/>
  </si>
  <si>
    <t>あとここ</t>
    <phoneticPr fontId="30"/>
  </si>
  <si>
    <t>↑国の数をふやすときは</t>
    <rPh sb="1" eb="2">
      <t>クニ</t>
    </rPh>
    <rPh sb="3" eb="4">
      <t>カズ</t>
    </rPh>
    <phoneticPr fontId="30"/>
  </si>
  <si>
    <t>表の途中で行の挿入をする。</t>
    <rPh sb="0" eb="1">
      <t>ヒョウ</t>
    </rPh>
    <rPh sb="2" eb="4">
      <t>トチュウ</t>
    </rPh>
    <rPh sb="5" eb="6">
      <t>ギョウ</t>
    </rPh>
    <rPh sb="7" eb="9">
      <t>ソウニュウ</t>
    </rPh>
    <phoneticPr fontId="30"/>
  </si>
  <si>
    <t>そうすると、名前付き範囲</t>
    <rPh sb="6" eb="9">
      <t>ナマエツ</t>
    </rPh>
    <rPh sb="10" eb="12">
      <t>ハンイ</t>
    </rPh>
    <phoneticPr fontId="30"/>
  </si>
  <si>
    <t>（別表３）の範囲が拡大される。</t>
    <rPh sb="1" eb="3">
      <t>ベッピョウ</t>
    </rPh>
    <rPh sb="6" eb="8">
      <t>ハンイ</t>
    </rPh>
    <rPh sb="9" eb="11">
      <t>カクダイ</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</si>
  <si>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</si>
  <si>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</si>
  <si>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6"/>
  </si>
  <si>
    <t>包括許可</t>
    <rPh sb="0" eb="2">
      <t>ホウカツ</t>
    </rPh>
    <rPh sb="2" eb="4">
      <t>キョカ</t>
    </rPh>
    <phoneticPr fontId="6"/>
  </si>
  <si>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</si>
  <si>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</si>
  <si>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t>本部</t>
    <rPh sb="0" eb="2">
      <t>ホンブ</t>
    </rPh>
    <phoneticPr fontId="6"/>
  </si>
  <si>
    <t>マクロの実行でこのシート以降の数値等をpptファイルに転記できる。</t>
    <rPh sb="4" eb="6">
      <t>ジッコウ</t>
    </rPh>
    <rPh sb="12" eb="14">
      <t>イコウ</t>
    </rPh>
    <rPh sb="15" eb="17">
      <t>スウチ</t>
    </rPh>
    <rPh sb="17" eb="18">
      <t>トウ</t>
    </rPh>
    <rPh sb="27" eb="29">
      <t>テンキ</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</si>
</sst>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5">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7" fillId="0" borderId="0">
      <alignment vertical="center"/>
    </xf>
    <xf numFmtId="0" fontId="18" fillId="0" borderId="0">
      <alignment vertical="center"/>
    </xf>
    <xf numFmtId="38" fontId="18" fillId="0" borderId="0" applyFont="0" applyFill="0" applyBorder="0" applyAlignment="0" applyProtection="0">
      <alignment vertical="center"/>
    </xf>
    <xf numFmtId="0" fontId="26" fillId="0" borderId="0"/>
    <xf numFmtId="0" fontId="3" fillId="0" borderId="0">
      <alignment vertical="center"/>
    </xf>
    <xf numFmtId="0" fontId="2" fillId="0" borderId="0">
      <alignment vertical="center"/>
    </xf>
    <xf numFmtId="38" fontId="33" fillId="0" borderId="0" applyFont="0" applyFill="0" applyBorder="0" applyAlignment="0" applyProtection="0">
      <alignment vertical="center"/>
    </xf>
  </cellStyleXfs>
  <cellXfs count="178">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4" fillId="3" borderId="0" xfId="0" applyFont="1" applyFill="1" applyAlignment="1">
      <alignment horizontal="center" vertical="center"/>
    </xf>
    <xf numFmtId="0" fontId="8" fillId="6" borderId="1" xfId="1" applyFont="1" applyFill="1" applyBorder="1" applyAlignment="1">
      <alignment horizontal="center" vertical="top"/>
    </xf>
    <xf numFmtId="0" fontId="8" fillId="0" borderId="1" xfId="1" applyFont="1" applyFill="1" applyBorder="1" applyAlignment="1">
      <alignment horizontal="center" vertical="top"/>
    </xf>
    <xf numFmtId="0" fontId="8" fillId="0" borderId="3" xfId="1" applyFont="1" applyFill="1" applyBorder="1" applyAlignment="1">
      <alignment horizontal="center" vertical="top"/>
    </xf>
    <xf numFmtId="0" fontId="8" fillId="6" borderId="4" xfId="1" applyFont="1" applyFill="1" applyBorder="1" applyAlignment="1">
      <alignment horizontal="center" vertical="top"/>
    </xf>
    <xf numFmtId="0" fontId="8" fillId="4" borderId="1" xfId="1" applyFont="1" applyFill="1" applyBorder="1" applyAlignment="1">
      <alignment horizontal="center" vertical="top"/>
    </xf>
    <xf numFmtId="0" fontId="8" fillId="4" borderId="3" xfId="1" applyFont="1" applyFill="1" applyBorder="1" applyAlignment="1">
      <alignment horizontal="center" vertical="top"/>
    </xf>
    <xf numFmtId="0" fontId="8" fillId="0" borderId="5" xfId="1" applyFont="1" applyFill="1" applyBorder="1" applyAlignment="1">
      <alignment horizontal="center" vertical="top"/>
    </xf>
    <xf numFmtId="0" fontId="8" fillId="6" borderId="6" xfId="1" applyFont="1" applyFill="1" applyBorder="1" applyAlignment="1">
      <alignment horizontal="center" vertical="top"/>
    </xf>
    <xf numFmtId="0" fontId="8" fillId="6" borderId="7" xfId="1" applyFont="1" applyFill="1" applyBorder="1" applyAlignment="1">
      <alignment horizontal="center" vertical="top"/>
    </xf>
    <xf numFmtId="0" fontId="8" fillId="4" borderId="5" xfId="1" applyFont="1" applyFill="1" applyBorder="1" applyAlignment="1">
      <alignment horizontal="center" vertical="top"/>
    </xf>
    <xf numFmtId="0" fontId="8" fillId="6" borderId="8" xfId="1" applyFont="1" applyFill="1" applyBorder="1" applyAlignment="1">
      <alignment horizontal="center" vertical="top"/>
    </xf>
    <xf numFmtId="0" fontId="8" fillId="6" borderId="9" xfId="1" applyFont="1" applyFill="1" applyBorder="1" applyAlignment="1">
      <alignment horizontal="center" vertical="top"/>
    </xf>
    <xf numFmtId="0" fontId="13" fillId="0" borderId="0" xfId="1" applyFont="1">
      <alignment vertical="center"/>
    </xf>
    <xf numFmtId="0" fontId="14" fillId="0" borderId="0" xfId="1" applyFont="1" applyAlignment="1">
      <alignment horizontal="right" vertical="center"/>
    </xf>
    <xf numFmtId="0" fontId="13" fillId="4" borderId="0" xfId="1" applyFont="1" applyFill="1">
      <alignment vertical="center"/>
    </xf>
    <xf numFmtId="0" fontId="15" fillId="0" borderId="0" xfId="1" applyFont="1">
      <alignment vertical="center"/>
    </xf>
    <xf numFmtId="0" fontId="13" fillId="0" borderId="0" xfId="1" applyFont="1" applyAlignment="1">
      <alignment horizontal="right" vertical="center"/>
    </xf>
    <xf numFmtId="31" fontId="14" fillId="0" borderId="0" xfId="1" applyNumberFormat="1" applyFont="1" applyAlignment="1">
      <alignment horizontal="right" vertical="center"/>
    </xf>
    <xf numFmtId="0" fontId="8" fillId="0" borderId="0" xfId="1" applyFont="1" applyAlignment="1">
      <alignment horizontal="right" vertical="center"/>
    </xf>
    <xf numFmtId="0" fontId="8" fillId="6" borderId="21" xfId="1" applyFont="1" applyFill="1" applyBorder="1" applyAlignment="1">
      <alignment horizontal="left" vertical="top" wrapText="1"/>
    </xf>
    <xf numFmtId="0" fontId="8" fillId="6" borderId="1" xfId="1" applyFont="1" applyFill="1" applyBorder="1" applyAlignment="1">
      <alignment horizontal="left" vertical="top"/>
    </xf>
    <xf numFmtId="0" fontId="13" fillId="4" borderId="0" xfId="1" applyFont="1" applyFill="1" applyAlignment="1">
      <alignment vertical="top"/>
    </xf>
    <xf numFmtId="0" fontId="13" fillId="0" borderId="0" xfId="1" applyFont="1" applyAlignment="1">
      <alignment vertical="top"/>
    </xf>
    <xf numFmtId="0" fontId="8" fillId="6" borderId="22" xfId="1" applyFont="1" applyFill="1" applyBorder="1" applyAlignment="1">
      <alignment vertical="top"/>
    </xf>
    <xf numFmtId="0" fontId="8" fillId="0" borderId="2" xfId="1" applyFont="1" applyFill="1" applyBorder="1" applyAlignment="1">
      <alignment vertical="top"/>
    </xf>
    <xf numFmtId="0" fontId="8" fillId="0" borderId="23" xfId="1" applyFont="1" applyFill="1" applyBorder="1" applyAlignment="1">
      <alignment vertical="top"/>
    </xf>
    <xf numFmtId="0" fontId="8" fillId="0" borderId="1" xfId="1" applyFont="1" applyFill="1" applyBorder="1" applyAlignment="1">
      <alignment horizontal="left" vertical="top"/>
    </xf>
    <xf numFmtId="0" fontId="8" fillId="0" borderId="24" xfId="1" applyFont="1" applyFill="1" applyBorder="1" applyAlignment="1">
      <alignment vertical="top"/>
    </xf>
    <xf numFmtId="0" fontId="8" fillId="0" borderId="6" xfId="1" applyFont="1" applyFill="1" applyBorder="1" applyAlignment="1">
      <alignment vertical="top"/>
    </xf>
    <xf numFmtId="0" fontId="8" fillId="0" borderId="1" xfId="1" applyFont="1" applyFill="1" applyBorder="1" applyAlignment="1">
      <alignment vertical="top"/>
    </xf>
    <xf numFmtId="0" fontId="8" fillId="0" borderId="2" xfId="1" applyFont="1" applyFill="1" applyBorder="1" applyAlignment="1">
      <alignment vertical="top" wrapText="1"/>
    </xf>
    <xf numFmtId="0" fontId="8" fillId="0" borderId="21" xfId="1" applyFont="1" applyFill="1" applyBorder="1" applyAlignment="1">
      <alignment vertical="top"/>
    </xf>
    <xf numFmtId="0" fontId="8" fillId="0" borderId="3" xfId="1" applyFont="1" applyFill="1" applyBorder="1" applyAlignment="1">
      <alignment horizontal="left" vertical="top"/>
    </xf>
    <xf numFmtId="0" fontId="8" fillId="6" borderId="13" xfId="1" applyFont="1" applyFill="1" applyBorder="1" applyAlignment="1">
      <alignment vertical="top"/>
    </xf>
    <xf numFmtId="0" fontId="8" fillId="6" borderId="25" xfId="1" applyFont="1" applyFill="1" applyBorder="1" applyAlignment="1">
      <alignment vertical="top"/>
    </xf>
    <xf numFmtId="0" fontId="8" fillId="6" borderId="26" xfId="1" applyFont="1" applyFill="1" applyBorder="1" applyAlignment="1">
      <alignment vertical="top"/>
    </xf>
    <xf numFmtId="0" fontId="8" fillId="6" borderId="4" xfId="1" applyFont="1" applyFill="1" applyBorder="1" applyAlignment="1">
      <alignment horizontal="left" vertical="top"/>
    </xf>
    <xf numFmtId="0" fontId="8" fillId="4" borderId="24" xfId="1" applyFont="1" applyFill="1" applyBorder="1" applyAlignment="1">
      <alignment vertical="top"/>
    </xf>
    <xf numFmtId="0" fontId="8" fillId="4" borderId="23" xfId="1" applyFont="1" applyFill="1" applyBorder="1" applyAlignment="1">
      <alignment vertical="top"/>
    </xf>
    <xf numFmtId="0" fontId="8" fillId="4" borderId="1" xfId="1" applyFont="1" applyFill="1" applyBorder="1" applyAlignment="1">
      <alignment horizontal="left" vertical="top"/>
    </xf>
    <xf numFmtId="0" fontId="8" fillId="4" borderId="21" xfId="1" applyFont="1" applyFill="1" applyBorder="1" applyAlignment="1">
      <alignment vertical="top"/>
    </xf>
    <xf numFmtId="0" fontId="8" fillId="4" borderId="3" xfId="1" applyFont="1" applyFill="1" applyBorder="1" applyAlignment="1">
      <alignment horizontal="left" vertical="top"/>
    </xf>
    <xf numFmtId="0" fontId="8" fillId="0" borderId="9" xfId="1" applyFont="1" applyFill="1" applyBorder="1" applyAlignment="1">
      <alignment vertical="top"/>
    </xf>
    <xf numFmtId="0" fontId="14" fillId="0" borderId="1" xfId="1" applyFont="1" applyFill="1" applyBorder="1" applyAlignment="1">
      <alignment vertical="top"/>
    </xf>
    <xf numFmtId="0" fontId="8" fillId="0" borderId="27" xfId="1" applyFont="1" applyFill="1" applyBorder="1" applyAlignment="1">
      <alignment vertical="top"/>
    </xf>
    <xf numFmtId="0" fontId="14" fillId="0" borderId="23" xfId="1" applyFont="1" applyFill="1" applyBorder="1" applyAlignment="1">
      <alignment vertical="top"/>
    </xf>
    <xf numFmtId="0" fontId="8" fillId="6" borderId="28" xfId="1" applyFont="1" applyFill="1" applyBorder="1" applyAlignment="1">
      <alignment vertical="top"/>
    </xf>
    <xf numFmtId="0" fontId="8" fillId="0" borderId="29" xfId="1" applyFont="1" applyFill="1" applyBorder="1" applyAlignment="1">
      <alignment vertical="top"/>
    </xf>
    <xf numFmtId="0" fontId="8" fillId="0" borderId="30" xfId="1" applyFont="1" applyFill="1" applyBorder="1" applyAlignment="1">
      <alignment vertical="top"/>
    </xf>
    <xf numFmtId="0" fontId="8" fillId="0" borderId="5" xfId="1" applyFont="1" applyFill="1" applyBorder="1" applyAlignment="1">
      <alignment horizontal="left" vertical="top"/>
    </xf>
    <xf numFmtId="0" fontId="8" fillId="6" borderId="31" xfId="1" applyFont="1" applyFill="1" applyBorder="1" applyAlignment="1">
      <alignment vertical="top"/>
    </xf>
    <xf numFmtId="0" fontId="8" fillId="6" borderId="12" xfId="1" applyFont="1" applyFill="1" applyBorder="1" applyAlignment="1">
      <alignment vertical="top"/>
    </xf>
    <xf numFmtId="0" fontId="8" fillId="6" borderId="32" xfId="1" applyFont="1" applyFill="1" applyBorder="1" applyAlignment="1">
      <alignment vertical="top"/>
    </xf>
    <xf numFmtId="0" fontId="8" fillId="6" borderId="6" xfId="1" applyFont="1" applyFill="1" applyBorder="1" applyAlignment="1">
      <alignment horizontal="left" vertical="top"/>
    </xf>
    <xf numFmtId="0" fontId="8" fillId="0" borderId="1" xfId="1" applyFont="1" applyFill="1" applyBorder="1" applyAlignment="1">
      <alignment horizontal="left" vertical="top" wrapText="1"/>
    </xf>
    <xf numFmtId="0" fontId="8" fillId="4" borderId="2" xfId="1" applyFont="1" applyFill="1" applyBorder="1" applyAlignment="1">
      <alignment vertical="top"/>
    </xf>
    <xf numFmtId="0" fontId="8" fillId="0" borderId="24" xfId="1" applyFont="1" applyBorder="1" applyAlignment="1">
      <alignment vertical="top"/>
    </xf>
    <xf numFmtId="0" fontId="8" fillId="0" borderId="21" xfId="1" applyFont="1" applyBorder="1" applyAlignment="1">
      <alignment vertical="top"/>
    </xf>
    <xf numFmtId="0" fontId="8" fillId="0" borderId="2" xfId="1" applyFont="1" applyBorder="1" applyAlignment="1">
      <alignment vertical="top"/>
    </xf>
    <xf numFmtId="0" fontId="8" fillId="0" borderId="23" xfId="1" applyFont="1" applyBorder="1" applyAlignment="1">
      <alignment vertical="top"/>
    </xf>
    <xf numFmtId="0" fontId="8" fillId="0" borderId="29" xfId="1" applyFont="1" applyBorder="1" applyAlignment="1">
      <alignment vertical="top"/>
    </xf>
    <xf numFmtId="0" fontId="8" fillId="0" borderId="30" xfId="1" applyFont="1" applyBorder="1" applyAlignment="1">
      <alignment vertical="top"/>
    </xf>
    <xf numFmtId="0" fontId="8" fillId="6" borderId="7" xfId="1" applyFont="1" applyFill="1" applyBorder="1" applyAlignment="1">
      <alignment horizontal="left" vertical="top"/>
    </xf>
    <xf numFmtId="0" fontId="8" fillId="4" borderId="5" xfId="1" applyFont="1" applyFill="1" applyBorder="1" applyAlignment="1">
      <alignment horizontal="left" vertical="top"/>
    </xf>
    <xf numFmtId="0" fontId="8" fillId="6" borderId="33" xfId="1" applyFont="1" applyFill="1" applyBorder="1" applyAlignment="1">
      <alignment vertical="top"/>
    </xf>
    <xf numFmtId="0" fontId="8" fillId="6" borderId="34" xfId="1" applyFont="1" applyFill="1" applyBorder="1" applyAlignment="1">
      <alignment vertical="top"/>
    </xf>
    <xf numFmtId="0" fontId="8" fillId="6" borderId="35" xfId="1" applyFont="1" applyFill="1" applyBorder="1" applyAlignment="1">
      <alignment vertical="top"/>
    </xf>
    <xf numFmtId="0" fontId="8" fillId="6" borderId="8" xfId="1" applyFont="1" applyFill="1" applyBorder="1" applyAlignment="1">
      <alignment horizontal="left" vertical="top"/>
    </xf>
    <xf numFmtId="0" fontId="8" fillId="6" borderId="14" xfId="1" applyFont="1" applyFill="1" applyBorder="1" applyAlignment="1">
      <alignment vertical="top"/>
    </xf>
    <xf numFmtId="0" fontId="8" fillId="6" borderId="15" xfId="1" applyFont="1" applyFill="1" applyBorder="1" applyAlignment="1">
      <alignment vertical="top"/>
    </xf>
    <xf numFmtId="0" fontId="8" fillId="6" borderId="9" xfId="1" applyFont="1" applyFill="1" applyBorder="1" applyAlignment="1">
      <alignment horizontal="left" vertical="top"/>
    </xf>
    <xf numFmtId="0" fontId="8" fillId="6" borderId="0" xfId="1" applyFont="1" applyFill="1" applyBorder="1" applyAlignment="1">
      <alignment vertical="top"/>
    </xf>
    <xf numFmtId="0" fontId="8" fillId="6" borderId="10" xfId="1" applyFont="1" applyFill="1" applyBorder="1" applyAlignment="1">
      <alignment vertical="top"/>
    </xf>
    <xf numFmtId="0" fontId="19" fillId="2" borderId="0" xfId="2" applyFont="1" applyFill="1">
      <alignment vertical="center"/>
    </xf>
    <xf numFmtId="0" fontId="21" fillId="2" borderId="0" xfId="2" applyFont="1" applyFill="1">
      <alignment vertical="center"/>
    </xf>
    <xf numFmtId="0" fontId="22" fillId="0" borderId="0" xfId="0" applyFont="1">
      <alignment vertical="center"/>
    </xf>
    <xf numFmtId="0" fontId="22" fillId="9" borderId="0" xfId="0" applyFont="1" applyFill="1">
      <alignment vertical="center"/>
    </xf>
    <xf numFmtId="0" fontId="23" fillId="0" borderId="0" xfId="0" applyFont="1">
      <alignment vertical="center"/>
    </xf>
    <xf numFmtId="176" fontId="23" fillId="5" borderId="1" xfId="0" applyNumberFormat="1" applyFont="1" applyFill="1" applyBorder="1">
      <alignment vertical="center"/>
    </xf>
    <xf numFmtId="177" fontId="23" fillId="5" borderId="1" xfId="0" applyNumberFormat="1" applyFont="1" applyFill="1" applyBorder="1">
      <alignment vertical="center"/>
    </xf>
    <xf numFmtId="0" fontId="23" fillId="9" borderId="0" xfId="0" applyFont="1" applyFill="1">
      <alignment vertical="center"/>
    </xf>
    <xf numFmtId="0" fontId="23" fillId="9" borderId="36" xfId="0" applyFont="1" applyFill="1" applyBorder="1">
      <alignment vertical="center"/>
    </xf>
    <xf numFmtId="0" fontId="23" fillId="9" borderId="37" xfId="0" applyFont="1" applyFill="1" applyBorder="1">
      <alignment vertical="center"/>
    </xf>
    <xf numFmtId="0" fontId="23" fillId="9" borderId="38" xfId="0" applyFont="1" applyFill="1" applyBorder="1">
      <alignment vertical="center"/>
    </xf>
    <xf numFmtId="0" fontId="23" fillId="9" borderId="42" xfId="0" applyFont="1" applyFill="1" applyBorder="1">
      <alignment vertical="center"/>
    </xf>
    <xf numFmtId="0" fontId="24" fillId="2" borderId="0" xfId="0" applyFont="1" applyFill="1" applyAlignment="1">
      <alignment horizontal="center" vertical="center"/>
    </xf>
    <xf numFmtId="0" fontId="22" fillId="4" borderId="1" xfId="0" applyFont="1" applyFill="1" applyBorder="1">
      <alignment vertical="center"/>
    </xf>
    <xf numFmtId="0" fontId="23" fillId="0" borderId="11" xfId="0" applyFont="1" applyBorder="1">
      <alignment vertical="center"/>
    </xf>
    <xf numFmtId="0" fontId="23" fillId="0" borderId="43" xfId="0" applyFont="1" applyBorder="1">
      <alignment vertical="center"/>
    </xf>
    <xf numFmtId="0" fontId="23" fillId="0" borderId="44" xfId="0" applyFont="1" applyBorder="1">
      <alignment vertical="center"/>
    </xf>
    <xf numFmtId="178" fontId="23" fillId="0" borderId="0" xfId="0" applyNumberFormat="1" applyFont="1">
      <alignment vertical="center"/>
    </xf>
    <xf numFmtId="0" fontId="23" fillId="0" borderId="45" xfId="0" applyFont="1" applyBorder="1">
      <alignment vertical="center"/>
    </xf>
    <xf numFmtId="0" fontId="27" fillId="0" borderId="0" xfId="4" applyFont="1" applyAlignment="1"/>
    <xf numFmtId="0" fontId="28" fillId="0" borderId="0" xfId="4" applyFont="1" applyAlignment="1"/>
    <xf numFmtId="0" fontId="23" fillId="6" borderId="1" xfId="0" applyFont="1" applyFill="1" applyBorder="1">
      <alignment vertical="center"/>
    </xf>
    <xf numFmtId="0" fontId="23" fillId="6" borderId="6" xfId="0" applyFont="1" applyFill="1" applyBorder="1">
      <alignment vertical="center"/>
    </xf>
    <xf numFmtId="0" fontId="23" fillId="0" borderId="0" xfId="0" applyFont="1" applyBorder="1">
      <alignment vertical="center"/>
    </xf>
    <xf numFmtId="0" fontId="22" fillId="0" borderId="1" xfId="0" applyFont="1" applyBorder="1">
      <alignment vertical="center"/>
    </xf>
    <xf numFmtId="179" fontId="22" fillId="0" borderId="1" xfId="0" applyNumberFormat="1" applyFont="1" applyBorder="1">
      <alignment vertical="center"/>
    </xf>
    <xf numFmtId="179" fontId="23" fillId="0" borderId="0" xfId="0" applyNumberFormat="1" applyFont="1">
      <alignment vertical="center"/>
    </xf>
    <xf numFmtId="179" fontId="23" fillId="0" borderId="0" xfId="0" applyNumberFormat="1" applyFont="1" applyAlignment="1">
      <alignment horizontal="right" vertical="center"/>
    </xf>
    <xf numFmtId="179" fontId="23" fillId="0" borderId="45" xfId="0" applyNumberFormat="1" applyFont="1" applyBorder="1">
      <alignment vertical="center"/>
    </xf>
    <xf numFmtId="179" fontId="23" fillId="0" borderId="1" xfId="0" applyNumberFormat="1" applyFont="1" applyBorder="1">
      <alignment vertical="center"/>
    </xf>
    <xf numFmtId="0" fontId="22" fillId="0" borderId="0" xfId="0" applyNumberFormat="1" applyFont="1" applyBorder="1">
      <alignment vertical="center"/>
    </xf>
    <xf numFmtId="0" fontId="23" fillId="0" borderId="1" xfId="0" applyFont="1" applyBorder="1">
      <alignment vertical="center"/>
    </xf>
    <xf numFmtId="0" fontId="23" fillId="0" borderId="12" xfId="0" applyFont="1" applyBorder="1">
      <alignment vertical="center"/>
    </xf>
    <xf numFmtId="0" fontId="22" fillId="0" borderId="1" xfId="0" applyNumberFormat="1" applyFont="1" applyBorder="1">
      <alignment vertical="center"/>
    </xf>
    <xf numFmtId="0" fontId="23" fillId="0" borderId="46" xfId="0" applyFont="1" applyBorder="1">
      <alignment vertical="center"/>
    </xf>
    <xf numFmtId="0" fontId="27" fillId="0" borderId="0" xfId="4" applyFont="1" applyAlignment="1"/>
    <xf numFmtId="0" fontId="8" fillId="6" borderId="50" xfId="1" applyFont="1" applyFill="1" applyBorder="1" applyAlignment="1">
      <alignment horizontal="center" vertical="top"/>
    </xf>
    <xf numFmtId="0" fontId="8" fillId="0" borderId="51" xfId="1" applyFont="1" applyFill="1" applyBorder="1" applyAlignment="1">
      <alignment horizontal="center" vertical="top"/>
    </xf>
    <xf numFmtId="0" fontId="8" fillId="0" borderId="52" xfId="1" applyFont="1" applyFill="1" applyBorder="1" applyAlignment="1">
      <alignment horizontal="center" vertical="top"/>
    </xf>
    <xf numFmtId="0" fontId="8" fillId="6" borderId="53" xfId="1" applyFont="1" applyFill="1" applyBorder="1" applyAlignment="1">
      <alignment horizontal="center" vertical="top"/>
    </xf>
    <xf numFmtId="0" fontId="8" fillId="4" borderId="51" xfId="1" applyFont="1" applyFill="1" applyBorder="1" applyAlignment="1">
      <alignment horizontal="center" vertical="top"/>
    </xf>
    <xf numFmtId="0" fontId="8" fillId="4" borderId="52" xfId="1" applyFont="1" applyFill="1" applyBorder="1" applyAlignment="1">
      <alignment horizontal="center" vertical="top"/>
    </xf>
    <xf numFmtId="0" fontId="8" fillId="0" borderId="54" xfId="1" applyFont="1" applyFill="1" applyBorder="1" applyAlignment="1">
      <alignment horizontal="center" vertical="top"/>
    </xf>
    <xf numFmtId="0" fontId="8" fillId="6" borderId="55" xfId="1" applyFont="1" applyFill="1" applyBorder="1" applyAlignment="1">
      <alignment horizontal="center" vertical="top"/>
    </xf>
    <xf numFmtId="0" fontId="8" fillId="6" borderId="56" xfId="1" applyFont="1" applyFill="1" applyBorder="1" applyAlignment="1">
      <alignment horizontal="center" vertical="top"/>
    </xf>
    <xf numFmtId="0" fontId="8" fillId="4" borderId="54" xfId="1" applyFont="1" applyFill="1" applyBorder="1" applyAlignment="1">
      <alignment horizontal="center" vertical="top"/>
    </xf>
    <xf numFmtId="0" fontId="8" fillId="6" borderId="57" xfId="1" applyFont="1" applyFill="1" applyBorder="1" applyAlignment="1">
      <alignment horizontal="center" vertical="top"/>
    </xf>
    <xf numFmtId="0" fontId="8" fillId="6" borderId="58" xfId="1" applyFont="1" applyFill="1" applyBorder="1" applyAlignment="1">
      <alignment horizontal="center" vertical="top"/>
    </xf>
    <xf numFmtId="0" fontId="8" fillId="0" borderId="59" xfId="1" applyFont="1" applyFill="1" applyBorder="1" applyAlignment="1">
      <alignment horizontal="center" vertical="top"/>
    </xf>
    <xf numFmtId="0" fontId="8" fillId="6" borderId="60" xfId="1" applyFont="1" applyFill="1" applyBorder="1" applyAlignment="1">
      <alignment horizontal="left" vertical="top"/>
    </xf>
    <xf numFmtId="0" fontId="13" fillId="4" borderId="61" xfId="1" applyFont="1" applyFill="1" applyBorder="1" applyAlignment="1">
      <alignment vertical="top"/>
    </xf>
    <xf numFmtId="0" fontId="13" fillId="0" borderId="62" xfId="1" applyFont="1" applyBorder="1">
      <alignment vertical="center"/>
    </xf>
    <xf numFmtId="0" fontId="2" fillId="0" borderId="1" xfId="6" applyBorder="1">
      <alignment vertical="center"/>
    </xf>
    <xf numFmtId="0" fontId="2" fillId="0" borderId="9" xfId="6" applyBorder="1">
      <alignment vertical="center"/>
    </xf>
    <xf numFmtId="0" fontId="2" fillId="0" borderId="0" xfId="6">
      <alignment vertical="center"/>
    </xf>
    <xf numFmtId="0" fontId="31" fillId="0" borderId="1" xfId="6" applyFont="1" applyBorder="1">
      <alignment vertical="center"/>
    </xf>
    <xf numFmtId="0" fontId="32" fillId="0" borderId="1" xfId="6" applyFont="1" applyBorder="1">
      <alignment vertical="center"/>
    </xf>
    <xf numFmtId="0" fontId="2" fillId="0" borderId="63" xfId="6" applyBorder="1">
      <alignment vertical="center"/>
    </xf>
    <xf numFmtId="0" fontId="2" fillId="0" borderId="13" xfId="6" applyBorder="1">
      <alignment vertical="center"/>
    </xf>
    <xf numFmtId="0" fontId="2" fillId="0" borderId="14" xfId="6" applyBorder="1">
      <alignment vertical="center"/>
    </xf>
    <xf numFmtId="0" fontId="2" fillId="0" borderId="64" xfId="6" applyBorder="1">
      <alignment vertical="center"/>
    </xf>
    <xf numFmtId="0" fontId="2" fillId="0" borderId="31" xfId="6" applyBorder="1">
      <alignment vertical="center"/>
    </xf>
    <xf numFmtId="0" fontId="31" fillId="0" borderId="0" xfId="6" applyFont="1">
      <alignment vertical="center"/>
    </xf>
    <xf numFmtId="20" fontId="2" fillId="0" borderId="65" xfId="6" applyNumberFormat="1" applyBorder="1">
      <alignment vertical="center"/>
    </xf>
    <xf numFmtId="0" fontId="31" fillId="0" borderId="65" xfId="6" applyFont="1" applyBorder="1">
      <alignment vertical="center"/>
    </xf>
    <xf numFmtId="0" fontId="2" fillId="0" borderId="65" xfId="6" applyBorder="1">
      <alignment vertical="center"/>
    </xf>
    <xf numFmtId="0" fontId="2"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2" fillId="0" borderId="67" xfId="6" applyBorder="1">
      <alignment vertical="center"/>
    </xf>
    <xf numFmtId="0" fontId="2" fillId="3" borderId="13" xfId="6" applyFill="1" applyBorder="1">
      <alignment vertical="center"/>
    </xf>
    <xf numFmtId="0" fontId="2" fillId="3" borderId="14" xfId="6" applyFill="1" applyBorder="1">
      <alignment vertical="center"/>
    </xf>
    <xf numFmtId="0" fontId="2" fillId="3" borderId="64" xfId="6" applyFill="1" applyBorder="1">
      <alignment vertical="center"/>
    </xf>
    <xf numFmtId="0" fontId="2" fillId="3" borderId="0" xfId="6" applyFill="1">
      <alignment vertical="center"/>
    </xf>
    <xf numFmtId="49" fontId="31" fillId="0" borderId="0" xfId="6" applyNumberFormat="1" applyFont="1">
      <alignment vertical="center"/>
    </xf>
    <xf numFmtId="38" fontId="32" fillId="0" borderId="65" xfId="7" applyFont="1" applyBorder="1">
      <alignment vertical="center"/>
    </xf>
    <xf numFmtId="0" fontId="23" fillId="9" borderId="39" xfId="0" applyFont="1" applyFill="1" applyBorder="1" applyAlignment="1">
      <alignment horizontal="center" vertical="center"/>
    </xf>
    <xf numFmtId="0" fontId="23" fillId="9" borderId="40" xfId="0" applyFont="1" applyFill="1" applyBorder="1" applyAlignment="1">
      <alignment horizontal="center" vertical="center"/>
    </xf>
    <xf numFmtId="0" fontId="23" fillId="9" borderId="41" xfId="0" applyFont="1" applyFill="1" applyBorder="1" applyAlignment="1">
      <alignment horizontal="center" vertical="center"/>
    </xf>
    <xf numFmtId="0" fontId="23" fillId="9" borderId="47" xfId="0" applyFont="1" applyFill="1" applyBorder="1" applyAlignment="1">
      <alignment horizontal="center" vertical="center"/>
    </xf>
    <xf numFmtId="0" fontId="23" fillId="9" borderId="48" xfId="0" applyFont="1" applyFill="1" applyBorder="1" applyAlignment="1">
      <alignment horizontal="center" vertical="center"/>
    </xf>
    <xf numFmtId="0" fontId="23" fillId="9" borderId="49" xfId="0" applyFont="1" applyFill="1" applyBorder="1" applyAlignment="1">
      <alignment horizontal="center" vertical="center"/>
    </xf>
    <xf numFmtId="0" fontId="27" fillId="0" borderId="0" xfId="4" applyFont="1" applyAlignment="1"/>
    <xf numFmtId="0" fontId="26" fillId="0" borderId="0" xfId="4" applyFont="1" applyAlignment="1"/>
    <xf numFmtId="0" fontId="8" fillId="8" borderId="13" xfId="1" applyFont="1" applyFill="1" applyBorder="1" applyAlignment="1">
      <alignment horizontal="center" vertical="center"/>
    </xf>
    <xf numFmtId="0" fontId="8" fillId="8" borderId="14" xfId="1" applyFont="1" applyFill="1" applyBorder="1" applyAlignment="1">
      <alignment horizontal="center" vertical="center"/>
    </xf>
    <xf numFmtId="0" fontId="8" fillId="8" borderId="15" xfId="1" applyFont="1" applyFill="1" applyBorder="1" applyAlignment="1">
      <alignment horizontal="center" vertical="center"/>
    </xf>
    <xf numFmtId="0" fontId="8" fillId="8" borderId="16" xfId="1" applyFont="1" applyFill="1" applyBorder="1" applyAlignment="1">
      <alignment horizontal="center" vertical="center"/>
    </xf>
    <xf numFmtId="0" fontId="8" fillId="8" borderId="17" xfId="1" applyFont="1" applyFill="1" applyBorder="1" applyAlignment="1">
      <alignment horizontal="center" vertical="center"/>
    </xf>
    <xf numFmtId="0" fontId="8" fillId="8" borderId="18" xfId="1" applyFont="1" applyFill="1" applyBorder="1" applyAlignment="1">
      <alignment horizontal="center" vertical="center"/>
    </xf>
    <xf numFmtId="0" fontId="8" fillId="8" borderId="7" xfId="1" applyFont="1" applyFill="1" applyBorder="1" applyAlignment="1">
      <alignment horizontal="center" vertical="center" wrapText="1"/>
    </xf>
    <xf numFmtId="0" fontId="8" fillId="8" borderId="19" xfId="1" applyFont="1" applyFill="1" applyBorder="1" applyAlignment="1">
      <alignment horizontal="center" vertical="center" wrapText="1"/>
    </xf>
    <xf numFmtId="0" fontId="8" fillId="6" borderId="20" xfId="1" applyFont="1" applyFill="1" applyBorder="1" applyAlignment="1">
      <alignment horizontal="left" vertical="top" wrapText="1"/>
    </xf>
    <xf numFmtId="0" fontId="8" fillId="6" borderId="11" xfId="1" applyFont="1" applyFill="1" applyBorder="1" applyAlignment="1">
      <alignment horizontal="left" vertical="top" wrapText="1"/>
    </xf>
    <xf numFmtId="0" fontId="8" fillId="0" borderId="2" xfId="1" applyFont="1" applyFill="1" applyBorder="1" applyAlignment="1">
      <alignment vertical="top" wrapText="1"/>
    </xf>
    <xf numFmtId="0" fontId="8" fillId="0" borderId="23" xfId="1" applyFont="1" applyBorder="1" applyAlignment="1">
      <alignment vertical="top" wrapText="1"/>
    </xf>
    <xf numFmtId="0" fontId="2" fillId="7" borderId="0" xfId="6" applyFill="1" applyAlignment="1">
      <alignment horizontal="center" vertical="center"/>
    </xf>
    <xf numFmtId="0" fontId="2" fillId="10" borderId="0" xfId="6" applyFill="1" applyAlignment="1">
      <alignment horizontal="center" vertical="center"/>
    </xf>
    <xf numFmtId="0" fontId="2" fillId="3" borderId="14" xfId="6" applyFill="1" applyBorder="1" applyAlignment="1">
      <alignment horizontal="center" vertical="center"/>
    </xf>
    <xf numFmtId="0" fontId="2" fillId="3" borderId="0" xfId="6" applyFill="1" applyAlignment="1">
      <alignment horizontal="center" vertical="center"/>
    </xf>
    <xf numFmtId="0" fontId="1" fillId="0" borderId="0" xfId="6" applyFont="1">
      <alignment vertical="center"/>
    </xf>
  </cellXfs>
  <cellStyles count="8">
    <cellStyle name="桁区切り" xfId="7" builtinId="6"/>
    <cellStyle name="桁区切り 2" xfId="3" xr:uid="{00000000-0005-0000-0000-000000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C5D0FF8C-2151-4202-9B6B-0F3B61E01455}"/>
    <cellStyle name="標準 5" xfId="6" xr:uid="{103E737E-1D4C-4543-956F-2A19FDBB4608}"/>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660400</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1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1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1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1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1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1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1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1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38101</xdr:colOff>
      <xdr:row>24</xdr:row>
      <xdr:rowOff>44449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968500"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38100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39</xdr:row>
      <xdr:rowOff>125688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election activeCell="G1" sqref="G1:G1048576"/>
    </sheetView>
  </sheetViews>
  <sheetFormatPr defaultRowHeight="18"/>
  <cols>
    <col min="1" max="1" width="17.58203125" bestFit="1" customWidth="1"/>
    <col min="2" max="2" width="10.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2:7" ht="14">
      <c r="F1" s="17" t="s">
        <v>1156</v>
      </c>
    </row>
    <row r="2" spans="2:7" ht="16.5">
      <c r="B2" s="19" t="s">
        <v>1157</v>
      </c>
      <c r="E2" s="20"/>
      <c r="F2" s="21">
        <v>44013</v>
      </c>
    </row>
    <row r="3" spans="2:7" ht="13.5" thickBot="1">
      <c r="F3" s="22" t="s">
        <v>1158</v>
      </c>
    </row>
    <row r="4" spans="2:7" ht="13.5" customHeight="1">
      <c r="B4" s="161" t="s">
        <v>1159</v>
      </c>
      <c r="C4" s="162"/>
      <c r="D4" s="163"/>
      <c r="E4" s="167" t="s">
        <v>1160</v>
      </c>
      <c r="F4" s="167" t="s">
        <v>1161</v>
      </c>
    </row>
    <row r="5" spans="2:7" ht="13.5" thickBot="1">
      <c r="B5" s="164"/>
      <c r="C5" s="165"/>
      <c r="D5" s="166"/>
      <c r="E5" s="168"/>
      <c r="F5" s="168"/>
    </row>
    <row r="6" spans="2:7" s="26" customFormat="1" ht="14.25" customHeight="1" thickTop="1">
      <c r="B6" s="169" t="s">
        <v>1162</v>
      </c>
      <c r="C6" s="170"/>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3.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71" t="s">
        <v>1199</v>
      </c>
      <c r="D24" s="172"/>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3.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
      <c r="B32" s="27"/>
      <c r="C32" s="46"/>
      <c r="D32" s="47" t="s">
        <v>1213</v>
      </c>
      <c r="E32" s="5" t="s">
        <v>1086</v>
      </c>
      <c r="F32" s="30" t="s">
        <v>1214</v>
      </c>
      <c r="G32" s="25"/>
    </row>
    <row r="33" spans="2:7" s="26" customFormat="1" ht="14">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
      <c r="B40" s="27"/>
      <c r="C40" s="32"/>
      <c r="D40" s="47" t="s">
        <v>1229</v>
      </c>
      <c r="E40" s="5" t="s">
        <v>1091</v>
      </c>
      <c r="F40" s="30" t="s">
        <v>1230</v>
      </c>
      <c r="G40" s="25"/>
    </row>
    <row r="41" spans="2:7" s="26" customFormat="1" ht="14">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3.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3.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3.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3.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3.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3.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3.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3.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3.5" thickBot="1">
      <c r="B86" s="50"/>
      <c r="C86" s="64" t="s">
        <v>1207</v>
      </c>
      <c r="D86" s="65"/>
      <c r="E86" s="10" t="s">
        <v>1128</v>
      </c>
      <c r="F86" s="53" t="s">
        <v>1189</v>
      </c>
      <c r="G86" s="25"/>
    </row>
    <row r="87" spans="2:7" s="26" customFormat="1" ht="13.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3.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3.5" thickBot="1">
      <c r="B96" s="50"/>
      <c r="C96" s="51" t="s">
        <v>1332</v>
      </c>
      <c r="D96" s="52"/>
      <c r="E96" s="10" t="s">
        <v>1135</v>
      </c>
      <c r="F96" s="53" t="s">
        <v>1189</v>
      </c>
      <c r="G96" s="25"/>
    </row>
    <row r="97" spans="2:9" s="26" customFormat="1" ht="13.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3.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3.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3.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3.5" thickBot="1">
      <c r="A119" s="26"/>
      <c r="B119" s="50"/>
      <c r="C119" s="51" t="s">
        <v>1380</v>
      </c>
      <c r="D119" s="52"/>
      <c r="E119" s="10" t="s">
        <v>1152</v>
      </c>
      <c r="F119" s="53" t="s">
        <v>1381</v>
      </c>
      <c r="G119" s="25"/>
    </row>
    <row r="120" spans="1:8" ht="13.5" thickBot="1">
      <c r="A120" s="26"/>
      <c r="B120" s="54" t="s">
        <v>1382</v>
      </c>
      <c r="C120" s="75"/>
      <c r="D120" s="76"/>
      <c r="E120" s="15" t="s">
        <v>1383</v>
      </c>
      <c r="F120" s="74" t="s">
        <v>1384</v>
      </c>
      <c r="G120" s="25"/>
    </row>
    <row r="121" spans="1:8" ht="14" thickTop="1" thickBot="1">
      <c r="A121" s="26"/>
      <c r="B121" s="68" t="s">
        <v>1385</v>
      </c>
      <c r="C121" s="69"/>
      <c r="D121" s="70"/>
      <c r="E121" s="14" t="s">
        <v>1386</v>
      </c>
      <c r="F121" s="126" t="s">
        <v>1387</v>
      </c>
      <c r="G121" s="127" t="s">
        <v>1765</v>
      </c>
      <c r="H121" s="128" t="s">
        <v>1766</v>
      </c>
    </row>
    <row r="122" spans="1:8" ht="13.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3.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3.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3.5" thickBot="1">
      <c r="G159" s="119" t="s">
        <v>1094</v>
      </c>
    </row>
    <row r="160" spans="7:7">
      <c r="G160" s="120" t="s">
        <v>1236</v>
      </c>
    </row>
    <row r="161" spans="7:7">
      <c r="G161" s="117" t="s">
        <v>1095</v>
      </c>
    </row>
    <row r="162" spans="7:7">
      <c r="G162" s="114" t="s">
        <v>1096</v>
      </c>
    </row>
    <row r="163" spans="7:7">
      <c r="G163" s="114" t="s">
        <v>1097</v>
      </c>
    </row>
    <row r="164" spans="7:7" ht="13.5" thickBot="1">
      <c r="G164" s="115" t="s">
        <v>1098</v>
      </c>
    </row>
    <row r="165" spans="7:7">
      <c r="G165" s="116" t="s">
        <v>1245</v>
      </c>
    </row>
    <row r="166" spans="7:7">
      <c r="G166" s="117" t="s">
        <v>1099</v>
      </c>
    </row>
    <row r="167" spans="7:7">
      <c r="G167" s="114" t="s">
        <v>368</v>
      </c>
    </row>
    <row r="168" spans="7:7">
      <c r="G168" s="114" t="s">
        <v>1100</v>
      </c>
    </row>
    <row r="169" spans="7:7" ht="13.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3.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3.5" thickBot="1">
      <c r="G183" s="115" t="s">
        <v>1113</v>
      </c>
    </row>
    <row r="184" spans="7:7">
      <c r="G184" s="116" t="s">
        <v>1281</v>
      </c>
    </row>
    <row r="185" spans="7:7">
      <c r="G185" s="114" t="s">
        <v>1114</v>
      </c>
    </row>
    <row r="186" spans="7:7">
      <c r="G186" s="114" t="s">
        <v>1115</v>
      </c>
    </row>
    <row r="187" spans="7:7">
      <c r="G187" s="114" t="s">
        <v>1116</v>
      </c>
    </row>
    <row r="188" spans="7:7" ht="13.5" thickBot="1">
      <c r="G188" s="119" t="s">
        <v>1117</v>
      </c>
    </row>
    <row r="189" spans="7:7">
      <c r="G189" s="120" t="s">
        <v>1290</v>
      </c>
    </row>
    <row r="190" spans="7:7">
      <c r="G190" s="114" t="s">
        <v>1118</v>
      </c>
    </row>
    <row r="191" spans="7:7">
      <c r="G191" s="114" t="s">
        <v>1119</v>
      </c>
    </row>
    <row r="192" spans="7:7">
      <c r="G192" s="114" t="s">
        <v>1120</v>
      </c>
    </row>
    <row r="193" spans="7:7" ht="13.5" thickBot="1">
      <c r="G193" s="115" t="s">
        <v>1121</v>
      </c>
    </row>
    <row r="194" spans="7:7">
      <c r="G194" s="121" t="s">
        <v>1299</v>
      </c>
    </row>
    <row r="195" spans="7:7">
      <c r="G195" s="118" t="s">
        <v>1122</v>
      </c>
    </row>
    <row r="196" spans="7:7" ht="13.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3.5" thickBot="1">
      <c r="G202" s="119" t="s">
        <v>1128</v>
      </c>
    </row>
    <row r="203" spans="7:7" ht="13.5" thickBot="1">
      <c r="G203" s="123" t="s">
        <v>1316</v>
      </c>
    </row>
    <row r="204" spans="7:7">
      <c r="G204" s="121" t="s">
        <v>1319</v>
      </c>
    </row>
    <row r="205" spans="7:7">
      <c r="G205" s="118" t="s">
        <v>1129</v>
      </c>
    </row>
    <row r="206" spans="7:7">
      <c r="G206" s="118" t="s">
        <v>1130</v>
      </c>
    </row>
    <row r="207" spans="7:7" ht="13.5" thickBot="1">
      <c r="G207" s="118" t="s">
        <v>1131</v>
      </c>
    </row>
    <row r="208" spans="7:7">
      <c r="G208" s="121" t="s">
        <v>1324</v>
      </c>
    </row>
    <row r="209" spans="7:7">
      <c r="G209" s="114" t="s">
        <v>1132</v>
      </c>
    </row>
    <row r="210" spans="7:7">
      <c r="G210" s="114" t="s">
        <v>1133</v>
      </c>
    </row>
    <row r="211" spans="7:7">
      <c r="G211" s="114" t="s">
        <v>1134</v>
      </c>
    </row>
    <row r="212" spans="7:7" ht="13.5" thickBot="1">
      <c r="G212" s="119" t="s">
        <v>1135</v>
      </c>
    </row>
    <row r="213" spans="7:7" ht="13.5" thickBot="1">
      <c r="G213" s="124" t="s">
        <v>1334</v>
      </c>
    </row>
    <row r="214" spans="7:7">
      <c r="G214" s="116" t="s">
        <v>1337</v>
      </c>
    </row>
    <row r="215" spans="7:7">
      <c r="G215" s="114" t="s">
        <v>1136</v>
      </c>
    </row>
    <row r="216" spans="7:7">
      <c r="G216" s="114" t="s">
        <v>1137</v>
      </c>
    </row>
    <row r="217" spans="7:7">
      <c r="G217" s="114" t="s">
        <v>1138</v>
      </c>
    </row>
    <row r="218" spans="7:7" ht="13.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3.5" thickBot="1">
      <c r="G228" s="115" t="s">
        <v>1147</v>
      </c>
    </row>
    <row r="229" spans="7:7">
      <c r="G229" s="116" t="s">
        <v>1368</v>
      </c>
    </row>
    <row r="230" spans="7:7">
      <c r="G230" s="114" t="s">
        <v>1148</v>
      </c>
    </row>
    <row r="231" spans="7:7">
      <c r="G231" s="114" t="s">
        <v>1149</v>
      </c>
    </row>
    <row r="232" spans="7:7">
      <c r="G232" s="114" t="s">
        <v>1150</v>
      </c>
    </row>
    <row r="233" spans="7:7" ht="13.5" thickBot="1">
      <c r="G233" s="115" t="s">
        <v>1151</v>
      </c>
    </row>
    <row r="234" spans="7:7">
      <c r="G234" s="116" t="s">
        <v>545</v>
      </c>
    </row>
    <row r="235" spans="7:7" ht="13.5" thickBot="1">
      <c r="G235" s="119" t="s">
        <v>1152</v>
      </c>
    </row>
    <row r="236" spans="7:7" ht="13.5" thickBot="1">
      <c r="G236" s="124" t="s">
        <v>1383</v>
      </c>
    </row>
    <row r="237" spans="7:7" ht="13.5" thickBot="1">
      <c r="G237" s="123" t="s">
        <v>1386</v>
      </c>
    </row>
    <row r="238" spans="7:7">
      <c r="G238" s="116" t="s">
        <v>1751</v>
      </c>
    </row>
    <row r="239" spans="7:7">
      <c r="G239" s="114" t="s">
        <v>1752</v>
      </c>
    </row>
    <row r="240" spans="7:7">
      <c r="G240" s="114" t="s">
        <v>1753</v>
      </c>
    </row>
    <row r="241" spans="7:7">
      <c r="G241" s="114" t="s">
        <v>1754</v>
      </c>
    </row>
    <row r="242" spans="7:7" ht="13.5" thickBot="1">
      <c r="G242" s="125" t="s">
        <v>1755</v>
      </c>
    </row>
    <row r="243" spans="7:7" ht="13.5" thickTop="1"/>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3"/>
  <cols>
    <col min="1" max="16384" width="9" style="79"/>
  </cols>
  <sheetData>
    <row r="1" spans="1:18">
      <c r="A1" s="80" t="s">
        <v>1393</v>
      </c>
      <c r="B1" s="80" t="s">
        <v>1394</v>
      </c>
      <c r="D1" s="80" t="s">
        <v>1395</v>
      </c>
      <c r="E1" s="80" t="s">
        <v>1396</v>
      </c>
    </row>
    <row r="2" spans="1:18" ht="18">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
      <c r="D3" t="s">
        <v>1191</v>
      </c>
      <c r="E3" t="s">
        <v>1077</v>
      </c>
      <c r="F3" t="s">
        <v>1078</v>
      </c>
      <c r="G3" t="s">
        <v>1079</v>
      </c>
      <c r="H3" t="s">
        <v>1080</v>
      </c>
      <c r="I3" t="s">
        <v>1081</v>
      </c>
      <c r="J3" t="s">
        <v>1426</v>
      </c>
      <c r="K3" t="s">
        <v>1427</v>
      </c>
      <c r="L3" t="s">
        <v>1084</v>
      </c>
      <c r="M3"/>
      <c r="N3"/>
      <c r="O3"/>
      <c r="P3"/>
      <c r="Q3"/>
      <c r="R3"/>
    </row>
    <row r="4" spans="1:18" ht="18">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
      <c r="D5" t="s">
        <v>1236</v>
      </c>
      <c r="E5" t="s">
        <v>1429</v>
      </c>
      <c r="F5" t="s">
        <v>191</v>
      </c>
      <c r="G5" t="s">
        <v>1430</v>
      </c>
      <c r="H5" t="s">
        <v>1431</v>
      </c>
      <c r="I5"/>
      <c r="J5"/>
      <c r="K5"/>
      <c r="L5"/>
      <c r="M5"/>
      <c r="N5"/>
      <c r="O5"/>
      <c r="P5"/>
      <c r="Q5"/>
      <c r="R5"/>
    </row>
    <row r="6" spans="1:18" ht="18">
      <c r="D6" t="s">
        <v>1245</v>
      </c>
      <c r="E6" t="s">
        <v>1432</v>
      </c>
      <c r="F6" t="s">
        <v>368</v>
      </c>
      <c r="G6" t="s">
        <v>1153</v>
      </c>
      <c r="H6" t="s">
        <v>1101</v>
      </c>
      <c r="I6"/>
      <c r="J6"/>
      <c r="K6"/>
      <c r="L6"/>
      <c r="M6"/>
      <c r="N6"/>
      <c r="O6"/>
      <c r="P6"/>
      <c r="Q6"/>
      <c r="R6"/>
    </row>
    <row r="7" spans="1:18" ht="18">
      <c r="D7" t="s">
        <v>1433</v>
      </c>
      <c r="E7" t="s">
        <v>1434</v>
      </c>
      <c r="F7" t="s">
        <v>1435</v>
      </c>
      <c r="G7" t="s">
        <v>635</v>
      </c>
      <c r="H7" t="s">
        <v>1436</v>
      </c>
      <c r="I7" t="s">
        <v>1437</v>
      </c>
      <c r="J7" t="s">
        <v>1438</v>
      </c>
      <c r="K7"/>
      <c r="L7"/>
      <c r="M7"/>
      <c r="N7"/>
      <c r="O7"/>
      <c r="P7"/>
      <c r="Q7"/>
      <c r="R7"/>
    </row>
    <row r="8" spans="1:18" ht="18">
      <c r="D8" t="s">
        <v>1439</v>
      </c>
      <c r="E8" t="s">
        <v>1440</v>
      </c>
      <c r="F8" t="s">
        <v>271</v>
      </c>
      <c r="G8" t="s">
        <v>1441</v>
      </c>
      <c r="H8" t="s">
        <v>1442</v>
      </c>
      <c r="I8" t="s">
        <v>264</v>
      </c>
      <c r="J8" t="s">
        <v>1443</v>
      </c>
      <c r="K8"/>
      <c r="L8"/>
      <c r="M8"/>
      <c r="N8"/>
      <c r="O8"/>
      <c r="P8"/>
      <c r="Q8"/>
      <c r="R8"/>
    </row>
    <row r="9" spans="1:18" ht="18">
      <c r="D9" t="s">
        <v>1444</v>
      </c>
      <c r="E9" t="s">
        <v>1445</v>
      </c>
      <c r="F9" t="s">
        <v>396</v>
      </c>
      <c r="G9" t="s">
        <v>236</v>
      </c>
      <c r="H9" t="s">
        <v>1446</v>
      </c>
      <c r="I9"/>
      <c r="J9"/>
      <c r="K9"/>
      <c r="L9"/>
      <c r="M9"/>
      <c r="N9"/>
      <c r="O9"/>
      <c r="P9"/>
      <c r="Q9"/>
      <c r="R9"/>
    </row>
    <row r="10" spans="1:18" ht="18">
      <c r="D10" t="s">
        <v>1447</v>
      </c>
      <c r="E10" t="s">
        <v>718</v>
      </c>
      <c r="F10" t="s">
        <v>1448</v>
      </c>
      <c r="G10" t="s">
        <v>1449</v>
      </c>
      <c r="H10" t="s">
        <v>1450</v>
      </c>
      <c r="I10"/>
      <c r="J10"/>
      <c r="K10"/>
      <c r="L10"/>
      <c r="M10"/>
      <c r="N10"/>
      <c r="O10"/>
      <c r="P10"/>
      <c r="Q10"/>
      <c r="R10"/>
    </row>
    <row r="11" spans="1:18" ht="18">
      <c r="D11" t="s">
        <v>1451</v>
      </c>
      <c r="E11" t="s">
        <v>1452</v>
      </c>
      <c r="F11" t="s">
        <v>1453</v>
      </c>
      <c r="G11"/>
      <c r="H11"/>
      <c r="I11"/>
      <c r="J11"/>
      <c r="K11"/>
      <c r="L11"/>
      <c r="M11"/>
      <c r="N11"/>
      <c r="O11"/>
      <c r="P11"/>
      <c r="Q11"/>
      <c r="R11"/>
    </row>
    <row r="12" spans="1:18" ht="18">
      <c r="D12" t="s">
        <v>1454</v>
      </c>
      <c r="E12" t="s">
        <v>1455</v>
      </c>
      <c r="F12" t="s">
        <v>1456</v>
      </c>
      <c r="G12" t="s">
        <v>1457</v>
      </c>
      <c r="H12" t="s">
        <v>1458</v>
      </c>
      <c r="I12" t="s">
        <v>1459</v>
      </c>
      <c r="J12"/>
      <c r="K12"/>
      <c r="L12"/>
      <c r="M12"/>
      <c r="N12"/>
      <c r="O12"/>
      <c r="P12"/>
      <c r="Q12"/>
      <c r="R12"/>
    </row>
    <row r="13" spans="1:18" ht="18">
      <c r="D13" t="s">
        <v>1460</v>
      </c>
      <c r="E13"/>
      <c r="F13"/>
      <c r="G13"/>
      <c r="H13"/>
      <c r="I13"/>
      <c r="J13"/>
      <c r="K13"/>
      <c r="L13"/>
      <c r="M13"/>
      <c r="N13"/>
      <c r="O13"/>
      <c r="P13"/>
      <c r="Q13"/>
      <c r="R13"/>
    </row>
    <row r="14" spans="1:18" ht="18">
      <c r="D14" t="s">
        <v>1461</v>
      </c>
      <c r="E14" t="s">
        <v>1462</v>
      </c>
      <c r="F14" t="s">
        <v>1463</v>
      </c>
      <c r="G14" t="s">
        <v>1464</v>
      </c>
      <c r="H14"/>
      <c r="I14"/>
      <c r="J14"/>
      <c r="K14"/>
      <c r="L14"/>
      <c r="M14"/>
      <c r="N14"/>
      <c r="O14"/>
      <c r="P14"/>
      <c r="Q14"/>
      <c r="R14"/>
    </row>
    <row r="15" spans="1:18" ht="18">
      <c r="D15" t="s">
        <v>1465</v>
      </c>
      <c r="E15" t="s">
        <v>1466</v>
      </c>
      <c r="F15" t="s">
        <v>1133</v>
      </c>
      <c r="G15" t="s">
        <v>1134</v>
      </c>
      <c r="H15" t="s">
        <v>1135</v>
      </c>
      <c r="I15"/>
      <c r="J15"/>
      <c r="K15"/>
      <c r="L15"/>
      <c r="M15"/>
      <c r="N15"/>
      <c r="O15"/>
      <c r="P15"/>
      <c r="Q15"/>
      <c r="R15"/>
    </row>
    <row r="16" spans="1:18" ht="18">
      <c r="D16" t="s">
        <v>1334</v>
      </c>
      <c r="E16"/>
      <c r="F16"/>
      <c r="G16"/>
      <c r="H16"/>
      <c r="I16"/>
      <c r="J16"/>
      <c r="K16"/>
      <c r="L16"/>
      <c r="M16"/>
      <c r="N16"/>
      <c r="O16"/>
      <c r="P16"/>
      <c r="Q16"/>
      <c r="R16"/>
    </row>
    <row r="17" spans="4:18" ht="18">
      <c r="D17" t="s">
        <v>1467</v>
      </c>
      <c r="E17" t="s">
        <v>1468</v>
      </c>
      <c r="F17" t="s">
        <v>1469</v>
      </c>
      <c r="G17" t="s">
        <v>1470</v>
      </c>
      <c r="H17" t="s">
        <v>1471</v>
      </c>
      <c r="I17"/>
      <c r="J17"/>
      <c r="K17"/>
      <c r="L17"/>
      <c r="M17"/>
      <c r="N17"/>
      <c r="O17"/>
      <c r="P17"/>
      <c r="Q17"/>
      <c r="R17"/>
    </row>
    <row r="18" spans="4:18" ht="18">
      <c r="D18" t="s">
        <v>1347</v>
      </c>
      <c r="E18" t="s">
        <v>1140</v>
      </c>
      <c r="F18" t="s">
        <v>1141</v>
      </c>
      <c r="G18" t="s">
        <v>1472</v>
      </c>
      <c r="H18" t="s">
        <v>1143</v>
      </c>
      <c r="I18" t="s">
        <v>1144</v>
      </c>
      <c r="J18" t="s">
        <v>1359</v>
      </c>
      <c r="K18" t="s">
        <v>1145</v>
      </c>
      <c r="L18" t="s">
        <v>1473</v>
      </c>
      <c r="M18" t="s">
        <v>1474</v>
      </c>
      <c r="N18"/>
      <c r="O18"/>
      <c r="P18"/>
      <c r="Q18"/>
      <c r="R18"/>
    </row>
    <row r="19" spans="4:18" ht="18">
      <c r="D19" t="s">
        <v>1368</v>
      </c>
      <c r="E19" t="s">
        <v>1148</v>
      </c>
      <c r="F19" t="s">
        <v>1149</v>
      </c>
      <c r="G19" t="s">
        <v>1150</v>
      </c>
      <c r="H19" t="s">
        <v>1151</v>
      </c>
      <c r="I19"/>
      <c r="J19"/>
      <c r="K19"/>
      <c r="L19"/>
      <c r="M19"/>
      <c r="N19"/>
      <c r="O19"/>
      <c r="P19"/>
      <c r="Q19"/>
      <c r="R19"/>
    </row>
    <row r="20" spans="4:18" ht="18">
      <c r="D20" t="s">
        <v>545</v>
      </c>
      <c r="E20" t="s">
        <v>1475</v>
      </c>
      <c r="F20"/>
      <c r="G20"/>
      <c r="H20"/>
      <c r="I20"/>
      <c r="J20"/>
      <c r="K20"/>
      <c r="L20"/>
      <c r="M20"/>
      <c r="N20"/>
      <c r="O20"/>
      <c r="P20"/>
      <c r="Q20"/>
      <c r="R20"/>
    </row>
    <row r="21" spans="4:18" ht="18">
      <c r="D21" t="s">
        <v>1383</v>
      </c>
      <c r="E21"/>
      <c r="F21"/>
      <c r="G21"/>
      <c r="H21"/>
      <c r="I21"/>
      <c r="J21"/>
      <c r="K21"/>
      <c r="L21"/>
      <c r="M21"/>
      <c r="N21"/>
      <c r="O21"/>
      <c r="P21"/>
      <c r="Q21"/>
      <c r="R21"/>
    </row>
    <row r="22" spans="4:18" ht="18">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200"/>
  <sheetViews>
    <sheetView workbookViewId="0">
      <selection activeCell="D1" sqref="D1:D1048576"/>
    </sheetView>
  </sheetViews>
  <sheetFormatPr defaultColWidth="9" defaultRowHeight="13"/>
  <cols>
    <col min="1" max="3" width="9" style="79"/>
    <col min="4" max="4" width="17.25" style="79" bestFit="1" customWidth="1"/>
    <col min="5" max="5" width="9" style="79"/>
    <col min="6" max="11" width="20.08203125" style="79" customWidth="1"/>
    <col min="12" max="16384" width="9" style="79"/>
  </cols>
  <sheetData>
    <row r="1" spans="1:11">
      <c r="A1" s="80" t="s">
        <v>1393</v>
      </c>
      <c r="B1" s="80" t="s">
        <v>1394</v>
      </c>
      <c r="D1" s="80" t="s">
        <v>1767</v>
      </c>
      <c r="F1" s="80" t="s">
        <v>1395</v>
      </c>
      <c r="G1" s="80" t="s">
        <v>1396</v>
      </c>
    </row>
    <row r="2" spans="1:11" ht="17.5">
      <c r="D2" s="107" t="s">
        <v>242</v>
      </c>
      <c r="F2" s="96" t="s">
        <v>1476</v>
      </c>
      <c r="G2" s="96"/>
      <c r="H2" s="96"/>
      <c r="I2" s="96"/>
      <c r="J2" s="96"/>
      <c r="K2" s="96"/>
    </row>
    <row r="3" spans="1:11" ht="17.5">
      <c r="F3" s="96" t="s">
        <v>1477</v>
      </c>
      <c r="G3" s="96" t="s">
        <v>68</v>
      </c>
      <c r="H3" s="96" t="s">
        <v>1478</v>
      </c>
      <c r="I3" s="96" t="s">
        <v>1479</v>
      </c>
      <c r="J3" s="96"/>
      <c r="K3" s="96"/>
    </row>
    <row r="4" spans="1:11" ht="17.5">
      <c r="F4" s="96" t="s">
        <v>1480</v>
      </c>
      <c r="G4" s="96"/>
      <c r="H4" s="96"/>
      <c r="I4" s="96"/>
      <c r="J4" s="96"/>
      <c r="K4" s="96"/>
    </row>
    <row r="5" spans="1:11" ht="17.5">
      <c r="F5" s="96" t="s">
        <v>514</v>
      </c>
      <c r="G5" s="96" t="s">
        <v>1481</v>
      </c>
      <c r="H5" s="96"/>
      <c r="I5" s="96"/>
      <c r="J5" s="96"/>
      <c r="K5" s="96"/>
    </row>
    <row r="6" spans="1:11" ht="17.5">
      <c r="F6" s="96" t="s">
        <v>1482</v>
      </c>
      <c r="G6" s="96" t="s">
        <v>79</v>
      </c>
      <c r="H6" s="96"/>
      <c r="I6" s="96"/>
      <c r="J6" s="96"/>
      <c r="K6" s="96"/>
    </row>
    <row r="7" spans="1:11" ht="17.5">
      <c r="F7" s="96" t="s">
        <v>780</v>
      </c>
      <c r="G7" s="96" t="s">
        <v>1483</v>
      </c>
      <c r="H7" s="96"/>
      <c r="I7" s="96"/>
      <c r="J7" s="96"/>
      <c r="K7" s="96"/>
    </row>
    <row r="8" spans="1:11" ht="17.5">
      <c r="F8" s="96" t="s">
        <v>1484</v>
      </c>
      <c r="G8" s="96" t="s">
        <v>1485</v>
      </c>
      <c r="H8" s="96"/>
      <c r="I8" s="96"/>
      <c r="J8" s="96"/>
      <c r="K8" s="96"/>
    </row>
    <row r="9" spans="1:11" ht="17.5">
      <c r="F9" s="96" t="s">
        <v>639</v>
      </c>
      <c r="G9" s="96" t="s">
        <v>1486</v>
      </c>
      <c r="H9" s="96" t="s">
        <v>1487</v>
      </c>
      <c r="I9" s="96" t="s">
        <v>1488</v>
      </c>
      <c r="J9" s="96"/>
      <c r="K9" s="96"/>
    </row>
    <row r="10" spans="1:11" ht="17.5">
      <c r="F10" s="96" t="s">
        <v>105</v>
      </c>
      <c r="G10" s="96"/>
      <c r="H10" s="96"/>
      <c r="I10" s="96"/>
      <c r="J10" s="96"/>
      <c r="K10" s="96"/>
    </row>
    <row r="11" spans="1:11" ht="17.5">
      <c r="F11" s="96" t="s">
        <v>1489</v>
      </c>
      <c r="G11" s="96"/>
      <c r="H11" s="96"/>
      <c r="I11" s="96"/>
      <c r="J11" s="96"/>
      <c r="K11" s="96"/>
    </row>
    <row r="12" spans="1:11" ht="17.5">
      <c r="F12" s="96" t="s">
        <v>28</v>
      </c>
      <c r="G12" s="96"/>
      <c r="H12" s="96"/>
      <c r="I12" s="96"/>
      <c r="J12" s="96"/>
      <c r="K12" s="96"/>
    </row>
    <row r="13" spans="1:11" ht="17.5">
      <c r="F13" s="96" t="s">
        <v>1490</v>
      </c>
      <c r="G13" s="96" t="s">
        <v>1491</v>
      </c>
      <c r="H13" s="96" t="s">
        <v>1492</v>
      </c>
      <c r="I13" s="96" t="s">
        <v>1493</v>
      </c>
      <c r="J13" s="96"/>
      <c r="K13" s="96"/>
    </row>
    <row r="14" spans="1:11" ht="17.5">
      <c r="F14" s="96" t="s">
        <v>903</v>
      </c>
      <c r="G14" s="96"/>
      <c r="H14" s="96"/>
      <c r="I14" s="96"/>
      <c r="J14" s="96"/>
      <c r="K14" s="96"/>
    </row>
    <row r="15" spans="1:11" ht="17.5">
      <c r="F15" s="96" t="s">
        <v>1494</v>
      </c>
      <c r="G15" s="96" t="s">
        <v>124</v>
      </c>
      <c r="H15" s="112"/>
      <c r="I15" s="96"/>
      <c r="J15" s="96"/>
      <c r="K15" s="96"/>
    </row>
    <row r="16" spans="1:11" ht="17.5">
      <c r="F16" s="96" t="s">
        <v>999</v>
      </c>
      <c r="G16" s="96"/>
      <c r="H16" s="96"/>
      <c r="I16" s="96"/>
      <c r="J16" s="96"/>
      <c r="K16" s="96"/>
    </row>
    <row r="17" spans="6:11" ht="17.5">
      <c r="F17" s="96" t="s">
        <v>1495</v>
      </c>
      <c r="G17" s="96"/>
      <c r="H17" s="96"/>
      <c r="I17" s="96"/>
      <c r="J17" s="96"/>
      <c r="K17" s="96"/>
    </row>
    <row r="18" spans="6:11" ht="17.5">
      <c r="F18" s="96" t="s">
        <v>222</v>
      </c>
      <c r="G18" s="96"/>
      <c r="H18" s="96"/>
      <c r="I18" s="96"/>
      <c r="J18" s="96"/>
      <c r="K18" s="96"/>
    </row>
    <row r="19" spans="6:11" ht="17.5">
      <c r="F19" s="96" t="s">
        <v>1496</v>
      </c>
      <c r="G19" s="96"/>
      <c r="H19" s="96"/>
      <c r="I19" s="96"/>
      <c r="J19" s="96"/>
      <c r="K19" s="96"/>
    </row>
    <row r="20" spans="6:11" ht="17.5">
      <c r="F20" s="96" t="s">
        <v>826</v>
      </c>
      <c r="G20" s="96" t="s">
        <v>1497</v>
      </c>
      <c r="H20" s="96" t="s">
        <v>1498</v>
      </c>
      <c r="I20" s="96" t="s">
        <v>1499</v>
      </c>
      <c r="J20" s="96"/>
      <c r="K20" s="96"/>
    </row>
    <row r="21" spans="6:11" ht="17.5">
      <c r="F21" s="96" t="s">
        <v>167</v>
      </c>
      <c r="G21" s="96" t="s">
        <v>1500</v>
      </c>
      <c r="H21" s="96"/>
      <c r="I21" s="96"/>
      <c r="J21" s="96"/>
      <c r="K21" s="96"/>
    </row>
    <row r="22" spans="6:11" ht="17.5">
      <c r="F22" s="96" t="s">
        <v>985</v>
      </c>
      <c r="G22" s="96" t="s">
        <v>1501</v>
      </c>
      <c r="H22" s="96"/>
      <c r="I22" s="96"/>
      <c r="J22" s="96"/>
      <c r="K22" s="96"/>
    </row>
    <row r="23" spans="6:11" ht="17.5">
      <c r="F23" s="96" t="s">
        <v>669</v>
      </c>
      <c r="G23" s="96"/>
      <c r="H23" s="96"/>
      <c r="I23" s="96"/>
      <c r="J23" s="96"/>
      <c r="K23" s="96"/>
    </row>
    <row r="24" spans="6:11" ht="17.5">
      <c r="F24" s="96" t="s">
        <v>1502</v>
      </c>
      <c r="G24" s="96" t="s">
        <v>1503</v>
      </c>
      <c r="H24" s="96"/>
      <c r="I24" s="96"/>
      <c r="J24" s="96"/>
      <c r="K24" s="96"/>
    </row>
    <row r="25" spans="6:11" ht="17.5">
      <c r="F25" s="96" t="s">
        <v>1504</v>
      </c>
      <c r="G25" s="96"/>
      <c r="H25" s="96"/>
      <c r="I25" s="96"/>
      <c r="J25" s="96"/>
      <c r="K25" s="96"/>
    </row>
    <row r="26" spans="6:11" ht="17.5">
      <c r="F26" s="96" t="s">
        <v>378</v>
      </c>
      <c r="G26" s="96"/>
      <c r="H26" s="96"/>
      <c r="I26" s="96"/>
      <c r="J26" s="96"/>
      <c r="K26" s="96"/>
    </row>
    <row r="27" spans="6:11" ht="17.5">
      <c r="F27" s="96" t="s">
        <v>1505</v>
      </c>
      <c r="G27" s="96"/>
      <c r="H27" s="96"/>
      <c r="I27" s="96"/>
      <c r="J27" s="96"/>
      <c r="K27" s="96"/>
    </row>
    <row r="28" spans="6:11" ht="17.5">
      <c r="F28" s="96" t="s">
        <v>1506</v>
      </c>
      <c r="G28" s="96" t="s">
        <v>1507</v>
      </c>
      <c r="H28" s="96"/>
      <c r="I28" s="96"/>
      <c r="J28" s="96"/>
      <c r="K28" s="96"/>
    </row>
    <row r="29" spans="6:11" ht="17.5">
      <c r="F29" s="96" t="s">
        <v>1508</v>
      </c>
      <c r="G29" s="96"/>
      <c r="H29" s="96"/>
      <c r="I29" s="96"/>
      <c r="J29" s="96"/>
      <c r="K29" s="96"/>
    </row>
    <row r="30" spans="6:11" ht="17.5">
      <c r="F30" s="96" t="s">
        <v>1509</v>
      </c>
      <c r="G30" s="96" t="s">
        <v>1510</v>
      </c>
      <c r="H30" s="96"/>
      <c r="I30" s="96"/>
      <c r="J30" s="96"/>
      <c r="K30" s="96"/>
    </row>
    <row r="31" spans="6:11" ht="17.5">
      <c r="F31" s="96" t="s">
        <v>1511</v>
      </c>
      <c r="G31" s="96"/>
      <c r="H31" s="96"/>
      <c r="I31" s="96"/>
      <c r="J31" s="96"/>
      <c r="K31" s="96"/>
    </row>
    <row r="32" spans="6:11" ht="17.5">
      <c r="F32" s="96" t="s">
        <v>1512</v>
      </c>
      <c r="G32" s="96"/>
      <c r="H32" s="96"/>
      <c r="I32" s="96"/>
      <c r="J32" s="96"/>
      <c r="K32" s="96"/>
    </row>
    <row r="33" spans="6:11" ht="17.5">
      <c r="F33" s="96" t="s">
        <v>1513</v>
      </c>
      <c r="G33" s="96" t="s">
        <v>1514</v>
      </c>
      <c r="H33" s="96"/>
      <c r="I33" s="96"/>
      <c r="J33" s="96"/>
      <c r="K33" s="96"/>
    </row>
    <row r="34" spans="6:11" ht="17.5">
      <c r="F34" s="96" t="s">
        <v>1515</v>
      </c>
      <c r="G34" s="96" t="s">
        <v>1516</v>
      </c>
      <c r="H34" s="96"/>
      <c r="I34" s="96"/>
      <c r="J34" s="96"/>
      <c r="K34" s="96"/>
    </row>
    <row r="35" spans="6:11" ht="17.5">
      <c r="F35" s="96" t="s">
        <v>1517</v>
      </c>
      <c r="G35" s="96"/>
      <c r="H35" s="96"/>
      <c r="I35" s="96"/>
      <c r="J35" s="96"/>
      <c r="K35" s="96"/>
    </row>
    <row r="36" spans="6:11" ht="17.5">
      <c r="F36" s="96" t="s">
        <v>795</v>
      </c>
      <c r="G36" s="96"/>
      <c r="H36" s="96"/>
      <c r="I36" s="96"/>
      <c r="J36" s="96"/>
      <c r="K36" s="96"/>
    </row>
    <row r="37" spans="6:11" ht="17.5">
      <c r="F37" s="96" t="s">
        <v>1518</v>
      </c>
      <c r="G37" s="96"/>
      <c r="H37" s="96"/>
      <c r="I37" s="96"/>
      <c r="J37" s="96"/>
      <c r="K37" s="96"/>
    </row>
    <row r="38" spans="6:11" ht="17.5">
      <c r="F38" s="96" t="s">
        <v>1519</v>
      </c>
      <c r="G38" s="96"/>
      <c r="H38" s="96"/>
      <c r="I38" s="96"/>
      <c r="J38" s="96"/>
      <c r="K38" s="96"/>
    </row>
    <row r="39" spans="6:11" ht="17.5">
      <c r="F39" s="96" t="s">
        <v>99</v>
      </c>
      <c r="G39" s="96" t="s">
        <v>1520</v>
      </c>
      <c r="H39" s="96"/>
      <c r="I39" s="96"/>
      <c r="J39" s="96"/>
      <c r="K39" s="96"/>
    </row>
    <row r="40" spans="6:11" ht="17.5">
      <c r="F40" s="96" t="s">
        <v>1037</v>
      </c>
      <c r="G40" s="96" t="s">
        <v>1521</v>
      </c>
      <c r="H40" s="96"/>
      <c r="I40" s="96"/>
      <c r="J40" s="96"/>
      <c r="K40" s="96"/>
    </row>
    <row r="41" spans="6:11" ht="17.5">
      <c r="F41" s="96" t="s">
        <v>1522</v>
      </c>
      <c r="G41" s="96" t="s">
        <v>1523</v>
      </c>
      <c r="H41" s="96"/>
      <c r="I41" s="96"/>
      <c r="J41" s="96"/>
      <c r="K41" s="96"/>
    </row>
    <row r="42" spans="6:11" ht="17.5">
      <c r="F42" s="96" t="s">
        <v>1524</v>
      </c>
      <c r="G42" s="96" t="s">
        <v>1525</v>
      </c>
      <c r="H42" s="96"/>
      <c r="I42" s="96"/>
      <c r="J42" s="96"/>
      <c r="K42" s="96"/>
    </row>
    <row r="43" spans="6:11" ht="17.5">
      <c r="F43" s="96" t="s">
        <v>1526</v>
      </c>
      <c r="G43" s="96"/>
      <c r="H43" s="96"/>
      <c r="I43" s="96"/>
      <c r="J43" s="96"/>
      <c r="K43" s="96"/>
    </row>
    <row r="44" spans="6:11" ht="17.5">
      <c r="F44" s="96" t="s">
        <v>1527</v>
      </c>
      <c r="G44" s="96"/>
      <c r="H44" s="96"/>
      <c r="I44" s="96"/>
      <c r="J44" s="96"/>
      <c r="K44" s="96"/>
    </row>
    <row r="45" spans="6:11" ht="17.5">
      <c r="F45" s="96" t="s">
        <v>1528</v>
      </c>
      <c r="G45" s="96"/>
      <c r="H45" s="96"/>
      <c r="I45" s="96"/>
      <c r="J45" s="96"/>
      <c r="K45" s="96"/>
    </row>
    <row r="46" spans="6:11" ht="17.5">
      <c r="F46" s="96" t="s">
        <v>1529</v>
      </c>
      <c r="G46" s="96" t="s">
        <v>1530</v>
      </c>
      <c r="H46" s="96" t="s">
        <v>1531</v>
      </c>
      <c r="I46" s="96" t="s">
        <v>1532</v>
      </c>
      <c r="J46" s="96" t="s">
        <v>1533</v>
      </c>
      <c r="K46" s="96" t="s">
        <v>1534</v>
      </c>
    </row>
    <row r="47" spans="6:11" ht="17.5">
      <c r="F47" s="96" t="s">
        <v>1535</v>
      </c>
      <c r="G47" s="96" t="s">
        <v>1536</v>
      </c>
      <c r="H47" s="96"/>
      <c r="I47" s="96"/>
      <c r="J47" s="96"/>
      <c r="K47" s="96"/>
    </row>
    <row r="48" spans="6:11" ht="17.5">
      <c r="F48" s="96" t="s">
        <v>1537</v>
      </c>
      <c r="G48" s="96" t="s">
        <v>1538</v>
      </c>
      <c r="H48" s="96"/>
      <c r="I48" s="96"/>
      <c r="J48" s="96"/>
      <c r="K48" s="96"/>
    </row>
    <row r="49" spans="6:11" ht="17.5">
      <c r="F49" s="96" t="s">
        <v>1539</v>
      </c>
      <c r="G49" s="96" t="s">
        <v>1540</v>
      </c>
      <c r="H49" s="96"/>
      <c r="I49" s="96"/>
      <c r="J49" s="96"/>
      <c r="K49" s="96"/>
    </row>
    <row r="50" spans="6:11" ht="17.5">
      <c r="F50" s="96" t="s">
        <v>1541</v>
      </c>
      <c r="G50" s="96"/>
      <c r="H50" s="96"/>
      <c r="I50" s="96"/>
      <c r="J50" s="96"/>
      <c r="K50" s="96"/>
    </row>
    <row r="51" spans="6:11" ht="17.5">
      <c r="F51" s="96" t="s">
        <v>1542</v>
      </c>
      <c r="G51" s="96"/>
      <c r="H51" s="96"/>
      <c r="I51" s="96"/>
      <c r="J51" s="96"/>
      <c r="K51" s="96"/>
    </row>
    <row r="52" spans="6:11" ht="17.5">
      <c r="F52" s="96" t="s">
        <v>1543</v>
      </c>
      <c r="G52" s="96"/>
      <c r="H52" s="96"/>
      <c r="I52" s="96"/>
      <c r="J52" s="96"/>
      <c r="K52" s="96"/>
    </row>
    <row r="53" spans="6:11" ht="17.5">
      <c r="F53" s="96" t="s">
        <v>1544</v>
      </c>
      <c r="G53" s="96"/>
      <c r="H53" s="96"/>
      <c r="I53" s="96"/>
      <c r="J53" s="96"/>
      <c r="K53" s="96"/>
    </row>
    <row r="54" spans="6:11" ht="17.5">
      <c r="F54" s="96" t="s">
        <v>189</v>
      </c>
      <c r="G54" s="96"/>
      <c r="H54" s="96"/>
      <c r="I54" s="96"/>
      <c r="J54" s="96"/>
      <c r="K54" s="96"/>
    </row>
    <row r="55" spans="6:11" ht="17.5">
      <c r="F55" s="96" t="s">
        <v>1545</v>
      </c>
      <c r="G55" s="96"/>
      <c r="H55" s="96"/>
      <c r="I55" s="96"/>
      <c r="J55" s="96"/>
      <c r="K55" s="96"/>
    </row>
    <row r="56" spans="6:11" ht="17.5">
      <c r="F56" s="96" t="s">
        <v>1546</v>
      </c>
      <c r="G56" s="96"/>
      <c r="H56" s="96"/>
      <c r="I56" s="96"/>
      <c r="J56" s="96"/>
      <c r="K56" s="96"/>
    </row>
    <row r="57" spans="6:11" ht="17.5">
      <c r="F57" s="96" t="s">
        <v>246</v>
      </c>
      <c r="G57" s="96"/>
      <c r="H57" s="96"/>
      <c r="I57" s="96"/>
      <c r="J57" s="96"/>
      <c r="K57" s="96"/>
    </row>
    <row r="58" spans="6:11" ht="17.5">
      <c r="F58" s="96" t="s">
        <v>1547</v>
      </c>
      <c r="G58" s="96" t="s">
        <v>1548</v>
      </c>
      <c r="H58" s="96"/>
      <c r="I58" s="96"/>
      <c r="J58" s="96"/>
      <c r="K58" s="96"/>
    </row>
    <row r="59" spans="6:11" ht="17.5">
      <c r="F59" s="96" t="s">
        <v>1549</v>
      </c>
      <c r="G59" s="96"/>
      <c r="H59" s="96"/>
      <c r="I59" s="96"/>
      <c r="J59" s="96"/>
      <c r="K59" s="96"/>
    </row>
    <row r="60" spans="6:11" ht="17.5">
      <c r="F60" s="96" t="s">
        <v>1550</v>
      </c>
      <c r="G60" s="96"/>
      <c r="H60" s="96"/>
      <c r="I60" s="96"/>
      <c r="J60" s="96"/>
      <c r="K60" s="96"/>
    </row>
    <row r="61" spans="6:11" ht="17.5">
      <c r="F61" s="96" t="s">
        <v>1551</v>
      </c>
      <c r="G61" s="96"/>
      <c r="H61" s="96"/>
      <c r="I61" s="96"/>
      <c r="J61" s="96"/>
      <c r="K61" s="96"/>
    </row>
    <row r="62" spans="6:11" ht="17.5">
      <c r="F62" s="96" t="s">
        <v>1552</v>
      </c>
      <c r="G62" s="96"/>
      <c r="H62" s="96"/>
      <c r="I62" s="96"/>
      <c r="J62" s="96"/>
      <c r="K62" s="96"/>
    </row>
    <row r="63" spans="6:11" ht="17.5">
      <c r="F63" s="96" t="s">
        <v>710</v>
      </c>
      <c r="G63" s="96"/>
      <c r="H63" s="96"/>
      <c r="I63" s="96"/>
      <c r="J63" s="96"/>
      <c r="K63" s="96"/>
    </row>
    <row r="64" spans="6:11" ht="17.5">
      <c r="F64" s="96" t="s">
        <v>1553</v>
      </c>
      <c r="G64" s="96" t="s">
        <v>1554</v>
      </c>
      <c r="H64" s="96"/>
      <c r="I64" s="96"/>
      <c r="J64" s="96"/>
      <c r="K64" s="96"/>
    </row>
    <row r="65" spans="6:11" ht="17.5">
      <c r="F65" s="96" t="s">
        <v>1555</v>
      </c>
      <c r="G65" s="96" t="s">
        <v>1556</v>
      </c>
      <c r="H65" s="96"/>
      <c r="I65" s="96"/>
      <c r="J65" s="96"/>
      <c r="K65" s="96"/>
    </row>
    <row r="66" spans="6:11" ht="17.5">
      <c r="F66" s="96" t="s">
        <v>1557</v>
      </c>
      <c r="G66" s="96"/>
      <c r="H66" s="96"/>
      <c r="I66" s="96"/>
      <c r="J66" s="96"/>
      <c r="K66" s="96"/>
    </row>
    <row r="67" spans="6:11" ht="17.5">
      <c r="F67" s="96" t="s">
        <v>1558</v>
      </c>
      <c r="G67" s="96"/>
      <c r="H67" s="96"/>
      <c r="I67" s="96"/>
      <c r="J67" s="96"/>
      <c r="K67" s="96"/>
    </row>
    <row r="68" spans="6:11" ht="17.5">
      <c r="F68" s="96" t="s">
        <v>1559</v>
      </c>
      <c r="G68" s="96"/>
      <c r="H68" s="96"/>
      <c r="I68" s="96"/>
      <c r="J68" s="96"/>
      <c r="K68" s="96"/>
    </row>
    <row r="69" spans="6:11" ht="17.5">
      <c r="F69" s="96" t="s">
        <v>1560</v>
      </c>
      <c r="G69" s="96"/>
      <c r="H69" s="96"/>
      <c r="I69" s="96"/>
      <c r="J69" s="96"/>
      <c r="K69" s="96"/>
    </row>
    <row r="70" spans="6:11" ht="17.5">
      <c r="F70" s="96" t="s">
        <v>1561</v>
      </c>
      <c r="G70" s="96"/>
      <c r="H70" s="96"/>
      <c r="I70" s="96"/>
      <c r="J70" s="96"/>
      <c r="K70" s="96"/>
    </row>
    <row r="71" spans="6:11" ht="17.5">
      <c r="F71" s="96" t="s">
        <v>1562</v>
      </c>
      <c r="G71" s="96"/>
      <c r="H71" s="96"/>
      <c r="I71" s="96"/>
      <c r="J71" s="96"/>
      <c r="K71" s="96"/>
    </row>
    <row r="72" spans="6:11" ht="17.5">
      <c r="F72" s="96" t="s">
        <v>1563</v>
      </c>
      <c r="G72" s="96"/>
      <c r="H72" s="96"/>
      <c r="I72" s="96"/>
      <c r="J72" s="96"/>
      <c r="K72" s="96"/>
    </row>
    <row r="73" spans="6:11" ht="17.5">
      <c r="F73" s="96" t="s">
        <v>1564</v>
      </c>
      <c r="G73" s="96"/>
      <c r="H73" s="96"/>
      <c r="I73" s="96"/>
      <c r="J73" s="96"/>
      <c r="K73" s="96"/>
    </row>
    <row r="74" spans="6:11" ht="17.5">
      <c r="F74" s="96" t="s">
        <v>1565</v>
      </c>
      <c r="G74" s="96" t="s">
        <v>1566</v>
      </c>
      <c r="H74" s="96"/>
      <c r="I74" s="96"/>
      <c r="J74" s="96"/>
      <c r="K74" s="96"/>
    </row>
    <row r="75" spans="6:11" ht="17.5">
      <c r="F75" s="96" t="s">
        <v>1567</v>
      </c>
      <c r="G75" s="96" t="s">
        <v>1568</v>
      </c>
      <c r="H75" s="96"/>
      <c r="I75" s="96"/>
      <c r="J75" s="96"/>
      <c r="K75" s="96"/>
    </row>
    <row r="76" spans="6:11" ht="17.5">
      <c r="F76" s="96" t="s">
        <v>1569</v>
      </c>
      <c r="G76" s="159" t="s">
        <v>1570</v>
      </c>
      <c r="H76" s="160"/>
      <c r="I76" s="96"/>
      <c r="J76" s="96"/>
      <c r="K76" s="96"/>
    </row>
    <row r="77" spans="6:11" ht="17.5">
      <c r="F77" s="96" t="s">
        <v>1571</v>
      </c>
      <c r="G77" s="96" t="s">
        <v>1572</v>
      </c>
      <c r="H77" s="96"/>
      <c r="I77" s="96"/>
      <c r="J77" s="96"/>
      <c r="K77" s="96"/>
    </row>
    <row r="78" spans="6:11" ht="17.5">
      <c r="F78" s="96" t="s">
        <v>1573</v>
      </c>
      <c r="G78" s="96" t="s">
        <v>1574</v>
      </c>
      <c r="H78" s="96"/>
      <c r="I78" s="96"/>
      <c r="J78" s="96"/>
      <c r="K78" s="96"/>
    </row>
    <row r="79" spans="6:11" ht="17.5">
      <c r="F79" s="96" t="s">
        <v>1575</v>
      </c>
      <c r="G79" s="96"/>
      <c r="H79" s="96"/>
      <c r="I79" s="96"/>
      <c r="J79" s="96"/>
      <c r="K79" s="96"/>
    </row>
    <row r="80" spans="6:11" ht="17.5">
      <c r="F80" s="96" t="s">
        <v>1576</v>
      </c>
      <c r="G80" s="96"/>
      <c r="H80" s="96"/>
      <c r="I80" s="96"/>
      <c r="J80" s="96"/>
      <c r="K80" s="96"/>
    </row>
    <row r="81" spans="6:11" ht="17.5">
      <c r="F81" s="96" t="s">
        <v>1577</v>
      </c>
      <c r="G81" s="96"/>
      <c r="H81" s="96"/>
      <c r="I81" s="96"/>
      <c r="J81" s="96"/>
      <c r="K81" s="96"/>
    </row>
    <row r="82" spans="6:11" ht="17.5">
      <c r="F82" s="96" t="s">
        <v>1578</v>
      </c>
      <c r="G82" s="96"/>
      <c r="H82" s="96"/>
      <c r="I82" s="96"/>
      <c r="J82" s="96"/>
      <c r="K82" s="96"/>
    </row>
    <row r="83" spans="6:11" ht="17.5">
      <c r="F83" s="96" t="s">
        <v>1579</v>
      </c>
      <c r="G83" s="96" t="s">
        <v>1580</v>
      </c>
      <c r="H83" s="96"/>
      <c r="I83" s="96"/>
      <c r="J83" s="96"/>
      <c r="K83" s="96"/>
    </row>
    <row r="84" spans="6:11" ht="17.5">
      <c r="F84" s="96" t="s">
        <v>1581</v>
      </c>
      <c r="G84" s="96" t="s">
        <v>1582</v>
      </c>
      <c r="H84" s="96"/>
      <c r="I84" s="96"/>
      <c r="J84" s="96"/>
      <c r="K84" s="96"/>
    </row>
    <row r="85" spans="6:11" ht="17.5">
      <c r="F85" s="96" t="s">
        <v>1583</v>
      </c>
      <c r="G85" s="96"/>
      <c r="H85" s="96"/>
      <c r="I85" s="96"/>
      <c r="J85" s="96"/>
      <c r="K85" s="96"/>
    </row>
    <row r="86" spans="6:11" ht="17.5">
      <c r="F86" s="96" t="s">
        <v>1584</v>
      </c>
      <c r="G86" s="96" t="s">
        <v>1585</v>
      </c>
      <c r="H86" s="96"/>
      <c r="I86" s="96"/>
      <c r="J86" s="96"/>
      <c r="K86" s="96"/>
    </row>
    <row r="87" spans="6:11" ht="17.5">
      <c r="F87" s="96" t="s">
        <v>1586</v>
      </c>
      <c r="G87" s="96" t="s">
        <v>1587</v>
      </c>
      <c r="H87" s="96"/>
      <c r="I87" s="96"/>
      <c r="J87" s="96"/>
      <c r="K87" s="96"/>
    </row>
    <row r="88" spans="6:11" ht="17.5">
      <c r="F88" s="96" t="s">
        <v>1588</v>
      </c>
      <c r="G88" s="96" t="s">
        <v>1589</v>
      </c>
      <c r="H88" s="96" t="s">
        <v>1590</v>
      </c>
      <c r="I88" s="96" t="s">
        <v>1591</v>
      </c>
      <c r="J88" s="159" t="s">
        <v>1592</v>
      </c>
      <c r="K88" s="160"/>
    </row>
    <row r="89" spans="6:11" ht="17.5">
      <c r="F89" s="96" t="s">
        <v>1593</v>
      </c>
      <c r="G89" s="96"/>
      <c r="H89" s="96"/>
      <c r="I89" s="96"/>
      <c r="J89" s="96"/>
      <c r="K89" s="96"/>
    </row>
    <row r="90" spans="6:11" ht="17.5">
      <c r="F90" s="96" t="s">
        <v>1594</v>
      </c>
      <c r="G90" s="96"/>
      <c r="H90" s="96"/>
      <c r="I90" s="96"/>
      <c r="J90" s="96"/>
      <c r="K90" s="96"/>
    </row>
    <row r="91" spans="6:11" ht="17.5">
      <c r="F91" s="96" t="s">
        <v>1595</v>
      </c>
      <c r="G91" s="96"/>
      <c r="H91" s="96"/>
      <c r="I91" s="96"/>
      <c r="J91" s="96"/>
      <c r="K91" s="96"/>
    </row>
    <row r="92" spans="6:11" ht="17.5">
      <c r="F92" s="96" t="s">
        <v>1596</v>
      </c>
      <c r="G92" s="96" t="s">
        <v>1597</v>
      </c>
      <c r="H92" s="96"/>
      <c r="I92" s="96"/>
      <c r="J92" s="96"/>
      <c r="K92" s="96"/>
    </row>
    <row r="93" spans="6:11" ht="17.5">
      <c r="F93" s="96" t="s">
        <v>1598</v>
      </c>
      <c r="G93" s="96" t="s">
        <v>1599</v>
      </c>
      <c r="H93" s="96"/>
      <c r="I93" s="96"/>
      <c r="J93" s="96"/>
      <c r="K93" s="96"/>
    </row>
    <row r="94" spans="6:11" ht="17.5">
      <c r="F94" s="96" t="s">
        <v>1600</v>
      </c>
      <c r="G94" s="96" t="s">
        <v>1601</v>
      </c>
      <c r="H94" s="96"/>
      <c r="I94" s="96"/>
      <c r="J94" s="96"/>
      <c r="K94" s="96"/>
    </row>
    <row r="95" spans="6:11" ht="17.5">
      <c r="F95" s="96" t="s">
        <v>1602</v>
      </c>
      <c r="G95" s="96" t="s">
        <v>1603</v>
      </c>
      <c r="H95" s="96" t="s">
        <v>1604</v>
      </c>
      <c r="I95" s="96" t="s">
        <v>1605</v>
      </c>
      <c r="J95" s="96" t="s">
        <v>1606</v>
      </c>
      <c r="K95" s="96"/>
    </row>
    <row r="96" spans="6:11" ht="17.5">
      <c r="F96" s="96" t="s">
        <v>1607</v>
      </c>
      <c r="G96" s="96"/>
      <c r="H96" s="96"/>
      <c r="I96" s="96"/>
      <c r="J96" s="96"/>
      <c r="K96" s="96"/>
    </row>
    <row r="97" spans="6:11" ht="17.5">
      <c r="F97" s="96" t="s">
        <v>1608</v>
      </c>
      <c r="G97" s="96"/>
      <c r="H97" s="96"/>
      <c r="I97" s="96"/>
      <c r="J97" s="96"/>
      <c r="K97" s="96"/>
    </row>
    <row r="98" spans="6:11" ht="17.5">
      <c r="F98" s="96" t="s">
        <v>1609</v>
      </c>
      <c r="G98" s="96" t="s">
        <v>1610</v>
      </c>
      <c r="H98" s="96"/>
      <c r="I98" s="96"/>
      <c r="J98" s="96"/>
      <c r="K98" s="96"/>
    </row>
    <row r="99" spans="6:11" ht="17.5">
      <c r="F99" s="96" t="s">
        <v>1611</v>
      </c>
      <c r="G99" s="96"/>
      <c r="H99" s="96"/>
      <c r="I99" s="96"/>
      <c r="J99" s="96"/>
      <c r="K99" s="96"/>
    </row>
    <row r="100" spans="6:11" ht="17.5">
      <c r="F100" s="96" t="s">
        <v>1612</v>
      </c>
      <c r="G100" s="96"/>
      <c r="H100" s="96"/>
      <c r="I100" s="96"/>
      <c r="J100" s="96"/>
      <c r="K100" s="96"/>
    </row>
    <row r="101" spans="6:11" ht="17.5">
      <c r="F101" s="96" t="s">
        <v>1613</v>
      </c>
      <c r="G101" s="96"/>
      <c r="H101" s="96"/>
      <c r="I101" s="96"/>
      <c r="J101" s="96"/>
      <c r="K101" s="96"/>
    </row>
    <row r="102" spans="6:11" ht="17.5">
      <c r="F102" s="96" t="s">
        <v>1614</v>
      </c>
      <c r="G102" s="96"/>
      <c r="H102" s="96"/>
      <c r="I102" s="96"/>
      <c r="J102" s="96"/>
      <c r="K102" s="96"/>
    </row>
    <row r="103" spans="6:11" ht="17.5">
      <c r="F103" s="96" t="s">
        <v>1615</v>
      </c>
      <c r="G103" s="96" t="s">
        <v>1616</v>
      </c>
      <c r="H103" s="96" t="s">
        <v>1617</v>
      </c>
      <c r="I103" s="96" t="s">
        <v>1618</v>
      </c>
      <c r="J103" s="96"/>
      <c r="K103" s="96"/>
    </row>
    <row r="104" spans="6:11" ht="17.5">
      <c r="F104" s="96" t="s">
        <v>1619</v>
      </c>
      <c r="G104" s="96" t="s">
        <v>1620</v>
      </c>
      <c r="H104" s="96"/>
      <c r="I104" s="96"/>
      <c r="J104" s="96"/>
      <c r="K104" s="96"/>
    </row>
    <row r="105" spans="6:11" ht="17.5">
      <c r="F105" s="96" t="s">
        <v>83</v>
      </c>
      <c r="G105" s="96"/>
      <c r="H105" s="96"/>
      <c r="I105" s="96"/>
      <c r="J105" s="96"/>
      <c r="K105" s="96"/>
    </row>
    <row r="106" spans="6:11" ht="17.5">
      <c r="F106" s="96" t="s">
        <v>1621</v>
      </c>
      <c r="G106" s="96"/>
      <c r="H106" s="96"/>
      <c r="I106" s="96"/>
      <c r="J106" s="96"/>
      <c r="K106" s="96"/>
    </row>
    <row r="107" spans="6:11" ht="17.5">
      <c r="F107" s="96" t="s">
        <v>1622</v>
      </c>
      <c r="G107" s="96"/>
      <c r="H107" s="96"/>
      <c r="I107" s="96"/>
      <c r="J107" s="96"/>
      <c r="K107" s="96"/>
    </row>
    <row r="108" spans="6:11" ht="17.5">
      <c r="F108" s="96" t="s">
        <v>1623</v>
      </c>
      <c r="G108" s="96"/>
      <c r="H108" s="96"/>
      <c r="I108" s="96"/>
      <c r="J108" s="96"/>
      <c r="K108" s="96"/>
    </row>
    <row r="109" spans="6:11" ht="17.5">
      <c r="F109" s="96" t="s">
        <v>1624</v>
      </c>
      <c r="G109" s="96"/>
      <c r="H109" s="96"/>
      <c r="I109" s="96"/>
      <c r="J109" s="96"/>
      <c r="K109" s="96"/>
    </row>
    <row r="110" spans="6:11" ht="17.5">
      <c r="F110" s="96" t="s">
        <v>1625</v>
      </c>
      <c r="G110" s="96" t="s">
        <v>1626</v>
      </c>
      <c r="H110" s="96" t="s">
        <v>1627</v>
      </c>
      <c r="I110" s="96" t="s">
        <v>1628</v>
      </c>
      <c r="J110" s="96"/>
      <c r="K110" s="96"/>
    </row>
    <row r="111" spans="6:11" ht="17.5">
      <c r="F111" s="96" t="s">
        <v>1629</v>
      </c>
      <c r="G111" s="96" t="s">
        <v>1630</v>
      </c>
      <c r="H111" s="96" t="s">
        <v>1631</v>
      </c>
      <c r="I111" s="96" t="s">
        <v>1632</v>
      </c>
      <c r="J111" s="96"/>
      <c r="K111" s="96"/>
    </row>
    <row r="112" spans="6:11" ht="17.5">
      <c r="F112" s="96" t="s">
        <v>1633</v>
      </c>
      <c r="G112" s="96" t="s">
        <v>1571</v>
      </c>
      <c r="H112" s="96" t="s">
        <v>1572</v>
      </c>
      <c r="I112" s="96"/>
      <c r="J112" s="96"/>
      <c r="K112" s="96"/>
    </row>
    <row r="113" spans="6:11" ht="17.5">
      <c r="F113" s="96" t="s">
        <v>1634</v>
      </c>
      <c r="G113" s="96"/>
      <c r="H113" s="96"/>
      <c r="I113" s="96"/>
      <c r="J113" s="96"/>
      <c r="K113" s="96"/>
    </row>
    <row r="114" spans="6:11" ht="17.5">
      <c r="F114" s="96" t="s">
        <v>1635</v>
      </c>
      <c r="G114" s="96" t="s">
        <v>1636</v>
      </c>
      <c r="H114" s="96"/>
      <c r="I114" s="96"/>
      <c r="J114" s="96"/>
      <c r="K114" s="96"/>
    </row>
    <row r="115" spans="6:11" ht="17.5">
      <c r="F115" s="96" t="s">
        <v>1637</v>
      </c>
      <c r="G115" s="96"/>
      <c r="H115" s="96"/>
      <c r="I115" s="96"/>
      <c r="J115" s="96"/>
      <c r="K115" s="96"/>
    </row>
    <row r="116" spans="6:11" ht="17.5">
      <c r="F116" s="159" t="s">
        <v>1638</v>
      </c>
      <c r="G116" s="160"/>
      <c r="H116" s="96"/>
      <c r="I116" s="96"/>
      <c r="J116" s="96"/>
      <c r="K116" s="96"/>
    </row>
    <row r="117" spans="6:11" ht="17.5">
      <c r="F117" s="96" t="s">
        <v>1639</v>
      </c>
      <c r="G117" s="96"/>
      <c r="H117" s="96"/>
      <c r="I117" s="96"/>
      <c r="J117" s="96"/>
      <c r="K117" s="96"/>
    </row>
    <row r="118" spans="6:11" ht="17.5">
      <c r="F118" s="96" t="s">
        <v>1640</v>
      </c>
      <c r="G118" s="96" t="s">
        <v>1641</v>
      </c>
      <c r="H118" s="96"/>
      <c r="I118" s="96"/>
      <c r="J118" s="96"/>
      <c r="K118" s="96"/>
    </row>
    <row r="119" spans="6:11" ht="17.5">
      <c r="F119" s="96" t="s">
        <v>1642</v>
      </c>
      <c r="G119" s="96" t="s">
        <v>1643</v>
      </c>
      <c r="H119" s="96"/>
      <c r="I119" s="96"/>
      <c r="J119" s="96"/>
      <c r="K119" s="96"/>
    </row>
    <row r="120" spans="6:11" ht="17.5">
      <c r="F120" s="96" t="s">
        <v>477</v>
      </c>
      <c r="G120" s="96" t="s">
        <v>450</v>
      </c>
      <c r="H120" s="96"/>
      <c r="I120" s="96"/>
      <c r="J120" s="96"/>
      <c r="K120" s="96"/>
    </row>
    <row r="121" spans="6:11" ht="17.5">
      <c r="F121" s="96" t="s">
        <v>44</v>
      </c>
      <c r="G121" s="96" t="s">
        <v>1644</v>
      </c>
      <c r="H121" s="112"/>
      <c r="I121" s="96"/>
      <c r="J121" s="96"/>
      <c r="K121" s="96"/>
    </row>
    <row r="122" spans="6:11" ht="17.5">
      <c r="F122" s="96" t="s">
        <v>1645</v>
      </c>
      <c r="G122" s="96"/>
      <c r="H122" s="96"/>
      <c r="I122" s="96"/>
      <c r="J122" s="96"/>
      <c r="K122" s="96"/>
    </row>
    <row r="123" spans="6:11" ht="17.5">
      <c r="F123" s="96" t="s">
        <v>1646</v>
      </c>
      <c r="G123" s="96" t="s">
        <v>1647</v>
      </c>
      <c r="H123" s="96"/>
      <c r="I123" s="96"/>
      <c r="J123" s="96"/>
      <c r="K123" s="96"/>
    </row>
    <row r="124" spans="6:11" ht="17.5">
      <c r="F124" s="96" t="s">
        <v>1648</v>
      </c>
      <c r="G124" s="96"/>
      <c r="H124" s="96"/>
      <c r="I124" s="96"/>
      <c r="J124" s="96"/>
      <c r="K124" s="96"/>
    </row>
    <row r="125" spans="6:11" ht="17.5">
      <c r="F125" s="96" t="s">
        <v>1649</v>
      </c>
      <c r="G125" s="96"/>
      <c r="H125" s="96"/>
      <c r="I125" s="96"/>
      <c r="J125" s="96"/>
      <c r="K125" s="96"/>
    </row>
    <row r="126" spans="6:11" ht="17.5">
      <c r="F126" s="96" t="s">
        <v>653</v>
      </c>
      <c r="G126" s="96" t="s">
        <v>37</v>
      </c>
      <c r="H126" s="112"/>
      <c r="I126" s="96"/>
      <c r="J126" s="96"/>
      <c r="K126" s="96"/>
    </row>
    <row r="127" spans="6:11" ht="17.5">
      <c r="F127" s="96" t="s">
        <v>1650</v>
      </c>
      <c r="G127" s="96" t="s">
        <v>1651</v>
      </c>
      <c r="H127" s="96"/>
      <c r="I127" s="96"/>
      <c r="J127" s="96"/>
      <c r="K127" s="96"/>
    </row>
    <row r="128" spans="6:11" ht="17.5">
      <c r="F128" s="96" t="s">
        <v>454</v>
      </c>
      <c r="G128" s="96"/>
      <c r="H128" s="96"/>
      <c r="I128" s="96"/>
      <c r="J128" s="96"/>
      <c r="K128" s="96"/>
    </row>
    <row r="129" spans="6:11" ht="17.5">
      <c r="F129" s="96" t="s">
        <v>1652</v>
      </c>
      <c r="G129" s="96"/>
      <c r="H129" s="96"/>
      <c r="I129" s="96"/>
      <c r="J129" s="96"/>
      <c r="K129" s="96"/>
    </row>
    <row r="130" spans="6:11" ht="17.5">
      <c r="F130" s="96" t="s">
        <v>1653</v>
      </c>
      <c r="G130" s="96"/>
      <c r="H130" s="96"/>
      <c r="I130" s="96"/>
      <c r="J130" s="96"/>
      <c r="K130" s="96"/>
    </row>
    <row r="131" spans="6:11" ht="17.5">
      <c r="F131" s="96" t="s">
        <v>1654</v>
      </c>
      <c r="G131" s="96"/>
      <c r="H131" s="96"/>
      <c r="I131" s="96"/>
      <c r="J131" s="96"/>
      <c r="K131" s="96"/>
    </row>
    <row r="132" spans="6:11" ht="17.5">
      <c r="F132" s="96" t="s">
        <v>1655</v>
      </c>
      <c r="G132" s="96"/>
      <c r="H132" s="96"/>
      <c r="I132" s="96"/>
      <c r="J132" s="96"/>
      <c r="K132" s="96"/>
    </row>
    <row r="133" spans="6:11" ht="17.5">
      <c r="F133" s="96" t="s">
        <v>1656</v>
      </c>
      <c r="G133" s="96"/>
      <c r="H133" s="96"/>
      <c r="I133" s="96"/>
      <c r="J133" s="96"/>
      <c r="K133" s="96"/>
    </row>
    <row r="134" spans="6:11" ht="17.5">
      <c r="F134" s="96" t="s">
        <v>1657</v>
      </c>
      <c r="G134" s="96"/>
      <c r="H134" s="96"/>
      <c r="I134" s="96"/>
      <c r="J134" s="96"/>
      <c r="K134" s="96"/>
    </row>
    <row r="135" spans="6:11" ht="17.5">
      <c r="F135" s="96" t="s">
        <v>1658</v>
      </c>
      <c r="G135" s="96"/>
      <c r="H135" s="96"/>
      <c r="I135" s="96"/>
      <c r="J135" s="96"/>
      <c r="K135" s="96"/>
    </row>
    <row r="136" spans="6:11" ht="17.5">
      <c r="F136" s="96" t="s">
        <v>1659</v>
      </c>
      <c r="G136" s="96" t="s">
        <v>1660</v>
      </c>
      <c r="H136" s="96"/>
      <c r="I136" s="96"/>
      <c r="J136" s="96"/>
      <c r="K136" s="96"/>
    </row>
    <row r="137" spans="6:11" ht="17.5">
      <c r="F137" s="96" t="s">
        <v>1661</v>
      </c>
      <c r="G137" s="96"/>
      <c r="H137" s="96"/>
      <c r="I137" s="96"/>
      <c r="J137" s="96"/>
      <c r="K137" s="96"/>
    </row>
    <row r="138" spans="6:11" ht="17.5">
      <c r="F138" s="96" t="s">
        <v>1662</v>
      </c>
      <c r="G138" s="96" t="s">
        <v>1663</v>
      </c>
      <c r="H138" s="96"/>
      <c r="I138" s="96"/>
      <c r="J138" s="96"/>
      <c r="K138" s="96"/>
    </row>
    <row r="139" spans="6:11" ht="17.5">
      <c r="F139" s="96" t="s">
        <v>1664</v>
      </c>
      <c r="G139" s="96"/>
      <c r="H139" s="96"/>
      <c r="I139" s="96"/>
      <c r="J139" s="96"/>
      <c r="K139" s="96"/>
    </row>
    <row r="140" spans="6:11" ht="17.5">
      <c r="F140" s="96" t="s">
        <v>1665</v>
      </c>
      <c r="G140" s="96" t="s">
        <v>1666</v>
      </c>
      <c r="H140" s="96"/>
      <c r="I140" s="96"/>
      <c r="J140" s="96"/>
      <c r="K140" s="96"/>
    </row>
    <row r="141" spans="6:11" ht="17.5">
      <c r="F141" s="96" t="s">
        <v>1667</v>
      </c>
      <c r="G141" s="96" t="s">
        <v>1668</v>
      </c>
      <c r="H141" s="96" t="s">
        <v>1669</v>
      </c>
      <c r="I141" s="96" t="s">
        <v>1670</v>
      </c>
      <c r="J141" s="96"/>
      <c r="K141" s="96"/>
    </row>
    <row r="142" spans="6:11" ht="17.5">
      <c r="F142" s="96" t="s">
        <v>1671</v>
      </c>
      <c r="G142" s="96"/>
      <c r="H142" s="96"/>
      <c r="I142" s="96"/>
      <c r="J142" s="96"/>
      <c r="K142" s="96"/>
    </row>
    <row r="143" spans="6:11" ht="17.5">
      <c r="F143" s="96" t="s">
        <v>1672</v>
      </c>
      <c r="G143" s="96"/>
      <c r="H143" s="96"/>
      <c r="I143" s="96"/>
      <c r="J143" s="96"/>
      <c r="K143" s="96"/>
    </row>
    <row r="144" spans="6:11" ht="17.5">
      <c r="F144" s="96" t="s">
        <v>1673</v>
      </c>
      <c r="G144" s="96"/>
      <c r="H144" s="96"/>
      <c r="I144" s="96"/>
      <c r="J144" s="96"/>
      <c r="K144" s="96"/>
    </row>
    <row r="145" spans="6:11" ht="17.5">
      <c r="F145" s="96" t="s">
        <v>1674</v>
      </c>
      <c r="G145" s="96"/>
      <c r="H145" s="96"/>
      <c r="I145" s="96"/>
      <c r="J145" s="96"/>
      <c r="K145" s="96"/>
    </row>
    <row r="146" spans="6:11" ht="17.5">
      <c r="F146" s="96" t="s">
        <v>1675</v>
      </c>
      <c r="G146" s="96"/>
      <c r="H146" s="96"/>
      <c r="I146" s="96"/>
      <c r="J146" s="96"/>
      <c r="K146" s="96"/>
    </row>
    <row r="147" spans="6:11" ht="17.5">
      <c r="F147" s="96" t="s">
        <v>1676</v>
      </c>
      <c r="G147" s="96"/>
      <c r="H147" s="96"/>
      <c r="I147" s="96"/>
      <c r="J147" s="96"/>
      <c r="K147" s="96"/>
    </row>
    <row r="148" spans="6:11" ht="17.5">
      <c r="F148" s="96" t="s">
        <v>1677</v>
      </c>
      <c r="G148" s="96"/>
      <c r="H148" s="96"/>
      <c r="I148" s="96"/>
      <c r="J148" s="96"/>
      <c r="K148" s="96"/>
    </row>
    <row r="149" spans="6:11" ht="17.5">
      <c r="F149" s="96" t="s">
        <v>1678</v>
      </c>
      <c r="G149" s="96"/>
      <c r="H149" s="96"/>
      <c r="I149" s="96"/>
      <c r="J149" s="96"/>
      <c r="K149" s="96"/>
    </row>
    <row r="150" spans="6:11" ht="17.5">
      <c r="F150" s="96" t="s">
        <v>1679</v>
      </c>
      <c r="G150" s="96" t="s">
        <v>1680</v>
      </c>
      <c r="H150" s="96"/>
      <c r="I150" s="96"/>
      <c r="J150" s="96"/>
      <c r="K150" s="96"/>
    </row>
    <row r="151" spans="6:11" ht="17.5">
      <c r="F151" s="96" t="s">
        <v>1681</v>
      </c>
      <c r="G151" s="96"/>
      <c r="H151" s="96"/>
      <c r="I151" s="96"/>
      <c r="J151" s="96"/>
      <c r="K151" s="96"/>
    </row>
    <row r="152" spans="6:11" ht="17.5">
      <c r="F152" s="96" t="s">
        <v>1682</v>
      </c>
      <c r="G152" s="96"/>
      <c r="H152" s="96"/>
      <c r="I152" s="96"/>
      <c r="J152" s="96"/>
      <c r="K152" s="96"/>
    </row>
    <row r="153" spans="6:11" ht="17.5">
      <c r="F153" s="96" t="s">
        <v>1683</v>
      </c>
      <c r="G153" s="96"/>
      <c r="H153" s="96"/>
      <c r="I153" s="96"/>
      <c r="J153" s="96"/>
      <c r="K153" s="96"/>
    </row>
    <row r="154" spans="6:11" ht="17.5">
      <c r="F154" s="96" t="s">
        <v>1684</v>
      </c>
      <c r="G154" s="96" t="s">
        <v>1685</v>
      </c>
      <c r="H154" s="96" t="s">
        <v>1686</v>
      </c>
      <c r="I154" s="96"/>
      <c r="J154" s="96"/>
      <c r="K154" s="96"/>
    </row>
    <row r="155" spans="6:11" ht="17.5">
      <c r="F155" s="96" t="s">
        <v>1687</v>
      </c>
      <c r="G155" s="97" t="s">
        <v>1688</v>
      </c>
      <c r="H155" s="96" t="s">
        <v>1689</v>
      </c>
      <c r="I155" s="96" t="s">
        <v>1690</v>
      </c>
      <c r="J155" s="96"/>
      <c r="K155" s="96"/>
    </row>
    <row r="156" spans="6:11" ht="17.5">
      <c r="F156" s="96" t="s">
        <v>1691</v>
      </c>
      <c r="G156" s="96"/>
      <c r="H156" s="96"/>
      <c r="I156" s="96"/>
      <c r="J156" s="96"/>
      <c r="K156" s="96"/>
    </row>
    <row r="157" spans="6:11" ht="17.5">
      <c r="F157" s="96" t="s">
        <v>1692</v>
      </c>
      <c r="G157" s="96"/>
      <c r="H157" s="96"/>
      <c r="I157" s="96"/>
      <c r="J157" s="96"/>
      <c r="K157" s="96"/>
    </row>
    <row r="158" spans="6:11" ht="17.5">
      <c r="F158" s="96" t="s">
        <v>1693</v>
      </c>
      <c r="G158" s="96"/>
      <c r="H158" s="96"/>
      <c r="I158" s="96"/>
      <c r="J158" s="96"/>
      <c r="K158" s="96"/>
    </row>
    <row r="159" spans="6:11" ht="17.5">
      <c r="F159" s="96" t="s">
        <v>1694</v>
      </c>
      <c r="G159" s="96"/>
      <c r="H159" s="96"/>
      <c r="I159" s="96"/>
      <c r="J159" s="96"/>
      <c r="K159" s="96"/>
    </row>
    <row r="160" spans="6:11" ht="17.5">
      <c r="F160" s="96" t="s">
        <v>1695</v>
      </c>
      <c r="G160" s="96" t="s">
        <v>1696</v>
      </c>
      <c r="H160" s="96"/>
      <c r="I160" s="96"/>
      <c r="J160" s="96"/>
      <c r="K160" s="96"/>
    </row>
    <row r="161" spans="6:11" ht="17.5">
      <c r="F161" s="96" t="s">
        <v>1697</v>
      </c>
      <c r="G161" s="96"/>
      <c r="H161" s="96"/>
      <c r="I161" s="96"/>
      <c r="J161" s="96"/>
      <c r="K161" s="96"/>
    </row>
    <row r="162" spans="6:11" ht="17.5">
      <c r="F162" s="96" t="s">
        <v>208</v>
      </c>
      <c r="G162" s="96" t="s">
        <v>1698</v>
      </c>
      <c r="H162" s="96" t="s">
        <v>1699</v>
      </c>
      <c r="I162" s="96"/>
      <c r="J162" s="96"/>
      <c r="K162" s="96"/>
    </row>
    <row r="163" spans="6:11" ht="17.5">
      <c r="F163" s="96" t="s">
        <v>1700</v>
      </c>
      <c r="G163" s="96"/>
      <c r="H163" s="96"/>
      <c r="I163" s="96"/>
      <c r="J163" s="96"/>
      <c r="K163" s="96"/>
    </row>
    <row r="164" spans="6:11" ht="17.5">
      <c r="F164" s="96" t="s">
        <v>1701</v>
      </c>
      <c r="G164" s="96"/>
      <c r="H164" s="96"/>
      <c r="I164" s="96"/>
      <c r="J164" s="96"/>
      <c r="K164" s="96"/>
    </row>
    <row r="165" spans="6:11" ht="17.5">
      <c r="F165" s="96" t="s">
        <v>1702</v>
      </c>
      <c r="G165" s="96"/>
      <c r="H165" s="96"/>
      <c r="I165" s="96"/>
      <c r="J165" s="96"/>
      <c r="K165" s="96"/>
    </row>
    <row r="166" spans="6:11" ht="17.5">
      <c r="F166" s="96" t="s">
        <v>1703</v>
      </c>
      <c r="G166" s="96"/>
      <c r="H166" s="96"/>
      <c r="I166" s="96"/>
      <c r="J166" s="96"/>
      <c r="K166" s="96"/>
    </row>
    <row r="167" spans="6:11" ht="17.5">
      <c r="F167" s="96" t="s">
        <v>1704</v>
      </c>
      <c r="G167" s="96" t="s">
        <v>1705</v>
      </c>
      <c r="H167" s="96" t="s">
        <v>1706</v>
      </c>
      <c r="I167" s="96" t="s">
        <v>1707</v>
      </c>
      <c r="J167" s="96" t="s">
        <v>1708</v>
      </c>
      <c r="K167" s="96" t="s">
        <v>1709</v>
      </c>
    </row>
    <row r="168" spans="6:11" ht="17.5">
      <c r="F168" s="96" t="s">
        <v>1710</v>
      </c>
      <c r="G168" s="96"/>
      <c r="H168" s="96"/>
      <c r="I168" s="96"/>
      <c r="J168" s="96"/>
      <c r="K168" s="96"/>
    </row>
    <row r="169" spans="6:11" ht="17.5">
      <c r="F169" s="96" t="s">
        <v>1711</v>
      </c>
      <c r="G169" s="96" t="s">
        <v>1712</v>
      </c>
      <c r="H169" s="96"/>
      <c r="I169" s="96"/>
      <c r="J169" s="96"/>
      <c r="K169" s="96"/>
    </row>
    <row r="170" spans="6:11" ht="17.5">
      <c r="F170" s="96" t="s">
        <v>525</v>
      </c>
      <c r="G170" s="96"/>
      <c r="H170" s="96"/>
      <c r="I170" s="96"/>
      <c r="J170" s="96"/>
      <c r="K170" s="96"/>
    </row>
    <row r="171" spans="6:11" ht="17.5">
      <c r="F171" s="96" t="s">
        <v>1713</v>
      </c>
      <c r="G171" s="96"/>
      <c r="H171" s="96"/>
      <c r="I171" s="96"/>
      <c r="J171" s="96"/>
      <c r="K171" s="96"/>
    </row>
    <row r="172" spans="6:11" ht="17.5">
      <c r="F172" s="96" t="s">
        <v>1714</v>
      </c>
      <c r="G172" s="96" t="s">
        <v>1715</v>
      </c>
      <c r="H172" s="96"/>
      <c r="I172" s="96"/>
      <c r="J172" s="96"/>
      <c r="K172" s="96"/>
    </row>
    <row r="173" spans="6:11" ht="17.5">
      <c r="F173" s="96" t="s">
        <v>1716</v>
      </c>
      <c r="G173" s="96"/>
      <c r="H173" s="96"/>
      <c r="I173" s="96"/>
      <c r="J173" s="96"/>
      <c r="K173" s="96"/>
    </row>
    <row r="174" spans="6:11" ht="17.5">
      <c r="F174" s="96" t="s">
        <v>1717</v>
      </c>
      <c r="G174" s="96" t="s">
        <v>1718</v>
      </c>
      <c r="H174" s="96" t="s">
        <v>1719</v>
      </c>
      <c r="I174" s="96" t="s">
        <v>1720</v>
      </c>
      <c r="J174" s="96"/>
      <c r="K174" s="96"/>
    </row>
    <row r="175" spans="6:11" ht="17.5">
      <c r="F175" s="96" t="s">
        <v>1721</v>
      </c>
      <c r="G175" s="96"/>
      <c r="H175" s="96"/>
      <c r="I175" s="96"/>
      <c r="J175" s="96"/>
      <c r="K175" s="96"/>
    </row>
    <row r="176" spans="6:11" ht="17.5">
      <c r="F176" s="96" t="s">
        <v>1722</v>
      </c>
      <c r="G176" s="96" t="s">
        <v>1723</v>
      </c>
      <c r="H176" s="96"/>
      <c r="I176" s="96"/>
      <c r="J176" s="96"/>
      <c r="K176" s="96"/>
    </row>
    <row r="177" spans="6:11" ht="17.5">
      <c r="F177" s="96" t="s">
        <v>1724</v>
      </c>
      <c r="G177" s="96"/>
      <c r="H177" s="96"/>
      <c r="I177" s="96"/>
      <c r="J177" s="96"/>
      <c r="K177" s="96"/>
    </row>
    <row r="178" spans="6:11" ht="17.5">
      <c r="F178" s="96" t="s">
        <v>532</v>
      </c>
      <c r="G178" s="96" t="s">
        <v>1725</v>
      </c>
      <c r="H178" s="96"/>
      <c r="I178" s="96"/>
      <c r="J178" s="96"/>
      <c r="K178" s="96"/>
    </row>
    <row r="179" spans="6:11" ht="17.5">
      <c r="F179" s="96" t="s">
        <v>1726</v>
      </c>
      <c r="G179" s="96" t="s">
        <v>1727</v>
      </c>
      <c r="H179" s="96"/>
      <c r="I179" s="96"/>
      <c r="J179" s="96"/>
      <c r="K179" s="96"/>
    </row>
    <row r="180" spans="6:11" ht="17.5">
      <c r="F180" s="96" t="s">
        <v>1728</v>
      </c>
      <c r="G180" s="96"/>
      <c r="H180" s="96"/>
      <c r="I180" s="96"/>
      <c r="J180" s="96"/>
      <c r="K180" s="96"/>
    </row>
    <row r="181" spans="6:11" ht="17.5">
      <c r="F181" s="96" t="s">
        <v>911</v>
      </c>
      <c r="G181" s="96" t="s">
        <v>1729</v>
      </c>
      <c r="H181" s="96"/>
      <c r="I181" s="96"/>
      <c r="J181" s="96"/>
      <c r="K181" s="96"/>
    </row>
    <row r="182" spans="6:11" ht="17.5">
      <c r="F182" s="96" t="s">
        <v>773</v>
      </c>
      <c r="G182" s="96"/>
      <c r="H182" s="96"/>
      <c r="I182" s="96"/>
      <c r="J182" s="96"/>
      <c r="K182" s="96"/>
    </row>
    <row r="183" spans="6:11" ht="17.5">
      <c r="F183" s="96" t="s">
        <v>1730</v>
      </c>
      <c r="G183" s="96"/>
      <c r="H183" s="96"/>
      <c r="I183" s="96"/>
      <c r="J183" s="96"/>
      <c r="K183" s="96"/>
    </row>
    <row r="184" spans="6:11" ht="17.5">
      <c r="F184" s="96" t="s">
        <v>1731</v>
      </c>
      <c r="G184" s="96"/>
      <c r="H184" s="96"/>
      <c r="I184" s="96"/>
      <c r="J184" s="96"/>
      <c r="K184" s="96"/>
    </row>
    <row r="185" spans="6:11" ht="17.5">
      <c r="F185" s="96" t="s">
        <v>1732</v>
      </c>
      <c r="G185" s="96"/>
      <c r="H185" s="96"/>
      <c r="I185" s="96"/>
      <c r="J185" s="96"/>
      <c r="K185" s="96"/>
    </row>
    <row r="186" spans="6:11" ht="17.5">
      <c r="F186" s="96" t="s">
        <v>1733</v>
      </c>
      <c r="G186" s="96"/>
      <c r="H186" s="96"/>
      <c r="I186" s="96"/>
      <c r="J186" s="96"/>
      <c r="K186" s="96"/>
    </row>
    <row r="187" spans="6:11" ht="17.5">
      <c r="F187" s="96" t="s">
        <v>1734</v>
      </c>
      <c r="G187" s="96"/>
      <c r="H187" s="96"/>
      <c r="I187" s="96"/>
      <c r="J187" s="96"/>
      <c r="K187" s="96"/>
    </row>
    <row r="188" spans="6:11" ht="17.5">
      <c r="F188" s="96" t="s">
        <v>1735</v>
      </c>
      <c r="G188" s="96"/>
      <c r="H188" s="96"/>
      <c r="I188" s="96"/>
      <c r="J188" s="96"/>
      <c r="K188" s="96"/>
    </row>
    <row r="189" spans="6:11" ht="17.5">
      <c r="F189" s="96" t="s">
        <v>1736</v>
      </c>
      <c r="G189" s="96"/>
      <c r="H189" s="96"/>
      <c r="I189" s="96"/>
      <c r="J189" s="96"/>
      <c r="K189" s="96"/>
    </row>
    <row r="190" spans="6:11" ht="17.5">
      <c r="F190" s="96" t="s">
        <v>1737</v>
      </c>
      <c r="G190" s="96"/>
      <c r="H190" s="96"/>
      <c r="I190" s="96"/>
      <c r="J190" s="96"/>
      <c r="K190" s="96"/>
    </row>
    <row r="191" spans="6:11" ht="17.5">
      <c r="F191" s="96" t="s">
        <v>1738</v>
      </c>
      <c r="G191" s="96"/>
      <c r="H191" s="96"/>
      <c r="I191" s="96"/>
      <c r="J191" s="96"/>
      <c r="K191" s="96"/>
    </row>
    <row r="192" spans="6:11" ht="17.5">
      <c r="F192" s="96" t="s">
        <v>1739</v>
      </c>
      <c r="G192" s="96"/>
      <c r="H192" s="96"/>
      <c r="I192" s="96"/>
      <c r="J192" s="96"/>
      <c r="K192" s="96"/>
    </row>
    <row r="193" spans="6:11" ht="17.5">
      <c r="F193" s="96" t="s">
        <v>1740</v>
      </c>
      <c r="G193" s="96"/>
      <c r="H193" s="96"/>
      <c r="I193" s="96"/>
      <c r="J193" s="96"/>
      <c r="K193" s="96"/>
    </row>
    <row r="194" spans="6:11" ht="17.5">
      <c r="F194" s="96" t="s">
        <v>1741</v>
      </c>
      <c r="G194" s="96" t="s">
        <v>1742</v>
      </c>
      <c r="H194" s="96"/>
      <c r="I194" s="96"/>
      <c r="J194" s="96"/>
      <c r="K194" s="96"/>
    </row>
    <row r="195" spans="6:11" ht="17.5">
      <c r="F195" s="96" t="s">
        <v>1743</v>
      </c>
      <c r="G195" s="96"/>
      <c r="H195" s="96"/>
      <c r="I195" s="96"/>
      <c r="J195" s="96"/>
      <c r="K195" s="96"/>
    </row>
    <row r="196" spans="6:11" ht="17.5">
      <c r="F196" s="96" t="s">
        <v>1744</v>
      </c>
      <c r="G196" s="96" t="s">
        <v>1745</v>
      </c>
      <c r="H196" s="96"/>
      <c r="I196" s="96"/>
      <c r="J196" s="96"/>
      <c r="K196" s="96"/>
    </row>
    <row r="197" spans="6:11" ht="17.5">
      <c r="F197" s="96" t="s">
        <v>1746</v>
      </c>
      <c r="G197" s="96"/>
      <c r="H197" s="96"/>
      <c r="I197" s="96"/>
      <c r="J197" s="96"/>
      <c r="K197" s="96"/>
    </row>
    <row r="198" spans="6:11" ht="17.5">
      <c r="F198" s="96" t="s">
        <v>1747</v>
      </c>
      <c r="G198" s="96"/>
      <c r="H198" s="96"/>
      <c r="I198" s="96"/>
      <c r="J198" s="96"/>
      <c r="K198" s="96"/>
    </row>
    <row r="199" spans="6:11" ht="17.5">
      <c r="F199" s="96" t="s">
        <v>1748</v>
      </c>
      <c r="G199" s="96"/>
      <c r="H199" s="96"/>
      <c r="I199" s="96"/>
      <c r="J199" s="96"/>
      <c r="K199" s="96"/>
    </row>
    <row r="200" spans="6:11" ht="17.5">
      <c r="F200" s="96" t="s">
        <v>59</v>
      </c>
      <c r="G200" s="96" t="s">
        <v>1749</v>
      </c>
      <c r="H200" s="96"/>
      <c r="I200" s="96"/>
      <c r="J200" s="96"/>
      <c r="K200" s="96"/>
    </row>
  </sheetData>
  <mergeCells count="3">
    <mergeCell ref="G76:H76"/>
    <mergeCell ref="J88:K88"/>
    <mergeCell ref="F116:G116"/>
  </mergeCells>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G205"/>
  <sheetViews>
    <sheetView topLeftCell="Q1" zoomScaleNormal="100" workbookViewId="0">
      <selection activeCell="AE9" sqref="AE9"/>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6" width="9" style="81" customWidth="1" outlineLevel="1"/>
    <col min="27" max="27" width="9" style="81"/>
    <col min="28" max="33" width="16.58203125" style="81" customWidth="1"/>
    <col min="34" max="16384" width="9" style="81"/>
  </cols>
  <sheetData>
    <row r="1" spans="1:33" ht="18.75" customHeight="1">
      <c r="A1" s="84" t="s">
        <v>1397</v>
      </c>
      <c r="B1" s="81" t="s">
        <v>1408</v>
      </c>
      <c r="D1" s="153" t="s">
        <v>1405</v>
      </c>
      <c r="E1" s="154"/>
      <c r="F1" s="155"/>
      <c r="G1" s="153" t="s">
        <v>1750</v>
      </c>
      <c r="H1" s="154"/>
      <c r="I1" s="155"/>
      <c r="K1" s="153" t="s">
        <v>1414</v>
      </c>
      <c r="L1" s="154"/>
      <c r="M1" s="155"/>
      <c r="N1" s="156" t="s">
        <v>1750</v>
      </c>
      <c r="O1" s="157"/>
      <c r="P1" s="158"/>
      <c r="R1" s="153" t="s">
        <v>1415</v>
      </c>
      <c r="S1" s="154"/>
      <c r="T1" s="155"/>
      <c r="U1" s="153" t="s">
        <v>1763</v>
      </c>
      <c r="V1" s="154"/>
      <c r="W1" s="155"/>
      <c r="X1" s="153" t="s">
        <v>1764</v>
      </c>
      <c r="Y1" s="154"/>
      <c r="Z1" s="155"/>
      <c r="AB1" s="153" t="s">
        <v>1417</v>
      </c>
      <c r="AC1" s="154"/>
      <c r="AD1" s="154"/>
      <c r="AE1" s="154"/>
      <c r="AF1" s="154"/>
      <c r="AG1" s="155"/>
    </row>
    <row r="2" spans="1:33" ht="18.75" customHeight="1">
      <c r="A2" s="82">
        <v>43952</v>
      </c>
      <c r="C2" s="81" t="s">
        <v>1400</v>
      </c>
      <c r="N2" s="108"/>
      <c r="O2" s="108"/>
      <c r="P2" s="106"/>
      <c r="R2" s="90"/>
      <c r="S2" s="101"/>
      <c r="T2" s="102"/>
    </row>
    <row r="3" spans="1:33" ht="18.75" customHeight="1">
      <c r="A3" s="83">
        <v>44012</v>
      </c>
      <c r="D3" s="81" t="s">
        <v>1405</v>
      </c>
      <c r="E3" s="81" t="s">
        <v>1398</v>
      </c>
      <c r="F3" s="81" t="s">
        <v>1404</v>
      </c>
      <c r="G3" s="81" t="s">
        <v>1421</v>
      </c>
      <c r="H3" s="81" t="s">
        <v>1398</v>
      </c>
      <c r="I3" s="81" t="s">
        <v>1404</v>
      </c>
      <c r="K3" s="81" t="s">
        <v>1403</v>
      </c>
      <c r="L3" s="81" t="s">
        <v>1404</v>
      </c>
      <c r="M3" s="104" t="s">
        <v>1759</v>
      </c>
      <c r="N3" s="81" t="s">
        <v>1421</v>
      </c>
      <c r="O3" s="81" t="s">
        <v>1404</v>
      </c>
      <c r="P3" s="104" t="s">
        <v>1759</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1420</v>
      </c>
      <c r="AB4" s="85" t="s">
        <v>1821</v>
      </c>
      <c r="AC4" s="85" t="s">
        <v>1820</v>
      </c>
      <c r="AD4" s="85" t="s">
        <v>1760</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2</v>
      </c>
      <c r="G6" s="107" t="s">
        <v>1424</v>
      </c>
      <c r="H6" s="107">
        <v>3</v>
      </c>
      <c r="I6" s="107">
        <v>2</v>
      </c>
      <c r="K6" s="90" t="s">
        <v>27</v>
      </c>
      <c r="L6" s="101">
        <v>36</v>
      </c>
      <c r="M6" s="102">
        <v>25691459</v>
      </c>
      <c r="N6" s="110" t="s">
        <v>27</v>
      </c>
      <c r="O6" s="110">
        <v>36</v>
      </c>
      <c r="P6" s="102">
        <v>25691459</v>
      </c>
      <c r="R6" s="110" t="s">
        <v>1476</v>
      </c>
      <c r="S6" s="110">
        <v>0</v>
      </c>
      <c r="T6" s="102">
        <v>0</v>
      </c>
      <c r="U6" s="91"/>
      <c r="V6" s="91"/>
      <c r="W6" s="91"/>
      <c r="X6" s="91"/>
      <c r="Y6" s="91"/>
      <c r="Z6" s="91"/>
      <c r="AB6" s="107" t="s">
        <v>548</v>
      </c>
      <c r="AC6" s="107" t="s">
        <v>548</v>
      </c>
      <c r="AD6" s="107" t="s">
        <v>593</v>
      </c>
      <c r="AE6" s="107" t="s">
        <v>578</v>
      </c>
      <c r="AF6" s="107" t="s">
        <v>539</v>
      </c>
      <c r="AG6" s="107" t="s">
        <v>464</v>
      </c>
    </row>
    <row r="7" spans="1:33" ht="18.75" customHeight="1">
      <c r="A7" s="81" t="s">
        <v>1399</v>
      </c>
      <c r="B7" s="81" t="b">
        <f>ISREF(組織)</f>
        <v>1</v>
      </c>
      <c r="D7" s="79" t="s">
        <v>1191</v>
      </c>
      <c r="F7" s="79">
        <v>0</v>
      </c>
      <c r="G7" s="107" t="s">
        <v>1209</v>
      </c>
      <c r="H7" s="107">
        <v>74</v>
      </c>
      <c r="I7" s="107">
        <v>56</v>
      </c>
      <c r="K7" s="90" t="s">
        <v>54</v>
      </c>
      <c r="L7" s="101">
        <v>13</v>
      </c>
      <c r="M7" s="102">
        <v>0</v>
      </c>
      <c r="N7" s="110" t="s">
        <v>54</v>
      </c>
      <c r="O7" s="110">
        <v>13</v>
      </c>
      <c r="P7" s="102">
        <v>0</v>
      </c>
      <c r="R7" s="110" t="s">
        <v>1477</v>
      </c>
      <c r="S7" s="110">
        <v>14</v>
      </c>
      <c r="T7" s="102">
        <v>6099360</v>
      </c>
      <c r="AB7" s="107" t="s">
        <v>589</v>
      </c>
      <c r="AC7" s="107" t="s">
        <v>589</v>
      </c>
      <c r="AD7" s="107" t="s">
        <v>659</v>
      </c>
      <c r="AE7" s="107" t="s">
        <v>671</v>
      </c>
      <c r="AF7" s="107"/>
      <c r="AG7" s="107"/>
    </row>
    <row r="8" spans="1:33" ht="18.75" customHeight="1">
      <c r="A8" s="81" t="s">
        <v>1402</v>
      </c>
      <c r="B8" s="81" t="b">
        <f>ISREF(承認記録)</f>
        <v>1</v>
      </c>
      <c r="D8" s="79" t="s">
        <v>1209</v>
      </c>
      <c r="E8" s="98">
        <v>74</v>
      </c>
      <c r="F8" s="79">
        <v>56</v>
      </c>
      <c r="G8" s="107" t="s">
        <v>1236</v>
      </c>
      <c r="H8" s="107">
        <v>4</v>
      </c>
      <c r="I8" s="107">
        <v>1</v>
      </c>
      <c r="K8" s="90" t="s">
        <v>779</v>
      </c>
      <c r="L8" s="101">
        <v>0</v>
      </c>
      <c r="M8" s="102">
        <v>0</v>
      </c>
      <c r="N8" s="110" t="s">
        <v>166</v>
      </c>
      <c r="O8" s="110">
        <v>2</v>
      </c>
      <c r="P8" s="102">
        <v>0</v>
      </c>
      <c r="R8" s="110" t="s">
        <v>1480</v>
      </c>
      <c r="S8" s="110">
        <v>0</v>
      </c>
      <c r="T8" s="102">
        <v>0</v>
      </c>
      <c r="AB8" s="107" t="s">
        <v>593</v>
      </c>
      <c r="AC8" s="107" t="s">
        <v>645</v>
      </c>
      <c r="AD8" s="107"/>
      <c r="AE8" s="107"/>
      <c r="AF8" s="107"/>
      <c r="AG8" s="107"/>
    </row>
    <row r="9" spans="1:33" ht="18.75" customHeight="1">
      <c r="A9" s="81" t="s">
        <v>1756</v>
      </c>
      <c r="B9" s="81" t="b">
        <f>ISREF(取引集計)</f>
        <v>1</v>
      </c>
      <c r="D9" s="79" t="s">
        <v>1236</v>
      </c>
      <c r="E9" s="99">
        <v>4</v>
      </c>
      <c r="F9" s="79">
        <v>1</v>
      </c>
      <c r="G9" s="107" t="s">
        <v>1245</v>
      </c>
      <c r="H9" s="107">
        <v>1</v>
      </c>
      <c r="I9" s="107">
        <v>0</v>
      </c>
      <c r="K9" s="90" t="s">
        <v>166</v>
      </c>
      <c r="L9" s="101">
        <v>2</v>
      </c>
      <c r="M9" s="102">
        <v>0</v>
      </c>
      <c r="N9" s="110" t="s">
        <v>87</v>
      </c>
      <c r="O9" s="110">
        <v>1</v>
      </c>
      <c r="P9" s="102">
        <v>0</v>
      </c>
      <c r="R9" s="110" t="s">
        <v>514</v>
      </c>
      <c r="S9" s="110">
        <v>1</v>
      </c>
      <c r="T9" s="102">
        <v>444000</v>
      </c>
      <c r="AB9" s="107" t="s">
        <v>645</v>
      </c>
      <c r="AC9" s="107" t="s">
        <v>659</v>
      </c>
      <c r="AD9" s="107"/>
      <c r="AE9" s="107"/>
      <c r="AF9" s="107"/>
      <c r="AG9" s="107"/>
    </row>
    <row r="10" spans="1:33" ht="18.75" customHeight="1">
      <c r="A10" s="81" t="s">
        <v>1757</v>
      </c>
      <c r="B10" s="81" t="b">
        <f>ISREF(取引集計＿非ゼロ)</f>
        <v>1</v>
      </c>
      <c r="D10" s="79" t="s">
        <v>1245</v>
      </c>
      <c r="E10" s="99">
        <v>1</v>
      </c>
      <c r="F10" s="79">
        <v>0</v>
      </c>
      <c r="G10" s="107" t="s">
        <v>1433</v>
      </c>
      <c r="H10" s="107">
        <v>0</v>
      </c>
      <c r="I10" s="107">
        <v>1</v>
      </c>
      <c r="K10" s="90" t="s">
        <v>1068</v>
      </c>
      <c r="L10" s="101">
        <v>0</v>
      </c>
      <c r="M10" s="102">
        <v>0</v>
      </c>
      <c r="N10" s="110" t="s">
        <v>494</v>
      </c>
      <c r="O10" s="110">
        <v>4</v>
      </c>
      <c r="P10" s="102">
        <v>109395000</v>
      </c>
      <c r="R10" s="110" t="s">
        <v>1482</v>
      </c>
      <c r="S10" s="110">
        <v>0</v>
      </c>
      <c r="T10" s="102">
        <v>0</v>
      </c>
      <c r="AB10" s="107" t="s">
        <v>659</v>
      </c>
      <c r="AC10" s="107"/>
      <c r="AD10" s="107"/>
      <c r="AE10" s="107"/>
      <c r="AF10" s="107"/>
      <c r="AG10" s="107"/>
    </row>
    <row r="11" spans="1:33" ht="18.75" customHeight="1">
      <c r="A11" s="81" t="s">
        <v>1405</v>
      </c>
      <c r="B11" s="81" t="b">
        <f>ISREF(組織集計)</f>
        <v>1</v>
      </c>
      <c r="D11" s="79" t="s">
        <v>1433</v>
      </c>
      <c r="F11" s="79">
        <v>1</v>
      </c>
      <c r="G11" s="107" t="s">
        <v>545</v>
      </c>
      <c r="H11" s="107">
        <v>0</v>
      </c>
      <c r="I11" s="107">
        <v>1</v>
      </c>
      <c r="K11" s="90" t="s">
        <v>87</v>
      </c>
      <c r="L11" s="101">
        <v>1</v>
      </c>
      <c r="M11" s="102">
        <v>0</v>
      </c>
      <c r="N11" s="110" t="s">
        <v>252</v>
      </c>
      <c r="O11" s="110">
        <v>3</v>
      </c>
      <c r="P11" s="102">
        <v>3240000</v>
      </c>
      <c r="R11" s="110" t="s">
        <v>780</v>
      </c>
      <c r="S11" s="110">
        <v>0</v>
      </c>
      <c r="T11" s="102">
        <v>0</v>
      </c>
      <c r="AB11"/>
      <c r="AC11"/>
      <c r="AD11"/>
      <c r="AE11"/>
      <c r="AF11"/>
      <c r="AG11"/>
    </row>
    <row r="12" spans="1:33" ht="18.75" customHeight="1">
      <c r="A12" s="81" t="s">
        <v>1750</v>
      </c>
      <c r="B12" s="81" t="b">
        <f>ISREF(組織集計＿非ゼロ)</f>
        <v>1</v>
      </c>
      <c r="D12" s="79" t="s">
        <v>1439</v>
      </c>
      <c r="F12" s="79">
        <v>0</v>
      </c>
      <c r="G12"/>
      <c r="H12"/>
      <c r="I12"/>
      <c r="K12" s="90" t="s">
        <v>494</v>
      </c>
      <c r="L12" s="101">
        <v>4</v>
      </c>
      <c r="M12" s="102">
        <v>109395000</v>
      </c>
      <c r="N12" s="110" t="s">
        <v>116</v>
      </c>
      <c r="O12" s="110">
        <v>2</v>
      </c>
      <c r="P12" s="102">
        <v>1296000</v>
      </c>
      <c r="R12" s="110" t="s">
        <v>1484</v>
      </c>
      <c r="S12" s="110">
        <v>0</v>
      </c>
      <c r="T12" s="102">
        <v>0</v>
      </c>
    </row>
    <row r="13" spans="1:33" ht="18.75" customHeight="1">
      <c r="A13" s="81" t="s">
        <v>1415</v>
      </c>
      <c r="B13" s="81" t="b">
        <f>ISREF(仕向地集計)</f>
        <v>1</v>
      </c>
      <c r="D13" s="79" t="s">
        <v>1444</v>
      </c>
      <c r="F13" s="79">
        <v>0</v>
      </c>
      <c r="G13" s="79"/>
      <c r="H13" s="79"/>
      <c r="I13" s="79"/>
      <c r="K13" s="90" t="s">
        <v>73</v>
      </c>
      <c r="L13" s="101">
        <v>0</v>
      </c>
      <c r="M13" s="102">
        <v>0</v>
      </c>
      <c r="P13" s="103"/>
      <c r="R13" s="110" t="s">
        <v>639</v>
      </c>
      <c r="S13" s="110">
        <v>1</v>
      </c>
      <c r="T13" s="102">
        <v>708000</v>
      </c>
    </row>
    <row r="14" spans="1:33" ht="18.75" customHeight="1">
      <c r="A14" s="81" t="s">
        <v>1758</v>
      </c>
      <c r="B14" s="81" t="b">
        <f>ISREF(仕向地集計＿トップ)</f>
        <v>0</v>
      </c>
      <c r="D14" s="79" t="s">
        <v>1447</v>
      </c>
      <c r="F14" s="79">
        <v>0</v>
      </c>
      <c r="G14" s="79"/>
      <c r="H14" s="79"/>
      <c r="I14" s="79"/>
      <c r="K14" s="90" t="s">
        <v>259</v>
      </c>
      <c r="L14" s="101">
        <v>0</v>
      </c>
      <c r="M14" s="102">
        <v>0</v>
      </c>
      <c r="P14" s="103"/>
      <c r="R14" s="110" t="s">
        <v>105</v>
      </c>
      <c r="S14" s="110">
        <v>0</v>
      </c>
      <c r="T14" s="102">
        <v>0</v>
      </c>
    </row>
    <row r="15" spans="1:33" ht="18.75" customHeight="1">
      <c r="A15" s="81" t="s">
        <v>1417</v>
      </c>
      <c r="B15" s="81" t="b">
        <f>ISREF(該当取引)</f>
        <v>1</v>
      </c>
      <c r="D15" s="79" t="s">
        <v>1451</v>
      </c>
      <c r="F15" s="79">
        <v>0</v>
      </c>
      <c r="G15" s="79"/>
      <c r="H15" s="79"/>
      <c r="I15" s="79"/>
      <c r="K15" s="90" t="s">
        <v>252</v>
      </c>
      <c r="L15" s="101">
        <v>3</v>
      </c>
      <c r="M15" s="102">
        <v>3240000</v>
      </c>
      <c r="P15" s="103"/>
      <c r="R15" s="110" t="s">
        <v>1489</v>
      </c>
      <c r="S15" s="110">
        <v>0</v>
      </c>
      <c r="T15" s="102">
        <v>0</v>
      </c>
    </row>
    <row r="16" spans="1:33" ht="18.75" customHeight="1">
      <c r="A16" s="81" t="s">
        <v>1423</v>
      </c>
      <c r="B16" s="81" t="b">
        <f>ISREF(Range_組織辞書)</f>
        <v>1</v>
      </c>
      <c r="D16" s="79" t="s">
        <v>1454</v>
      </c>
      <c r="F16" s="79">
        <v>0</v>
      </c>
      <c r="G16" s="79"/>
      <c r="H16" s="79"/>
      <c r="I16" s="79"/>
      <c r="K16" s="90" t="s">
        <v>1073</v>
      </c>
      <c r="L16" s="101">
        <v>0</v>
      </c>
      <c r="M16" s="102">
        <v>0</v>
      </c>
      <c r="P16" s="103"/>
      <c r="R16" s="110" t="s">
        <v>28</v>
      </c>
      <c r="S16" s="110">
        <v>1</v>
      </c>
      <c r="T16" s="102">
        <v>500000</v>
      </c>
    </row>
    <row r="17" spans="1:20" ht="18.75" customHeight="1">
      <c r="A17" s="81" t="s">
        <v>1761</v>
      </c>
      <c r="B17" s="81" t="b">
        <f>ISREF(仕向地別名)</f>
        <v>1</v>
      </c>
      <c r="D17" s="79" t="s">
        <v>1460</v>
      </c>
      <c r="F17" s="79">
        <v>0</v>
      </c>
      <c r="G17" s="79"/>
      <c r="H17" s="79"/>
      <c r="I17" s="79"/>
      <c r="K17" s="90" t="s">
        <v>116</v>
      </c>
      <c r="L17" s="101">
        <v>2</v>
      </c>
      <c r="M17" s="102">
        <v>1296000</v>
      </c>
      <c r="P17" s="103"/>
      <c r="R17" s="110" t="s">
        <v>1490</v>
      </c>
      <c r="S17" s="110">
        <v>0</v>
      </c>
      <c r="T17" s="102">
        <v>0</v>
      </c>
    </row>
    <row r="18" spans="1:20" ht="18.75" customHeight="1">
      <c r="A18" s="81" t="s">
        <v>1762</v>
      </c>
      <c r="B18" s="81" t="b">
        <f>ISREF(仕向地別名回数)</f>
        <v>1</v>
      </c>
      <c r="D18" s="79" t="s">
        <v>1461</v>
      </c>
      <c r="F18" s="79">
        <v>0</v>
      </c>
      <c r="G18" s="79"/>
      <c r="H18" s="79"/>
      <c r="I18" s="79"/>
      <c r="R18" s="110" t="s">
        <v>903</v>
      </c>
      <c r="S18" s="110">
        <v>0</v>
      </c>
      <c r="T18" s="102">
        <v>0</v>
      </c>
    </row>
    <row r="19" spans="1:20" ht="18.75" customHeight="1">
      <c r="A19" s="81" t="s">
        <v>1767</v>
      </c>
      <c r="B19" s="81" t="b">
        <f>ISREF(未割当別名)</f>
        <v>1</v>
      </c>
      <c r="D19" s="79" t="s">
        <v>1465</v>
      </c>
      <c r="F19" s="79">
        <v>0</v>
      </c>
      <c r="G19" s="79"/>
      <c r="H19" s="79"/>
      <c r="I19" s="79"/>
      <c r="R19" s="110" t="s">
        <v>1494</v>
      </c>
      <c r="S19" s="110">
        <v>1</v>
      </c>
      <c r="T19" s="102">
        <v>81882</v>
      </c>
    </row>
    <row r="20" spans="1:20" ht="18.75" customHeight="1">
      <c r="B20" s="94"/>
      <c r="D20" s="79" t="s">
        <v>1334</v>
      </c>
      <c r="F20" s="79">
        <v>0</v>
      </c>
      <c r="G20" s="79"/>
      <c r="H20" s="79"/>
      <c r="I20" s="79"/>
      <c r="R20" s="110" t="s">
        <v>999</v>
      </c>
      <c r="S20" s="110">
        <v>0</v>
      </c>
      <c r="T20" s="102">
        <v>0</v>
      </c>
    </row>
    <row r="21" spans="1:20" ht="18.75" customHeight="1">
      <c r="B21" s="94"/>
      <c r="D21" s="79" t="s">
        <v>1467</v>
      </c>
      <c r="F21" s="79">
        <v>0</v>
      </c>
      <c r="G21" s="79"/>
      <c r="H21" s="79"/>
      <c r="I21" s="79"/>
      <c r="R21" s="110" t="s">
        <v>1495</v>
      </c>
      <c r="S21" s="110">
        <v>0</v>
      </c>
      <c r="T21" s="102">
        <v>0</v>
      </c>
    </row>
    <row r="22" spans="1:20" ht="18.75" customHeight="1">
      <c r="A22" s="84" t="s">
        <v>1406</v>
      </c>
      <c r="B22" s="94"/>
      <c r="D22" s="79" t="s">
        <v>1347</v>
      </c>
      <c r="F22" s="79">
        <v>0</v>
      </c>
      <c r="G22" s="79"/>
      <c r="H22" s="79"/>
      <c r="I22" s="79"/>
      <c r="R22" s="110" t="s">
        <v>222</v>
      </c>
      <c r="S22" s="110">
        <v>4</v>
      </c>
      <c r="T22" s="102">
        <v>2401980</v>
      </c>
    </row>
    <row r="23" spans="1:20" ht="18.75" customHeight="1">
      <c r="A23" s="81" t="s">
        <v>1407</v>
      </c>
      <c r="B23" s="94"/>
      <c r="D23" s="79" t="s">
        <v>1368</v>
      </c>
      <c r="F23" s="79">
        <v>0</v>
      </c>
      <c r="G23" s="79"/>
      <c r="H23" s="79"/>
      <c r="I23" s="79"/>
      <c r="R23" s="110" t="s">
        <v>1496</v>
      </c>
      <c r="S23" s="110">
        <v>0</v>
      </c>
      <c r="T23" s="102">
        <v>0</v>
      </c>
    </row>
    <row r="24" spans="1:20" ht="18.75" customHeight="1">
      <c r="A24" s="81" t="s">
        <v>1409</v>
      </c>
      <c r="B24" s="94"/>
      <c r="D24" s="79" t="s">
        <v>545</v>
      </c>
      <c r="F24" s="79">
        <v>1</v>
      </c>
      <c r="G24" s="79"/>
      <c r="H24" s="79"/>
      <c r="I24" s="79"/>
      <c r="R24" s="110" t="s">
        <v>826</v>
      </c>
      <c r="S24" s="110">
        <v>0</v>
      </c>
      <c r="T24" s="102">
        <v>0</v>
      </c>
    </row>
    <row r="25" spans="1:20" ht="18.75" customHeight="1">
      <c r="A25" s="81" t="s">
        <v>1410</v>
      </c>
      <c r="B25" s="94"/>
      <c r="D25" s="79" t="s">
        <v>1383</v>
      </c>
      <c r="F25" s="79">
        <v>0</v>
      </c>
      <c r="G25" s="79"/>
      <c r="H25" s="79"/>
      <c r="I25" s="79"/>
      <c r="R25" s="110" t="s">
        <v>167</v>
      </c>
      <c r="S25" s="110">
        <v>0</v>
      </c>
      <c r="T25" s="102">
        <v>0</v>
      </c>
    </row>
    <row r="26" spans="1:20" ht="18.75" customHeight="1">
      <c r="A26" s="81" t="s">
        <v>1411</v>
      </c>
      <c r="B26" s="94"/>
      <c r="D26" s="79" t="s">
        <v>1386</v>
      </c>
      <c r="F26" s="79">
        <v>0</v>
      </c>
      <c r="G26" s="79"/>
      <c r="H26" s="79"/>
      <c r="I26" s="79"/>
      <c r="R26" s="110" t="s">
        <v>985</v>
      </c>
      <c r="S26" s="110">
        <v>0</v>
      </c>
      <c r="T26" s="102">
        <v>0</v>
      </c>
    </row>
    <row r="27" spans="1:20" ht="18.75" customHeight="1">
      <c r="A27" s="81" t="s">
        <v>1412</v>
      </c>
      <c r="D27"/>
      <c r="F27"/>
      <c r="G27" s="79"/>
      <c r="H27" s="79"/>
      <c r="I27" s="79"/>
      <c r="R27" s="110" t="s">
        <v>669</v>
      </c>
      <c r="S27" s="110">
        <v>1</v>
      </c>
      <c r="T27" s="102">
        <v>0</v>
      </c>
    </row>
    <row r="28" spans="1:20" ht="18.75" customHeight="1">
      <c r="A28" s="81" t="s">
        <v>1413</v>
      </c>
      <c r="R28" s="110" t="s">
        <v>1502</v>
      </c>
      <c r="S28" s="110">
        <v>0</v>
      </c>
      <c r="T28" s="102">
        <v>0</v>
      </c>
    </row>
    <row r="29" spans="1:20" ht="18.75" customHeight="1">
      <c r="R29" s="110" t="s">
        <v>1504</v>
      </c>
      <c r="S29" s="110">
        <v>0</v>
      </c>
      <c r="T29" s="102">
        <v>0</v>
      </c>
    </row>
    <row r="30" spans="1:20" ht="18.75" customHeight="1">
      <c r="R30" s="110" t="s">
        <v>378</v>
      </c>
      <c r="S30" s="110">
        <v>0</v>
      </c>
      <c r="T30" s="102">
        <v>0</v>
      </c>
    </row>
    <row r="31" spans="1:20" ht="18.75" customHeight="1">
      <c r="R31" s="110" t="s">
        <v>1505</v>
      </c>
      <c r="S31" s="110">
        <v>0</v>
      </c>
      <c r="T31" s="102">
        <v>0</v>
      </c>
    </row>
    <row r="32" spans="1:20" ht="18.75" customHeight="1">
      <c r="R32" s="110" t="s">
        <v>1506</v>
      </c>
      <c r="S32" s="110">
        <v>0</v>
      </c>
      <c r="T32" s="102">
        <v>0</v>
      </c>
    </row>
    <row r="33" spans="18:20" ht="18.75" customHeight="1">
      <c r="R33" s="110" t="s">
        <v>1508</v>
      </c>
      <c r="S33" s="110">
        <v>0</v>
      </c>
      <c r="T33" s="102">
        <v>0</v>
      </c>
    </row>
    <row r="34" spans="18:20" ht="18.75" customHeight="1">
      <c r="R34" s="110" t="s">
        <v>1509</v>
      </c>
      <c r="S34" s="110">
        <v>0</v>
      </c>
      <c r="T34" s="102">
        <v>0</v>
      </c>
    </row>
    <row r="35" spans="18:20" ht="18.75" customHeight="1">
      <c r="R35" s="110" t="s">
        <v>1511</v>
      </c>
      <c r="S35" s="110">
        <v>0</v>
      </c>
      <c r="T35" s="102">
        <v>0</v>
      </c>
    </row>
    <row r="36" spans="18:20" ht="18.75" customHeight="1">
      <c r="R36" s="110" t="s">
        <v>1512</v>
      </c>
      <c r="S36" s="110">
        <v>0</v>
      </c>
      <c r="T36" s="102">
        <v>0</v>
      </c>
    </row>
    <row r="37" spans="18:20" ht="18.75" customHeight="1">
      <c r="R37" s="110" t="s">
        <v>1513</v>
      </c>
      <c r="S37" s="110">
        <v>0</v>
      </c>
      <c r="T37" s="102">
        <v>0</v>
      </c>
    </row>
    <row r="38" spans="18:20" ht="18.75" customHeight="1">
      <c r="R38" s="110" t="s">
        <v>1515</v>
      </c>
      <c r="S38" s="110">
        <v>0</v>
      </c>
      <c r="T38" s="102">
        <v>0</v>
      </c>
    </row>
    <row r="39" spans="18:20" ht="18.75" customHeight="1">
      <c r="R39" s="110" t="s">
        <v>1517</v>
      </c>
      <c r="S39" s="110">
        <v>0</v>
      </c>
      <c r="T39" s="102">
        <v>0</v>
      </c>
    </row>
    <row r="40" spans="18:20" ht="18.75" customHeight="1">
      <c r="R40" s="110" t="s">
        <v>795</v>
      </c>
      <c r="S40" s="110">
        <v>0</v>
      </c>
      <c r="T40" s="102">
        <v>0</v>
      </c>
    </row>
    <row r="41" spans="18:20" ht="18.75" customHeight="1">
      <c r="R41" s="110" t="s">
        <v>1518</v>
      </c>
      <c r="S41" s="110">
        <v>0</v>
      </c>
      <c r="T41" s="102">
        <v>0</v>
      </c>
    </row>
    <row r="42" spans="18:20" ht="18.75" customHeight="1">
      <c r="R42" s="110" t="s">
        <v>1519</v>
      </c>
      <c r="S42" s="110">
        <v>0</v>
      </c>
      <c r="T42" s="102">
        <v>0</v>
      </c>
    </row>
    <row r="43" spans="18:20" ht="18.75" customHeight="1">
      <c r="R43" s="110" t="s">
        <v>99</v>
      </c>
      <c r="S43" s="110">
        <v>0</v>
      </c>
      <c r="T43" s="102">
        <v>0</v>
      </c>
    </row>
    <row r="44" spans="18:20" ht="18.75" customHeight="1">
      <c r="R44" s="110" t="s">
        <v>1037</v>
      </c>
      <c r="S44" s="110">
        <v>0</v>
      </c>
      <c r="T44" s="102">
        <v>0</v>
      </c>
    </row>
    <row r="45" spans="18:20" ht="18.75" customHeight="1">
      <c r="R45" s="110" t="s">
        <v>1522</v>
      </c>
      <c r="S45" s="110">
        <v>0</v>
      </c>
      <c r="T45" s="102">
        <v>0</v>
      </c>
    </row>
    <row r="46" spans="18:20" ht="18.75" customHeight="1">
      <c r="R46" s="110" t="s">
        <v>1524</v>
      </c>
      <c r="S46" s="110">
        <v>0</v>
      </c>
      <c r="T46" s="102">
        <v>0</v>
      </c>
    </row>
    <row r="47" spans="18:20" ht="18.75" customHeight="1">
      <c r="R47" s="110" t="s">
        <v>1526</v>
      </c>
      <c r="S47" s="110">
        <v>0</v>
      </c>
      <c r="T47" s="102">
        <v>0</v>
      </c>
    </row>
    <row r="48" spans="18:20" ht="18.75" customHeight="1">
      <c r="R48" s="110" t="s">
        <v>1527</v>
      </c>
      <c r="S48" s="110">
        <v>0</v>
      </c>
      <c r="T48" s="102">
        <v>0</v>
      </c>
    </row>
    <row r="49" spans="18:20" ht="18.75" customHeight="1">
      <c r="R49" s="110" t="s">
        <v>1528</v>
      </c>
      <c r="S49" s="110">
        <v>0</v>
      </c>
      <c r="T49" s="102">
        <v>0</v>
      </c>
    </row>
    <row r="50" spans="18:20" ht="18.75" customHeight="1">
      <c r="R50" s="110" t="s">
        <v>1529</v>
      </c>
      <c r="S50" s="110">
        <v>0</v>
      </c>
      <c r="T50" s="102">
        <v>0</v>
      </c>
    </row>
    <row r="51" spans="18:20" ht="18.75" customHeight="1">
      <c r="R51" s="110" t="s">
        <v>1535</v>
      </c>
      <c r="S51" s="110">
        <v>0</v>
      </c>
      <c r="T51" s="102">
        <v>0</v>
      </c>
    </row>
    <row r="52" spans="18:20" ht="18.75" customHeight="1">
      <c r="R52" s="110" t="s">
        <v>1537</v>
      </c>
      <c r="S52" s="110">
        <v>0</v>
      </c>
      <c r="T52" s="102">
        <v>0</v>
      </c>
    </row>
    <row r="53" spans="18:20" ht="18.75" customHeight="1">
      <c r="R53" s="110" t="s">
        <v>1539</v>
      </c>
      <c r="S53" s="110">
        <v>0</v>
      </c>
      <c r="T53" s="102">
        <v>0</v>
      </c>
    </row>
    <row r="54" spans="18:20" ht="18.75" customHeight="1">
      <c r="R54" s="110" t="s">
        <v>1541</v>
      </c>
      <c r="S54" s="110">
        <v>0</v>
      </c>
      <c r="T54" s="102">
        <v>0</v>
      </c>
    </row>
    <row r="55" spans="18:20" ht="18.75" customHeight="1">
      <c r="R55" s="110" t="s">
        <v>1542</v>
      </c>
      <c r="S55" s="110">
        <v>0</v>
      </c>
      <c r="T55" s="102">
        <v>0</v>
      </c>
    </row>
    <row r="56" spans="18:20" ht="18.75" customHeight="1">
      <c r="R56" s="110" t="s">
        <v>1543</v>
      </c>
      <c r="S56" s="110">
        <v>0</v>
      </c>
      <c r="T56" s="102">
        <v>0</v>
      </c>
    </row>
    <row r="57" spans="18:20" ht="18.75" customHeight="1">
      <c r="R57" s="110" t="s">
        <v>1544</v>
      </c>
      <c r="S57" s="110">
        <v>0</v>
      </c>
      <c r="T57" s="102">
        <v>0</v>
      </c>
    </row>
    <row r="58" spans="18:20" ht="18.75" customHeight="1">
      <c r="R58" s="110" t="s">
        <v>189</v>
      </c>
      <c r="S58" s="110">
        <v>1</v>
      </c>
      <c r="T58" s="102">
        <v>0</v>
      </c>
    </row>
    <row r="59" spans="18:20" ht="18.75" customHeight="1">
      <c r="R59" s="110" t="s">
        <v>1545</v>
      </c>
      <c r="S59" s="110">
        <v>0</v>
      </c>
      <c r="T59" s="102">
        <v>0</v>
      </c>
    </row>
    <row r="60" spans="18:20" ht="18.75" customHeight="1">
      <c r="R60" s="110" t="s">
        <v>1546</v>
      </c>
      <c r="S60" s="110">
        <v>0</v>
      </c>
      <c r="T60" s="102">
        <v>0</v>
      </c>
    </row>
    <row r="61" spans="18:20" ht="18.75" customHeight="1">
      <c r="R61" s="110" t="s">
        <v>246</v>
      </c>
      <c r="S61" s="110">
        <v>6</v>
      </c>
      <c r="T61" s="102">
        <v>3256080</v>
      </c>
    </row>
    <row r="62" spans="18:20" ht="18.75" customHeight="1">
      <c r="R62" s="110" t="s">
        <v>1547</v>
      </c>
      <c r="S62" s="110">
        <v>0</v>
      </c>
      <c r="T62" s="102">
        <v>0</v>
      </c>
    </row>
    <row r="63" spans="18:20" ht="18.75" customHeight="1">
      <c r="R63" s="110" t="s">
        <v>1549</v>
      </c>
      <c r="S63" s="110">
        <v>0</v>
      </c>
      <c r="T63" s="102">
        <v>0</v>
      </c>
    </row>
    <row r="64" spans="18:20" ht="18.75" customHeight="1">
      <c r="R64" s="110" t="s">
        <v>1550</v>
      </c>
      <c r="S64" s="110">
        <v>0</v>
      </c>
      <c r="T64" s="102">
        <v>0</v>
      </c>
    </row>
    <row r="65" spans="18:20" ht="18.75" customHeight="1">
      <c r="R65" s="110" t="s">
        <v>1551</v>
      </c>
      <c r="S65" s="110">
        <v>0</v>
      </c>
      <c r="T65" s="102">
        <v>0</v>
      </c>
    </row>
    <row r="66" spans="18:20" ht="18.75" customHeight="1">
      <c r="R66" s="110" t="s">
        <v>1552</v>
      </c>
      <c r="S66" s="110">
        <v>0</v>
      </c>
      <c r="T66" s="102">
        <v>0</v>
      </c>
    </row>
    <row r="67" spans="18:20" ht="18.75" customHeight="1">
      <c r="R67" s="110" t="s">
        <v>710</v>
      </c>
      <c r="S67" s="110">
        <v>0</v>
      </c>
      <c r="T67" s="102">
        <v>0</v>
      </c>
    </row>
    <row r="68" spans="18:20" ht="18.75" customHeight="1">
      <c r="R68" s="110" t="s">
        <v>1553</v>
      </c>
      <c r="S68" s="110">
        <v>0</v>
      </c>
      <c r="T68" s="102">
        <v>0</v>
      </c>
    </row>
    <row r="69" spans="18:20" ht="18.75" customHeight="1">
      <c r="R69" s="110" t="s">
        <v>1555</v>
      </c>
      <c r="S69" s="110">
        <v>0</v>
      </c>
      <c r="T69" s="102">
        <v>0</v>
      </c>
    </row>
    <row r="70" spans="18:20" ht="18.75" customHeight="1">
      <c r="R70" s="110" t="s">
        <v>1557</v>
      </c>
      <c r="S70" s="110">
        <v>0</v>
      </c>
      <c r="T70" s="102">
        <v>0</v>
      </c>
    </row>
    <row r="71" spans="18:20" ht="18.75" customHeight="1">
      <c r="R71" s="110" t="s">
        <v>1558</v>
      </c>
      <c r="S71" s="110">
        <v>0</v>
      </c>
      <c r="T71" s="102">
        <v>0</v>
      </c>
    </row>
    <row r="72" spans="18:20" ht="18.75" customHeight="1">
      <c r="R72" s="110" t="s">
        <v>1559</v>
      </c>
      <c r="S72" s="110">
        <v>0</v>
      </c>
      <c r="T72" s="102">
        <v>0</v>
      </c>
    </row>
    <row r="73" spans="18:20" ht="18.75" customHeight="1">
      <c r="R73" s="110" t="s">
        <v>1560</v>
      </c>
      <c r="S73" s="110">
        <v>0</v>
      </c>
      <c r="T73" s="102">
        <v>0</v>
      </c>
    </row>
    <row r="74" spans="18:20" ht="18.75" customHeight="1">
      <c r="R74" s="110" t="s">
        <v>1561</v>
      </c>
      <c r="S74" s="110">
        <v>0</v>
      </c>
      <c r="T74" s="102">
        <v>0</v>
      </c>
    </row>
    <row r="75" spans="18:20" ht="18.75" customHeight="1">
      <c r="R75" s="110" t="s">
        <v>1562</v>
      </c>
      <c r="S75" s="110">
        <v>0</v>
      </c>
      <c r="T75" s="102">
        <v>0</v>
      </c>
    </row>
    <row r="76" spans="18:20" ht="18.75" customHeight="1">
      <c r="R76" s="110" t="s">
        <v>1563</v>
      </c>
      <c r="S76" s="110">
        <v>0</v>
      </c>
      <c r="T76" s="102">
        <v>0</v>
      </c>
    </row>
    <row r="77" spans="18:20" ht="18.75" customHeight="1">
      <c r="R77" s="110" t="s">
        <v>1564</v>
      </c>
      <c r="S77" s="110">
        <v>0</v>
      </c>
      <c r="T77" s="102">
        <v>0</v>
      </c>
    </row>
    <row r="78" spans="18:20" ht="18.75" customHeight="1">
      <c r="R78" s="110" t="s">
        <v>1565</v>
      </c>
      <c r="S78" s="110">
        <v>0</v>
      </c>
      <c r="T78" s="102">
        <v>0</v>
      </c>
    </row>
    <row r="79" spans="18:20" ht="18.75" customHeight="1">
      <c r="R79" s="110" t="s">
        <v>1567</v>
      </c>
      <c r="S79" s="110">
        <v>0</v>
      </c>
      <c r="T79" s="102">
        <v>0</v>
      </c>
    </row>
    <row r="80" spans="18:20" ht="18.75" customHeight="1">
      <c r="R80" s="110" t="s">
        <v>1569</v>
      </c>
      <c r="S80" s="110">
        <v>0</v>
      </c>
      <c r="T80" s="102">
        <v>0</v>
      </c>
    </row>
    <row r="81" spans="18:20" ht="18.75" customHeight="1">
      <c r="R81" s="110" t="s">
        <v>1571</v>
      </c>
      <c r="S81" s="110">
        <v>0</v>
      </c>
      <c r="T81" s="102">
        <v>0</v>
      </c>
    </row>
    <row r="82" spans="18:20" ht="18.75" customHeight="1">
      <c r="R82" s="110" t="s">
        <v>1573</v>
      </c>
      <c r="S82" s="110">
        <v>0</v>
      </c>
      <c r="T82" s="102">
        <v>0</v>
      </c>
    </row>
    <row r="83" spans="18:20" ht="18.75" customHeight="1">
      <c r="R83" s="110" t="s">
        <v>1575</v>
      </c>
      <c r="S83" s="110">
        <v>0</v>
      </c>
      <c r="T83" s="102">
        <v>0</v>
      </c>
    </row>
    <row r="84" spans="18:20" ht="18.75" customHeight="1">
      <c r="R84" s="110" t="s">
        <v>1576</v>
      </c>
      <c r="S84" s="110">
        <v>0</v>
      </c>
      <c r="T84" s="102">
        <v>0</v>
      </c>
    </row>
    <row r="85" spans="18:20" ht="18.75" customHeight="1">
      <c r="R85" s="110" t="s">
        <v>1577</v>
      </c>
      <c r="S85" s="110">
        <v>0</v>
      </c>
      <c r="T85" s="102">
        <v>0</v>
      </c>
    </row>
    <row r="86" spans="18:20" ht="18.75" customHeight="1">
      <c r="R86" s="110" t="s">
        <v>1578</v>
      </c>
      <c r="S86" s="110">
        <v>0</v>
      </c>
      <c r="T86" s="102">
        <v>0</v>
      </c>
    </row>
    <row r="87" spans="18:20" ht="18.75" customHeight="1">
      <c r="R87" s="110" t="s">
        <v>1579</v>
      </c>
      <c r="S87" s="110">
        <v>0</v>
      </c>
      <c r="T87" s="102">
        <v>0</v>
      </c>
    </row>
    <row r="88" spans="18:20" ht="18.75" customHeight="1">
      <c r="R88" s="110" t="s">
        <v>1581</v>
      </c>
      <c r="S88" s="110">
        <v>0</v>
      </c>
      <c r="T88" s="102">
        <v>0</v>
      </c>
    </row>
    <row r="89" spans="18:20" ht="18.75" customHeight="1">
      <c r="R89" s="110" t="s">
        <v>1583</v>
      </c>
      <c r="S89" s="110">
        <v>0</v>
      </c>
      <c r="T89" s="102">
        <v>0</v>
      </c>
    </row>
    <row r="90" spans="18:20" ht="18.75" customHeight="1">
      <c r="R90" s="110" t="s">
        <v>1584</v>
      </c>
      <c r="S90" s="110">
        <v>0</v>
      </c>
      <c r="T90" s="102">
        <v>0</v>
      </c>
    </row>
    <row r="91" spans="18:20" ht="18.75" customHeight="1">
      <c r="R91" s="110" t="s">
        <v>1586</v>
      </c>
      <c r="S91" s="110">
        <v>0</v>
      </c>
      <c r="T91" s="102">
        <v>0</v>
      </c>
    </row>
    <row r="92" spans="18:20" ht="18.75" customHeight="1">
      <c r="R92" s="110" t="s">
        <v>1588</v>
      </c>
      <c r="S92" s="110">
        <v>0</v>
      </c>
      <c r="T92" s="102">
        <v>0</v>
      </c>
    </row>
    <row r="93" spans="18:20" ht="18.75" customHeight="1">
      <c r="R93" s="110" t="s">
        <v>1593</v>
      </c>
      <c r="S93" s="110">
        <v>0</v>
      </c>
      <c r="T93" s="102">
        <v>0</v>
      </c>
    </row>
    <row r="94" spans="18:20" ht="18.75" customHeight="1">
      <c r="R94" s="110" t="s">
        <v>1594</v>
      </c>
      <c r="S94" s="110">
        <v>0</v>
      </c>
      <c r="T94" s="102">
        <v>0</v>
      </c>
    </row>
    <row r="95" spans="18:20" ht="18.75" customHeight="1">
      <c r="R95" s="110" t="s">
        <v>1595</v>
      </c>
      <c r="S95" s="110">
        <v>0</v>
      </c>
      <c r="T95" s="102">
        <v>0</v>
      </c>
    </row>
    <row r="96" spans="18:20" ht="18.75" customHeight="1">
      <c r="R96" s="110" t="s">
        <v>1596</v>
      </c>
      <c r="S96" s="110">
        <v>0</v>
      </c>
      <c r="T96" s="102">
        <v>0</v>
      </c>
    </row>
    <row r="97" spans="18:20" ht="18.75" customHeight="1">
      <c r="R97" s="110" t="s">
        <v>1598</v>
      </c>
      <c r="S97" s="110">
        <v>0</v>
      </c>
      <c r="T97" s="102">
        <v>0</v>
      </c>
    </row>
    <row r="98" spans="18:20" ht="18.75" customHeight="1">
      <c r="R98" s="110" t="s">
        <v>1600</v>
      </c>
      <c r="S98" s="110">
        <v>0</v>
      </c>
      <c r="T98" s="102">
        <v>0</v>
      </c>
    </row>
    <row r="99" spans="18:20" ht="18.75" customHeight="1">
      <c r="R99" s="110" t="s">
        <v>1602</v>
      </c>
      <c r="S99" s="110">
        <v>0</v>
      </c>
      <c r="T99" s="102">
        <v>0</v>
      </c>
    </row>
    <row r="100" spans="18:20" ht="18.75" customHeight="1">
      <c r="R100" s="110" t="s">
        <v>1607</v>
      </c>
      <c r="S100" s="110">
        <v>0</v>
      </c>
      <c r="T100" s="102">
        <v>0</v>
      </c>
    </row>
    <row r="101" spans="18:20" ht="18.75" customHeight="1">
      <c r="R101" s="110" t="s">
        <v>1608</v>
      </c>
      <c r="S101" s="110">
        <v>0</v>
      </c>
      <c r="T101" s="102">
        <v>0</v>
      </c>
    </row>
    <row r="102" spans="18:20" ht="18.75" customHeight="1">
      <c r="R102" s="110" t="s">
        <v>1609</v>
      </c>
      <c r="S102" s="110">
        <v>0</v>
      </c>
      <c r="T102" s="102">
        <v>0</v>
      </c>
    </row>
    <row r="103" spans="18:20" ht="18.75" customHeight="1">
      <c r="R103" s="110" t="s">
        <v>1611</v>
      </c>
      <c r="S103" s="110">
        <v>0</v>
      </c>
      <c r="T103" s="102">
        <v>0</v>
      </c>
    </row>
    <row r="104" spans="18:20" ht="18.75" customHeight="1">
      <c r="R104" s="110" t="s">
        <v>1612</v>
      </c>
      <c r="S104" s="110">
        <v>0</v>
      </c>
      <c r="T104" s="102">
        <v>0</v>
      </c>
    </row>
    <row r="105" spans="18:20" ht="18.75" customHeight="1">
      <c r="R105" s="110" t="s">
        <v>1613</v>
      </c>
      <c r="S105" s="110">
        <v>0</v>
      </c>
      <c r="T105" s="102">
        <v>0</v>
      </c>
    </row>
    <row r="106" spans="18:20" ht="18.75" customHeight="1">
      <c r="R106" s="110" t="s">
        <v>1614</v>
      </c>
      <c r="S106" s="110">
        <v>0</v>
      </c>
      <c r="T106" s="102">
        <v>0</v>
      </c>
    </row>
    <row r="107" spans="18:20" ht="18.75" customHeight="1">
      <c r="R107" s="110" t="s">
        <v>1615</v>
      </c>
      <c r="S107" s="110">
        <v>0</v>
      </c>
      <c r="T107" s="102">
        <v>0</v>
      </c>
    </row>
    <row r="108" spans="18:20" ht="18.75" customHeight="1">
      <c r="R108" s="110" t="s">
        <v>1619</v>
      </c>
      <c r="S108" s="110">
        <v>0</v>
      </c>
      <c r="T108" s="102">
        <v>0</v>
      </c>
    </row>
    <row r="109" spans="18:20" ht="18.75" customHeight="1">
      <c r="R109" s="110" t="s">
        <v>83</v>
      </c>
      <c r="S109" s="110">
        <v>3</v>
      </c>
      <c r="T109" s="102">
        <v>2412247</v>
      </c>
    </row>
    <row r="110" spans="18:20" ht="18.75" customHeight="1">
      <c r="R110" s="110" t="s">
        <v>1621</v>
      </c>
      <c r="S110" s="110">
        <v>0</v>
      </c>
      <c r="T110" s="102">
        <v>0</v>
      </c>
    </row>
    <row r="111" spans="18:20" ht="18.75" customHeight="1">
      <c r="R111" s="110" t="s">
        <v>1622</v>
      </c>
      <c r="S111" s="110">
        <v>0</v>
      </c>
      <c r="T111" s="102">
        <v>0</v>
      </c>
    </row>
    <row r="112" spans="18:20" ht="18.75" customHeight="1">
      <c r="R112" s="110" t="s">
        <v>1623</v>
      </c>
      <c r="S112" s="110">
        <v>0</v>
      </c>
      <c r="T112" s="102">
        <v>0</v>
      </c>
    </row>
    <row r="113" spans="18:20" ht="18.75" customHeight="1">
      <c r="R113" s="110" t="s">
        <v>1624</v>
      </c>
      <c r="S113" s="110">
        <v>0</v>
      </c>
      <c r="T113" s="102">
        <v>0</v>
      </c>
    </row>
    <row r="114" spans="18:20" ht="18.75" customHeight="1">
      <c r="R114" s="110" t="s">
        <v>1625</v>
      </c>
      <c r="S114" s="110">
        <v>0</v>
      </c>
      <c r="T114" s="102">
        <v>0</v>
      </c>
    </row>
    <row r="115" spans="18:20" ht="18.75" customHeight="1">
      <c r="R115" s="110" t="s">
        <v>1629</v>
      </c>
      <c r="S115" s="110">
        <v>0</v>
      </c>
      <c r="T115" s="102">
        <v>0</v>
      </c>
    </row>
    <row r="116" spans="18:20" ht="18.75" customHeight="1">
      <c r="R116" s="110" t="s">
        <v>1633</v>
      </c>
      <c r="S116" s="110">
        <v>0</v>
      </c>
      <c r="T116" s="102">
        <v>0</v>
      </c>
    </row>
    <row r="117" spans="18:20" ht="18.75" customHeight="1">
      <c r="R117" s="110" t="s">
        <v>1634</v>
      </c>
      <c r="S117" s="110">
        <v>0</v>
      </c>
      <c r="T117" s="102">
        <v>0</v>
      </c>
    </row>
    <row r="118" spans="18:20" ht="18.75" customHeight="1">
      <c r="R118" s="110" t="s">
        <v>1635</v>
      </c>
      <c r="S118" s="110">
        <v>0</v>
      </c>
      <c r="T118" s="102">
        <v>0</v>
      </c>
    </row>
    <row r="119" spans="18:20" ht="18.75" customHeight="1">
      <c r="R119" s="110" t="s">
        <v>1637</v>
      </c>
      <c r="S119" s="110">
        <v>0</v>
      </c>
      <c r="T119" s="102">
        <v>0</v>
      </c>
    </row>
    <row r="120" spans="18:20" ht="18.75" customHeight="1">
      <c r="R120" s="110" t="s">
        <v>1638</v>
      </c>
      <c r="S120" s="110">
        <v>0</v>
      </c>
      <c r="T120" s="102">
        <v>0</v>
      </c>
    </row>
    <row r="121" spans="18:20" ht="18.75" customHeight="1">
      <c r="R121" s="110" t="s">
        <v>1639</v>
      </c>
      <c r="S121" s="110">
        <v>0</v>
      </c>
      <c r="T121" s="102">
        <v>0</v>
      </c>
    </row>
    <row r="122" spans="18:20" ht="18.75" customHeight="1">
      <c r="R122" s="110" t="s">
        <v>1640</v>
      </c>
      <c r="S122" s="110">
        <v>0</v>
      </c>
      <c r="T122" s="102">
        <v>0</v>
      </c>
    </row>
    <row r="123" spans="18:20" ht="18.75" customHeight="1">
      <c r="R123" s="110" t="s">
        <v>1642</v>
      </c>
      <c r="S123" s="110">
        <v>0</v>
      </c>
      <c r="T123" s="102">
        <v>0</v>
      </c>
    </row>
    <row r="124" spans="18:20" ht="18.75" customHeight="1">
      <c r="R124" s="110" t="s">
        <v>477</v>
      </c>
      <c r="S124" s="110">
        <v>3</v>
      </c>
      <c r="T124" s="102">
        <v>109095000</v>
      </c>
    </row>
    <row r="125" spans="18:20" ht="18.75" customHeight="1">
      <c r="R125" s="110" t="s">
        <v>44</v>
      </c>
      <c r="S125" s="110">
        <v>4</v>
      </c>
      <c r="T125" s="102">
        <v>3850000</v>
      </c>
    </row>
    <row r="126" spans="18:20" ht="18.75" customHeight="1">
      <c r="R126" s="110" t="s">
        <v>1645</v>
      </c>
      <c r="S126" s="110">
        <v>0</v>
      </c>
      <c r="T126" s="102">
        <v>0</v>
      </c>
    </row>
    <row r="127" spans="18:20" ht="18.75" customHeight="1">
      <c r="R127" s="110" t="s">
        <v>1646</v>
      </c>
      <c r="S127" s="110">
        <v>0</v>
      </c>
      <c r="T127" s="102">
        <v>0</v>
      </c>
    </row>
    <row r="128" spans="18:20" ht="18.75" customHeight="1">
      <c r="R128" s="110" t="s">
        <v>1648</v>
      </c>
      <c r="S128" s="110">
        <v>0</v>
      </c>
      <c r="T128" s="102">
        <v>0</v>
      </c>
    </row>
    <row r="129" spans="18:20" ht="18.75" customHeight="1">
      <c r="R129" s="110" t="s">
        <v>1649</v>
      </c>
      <c r="S129" s="110">
        <v>0</v>
      </c>
      <c r="T129" s="102">
        <v>0</v>
      </c>
    </row>
    <row r="130" spans="18:20" ht="18.75" customHeight="1">
      <c r="R130" s="110" t="s">
        <v>653</v>
      </c>
      <c r="S130" s="110">
        <v>13</v>
      </c>
      <c r="T130" s="102">
        <v>6951910</v>
      </c>
    </row>
    <row r="131" spans="18:20" ht="18.75" customHeight="1">
      <c r="R131" s="110" t="s">
        <v>1650</v>
      </c>
      <c r="S131" s="110">
        <v>0</v>
      </c>
      <c r="T131" s="102">
        <v>0</v>
      </c>
    </row>
    <row r="132" spans="18:20" ht="18.75" customHeight="1">
      <c r="R132" s="110" t="s">
        <v>454</v>
      </c>
      <c r="S132" s="110">
        <v>1</v>
      </c>
      <c r="T132" s="102">
        <v>0</v>
      </c>
    </row>
    <row r="133" spans="18:20" ht="18.75" customHeight="1">
      <c r="R133" s="110" t="s">
        <v>1652</v>
      </c>
      <c r="S133" s="110">
        <v>0</v>
      </c>
      <c r="T133" s="102">
        <v>0</v>
      </c>
    </row>
    <row r="134" spans="18:20" ht="18.75" customHeight="1">
      <c r="R134" s="110" t="s">
        <v>1653</v>
      </c>
      <c r="S134" s="110">
        <v>0</v>
      </c>
      <c r="T134" s="102">
        <v>0</v>
      </c>
    </row>
    <row r="135" spans="18:20" ht="18.75" customHeight="1">
      <c r="R135" s="110" t="s">
        <v>1654</v>
      </c>
      <c r="S135" s="110">
        <v>0</v>
      </c>
      <c r="T135" s="102">
        <v>0</v>
      </c>
    </row>
    <row r="136" spans="18:20" ht="18.75" customHeight="1">
      <c r="R136" s="110" t="s">
        <v>1655</v>
      </c>
      <c r="S136" s="110">
        <v>0</v>
      </c>
      <c r="T136" s="102">
        <v>0</v>
      </c>
    </row>
    <row r="137" spans="18:20" ht="18.75" customHeight="1">
      <c r="R137" s="110" t="s">
        <v>1656</v>
      </c>
      <c r="S137" s="110">
        <v>0</v>
      </c>
      <c r="T137" s="102">
        <v>0</v>
      </c>
    </row>
    <row r="138" spans="18:20" ht="18.75" customHeight="1">
      <c r="R138" s="110" t="s">
        <v>1657</v>
      </c>
      <c r="S138" s="110">
        <v>0</v>
      </c>
      <c r="T138" s="102">
        <v>0</v>
      </c>
    </row>
    <row r="139" spans="18:20" ht="18.75" customHeight="1">
      <c r="R139" s="110" t="s">
        <v>1658</v>
      </c>
      <c r="S139" s="110">
        <v>0</v>
      </c>
      <c r="T139" s="102">
        <v>0</v>
      </c>
    </row>
    <row r="140" spans="18:20" ht="18.75" customHeight="1">
      <c r="R140" s="110" t="s">
        <v>1659</v>
      </c>
      <c r="S140" s="110">
        <v>0</v>
      </c>
      <c r="T140" s="102">
        <v>0</v>
      </c>
    </row>
    <row r="141" spans="18:20" ht="18.75" customHeight="1">
      <c r="R141" s="110" t="s">
        <v>1661</v>
      </c>
      <c r="S141" s="110">
        <v>0</v>
      </c>
      <c r="T141" s="102">
        <v>0</v>
      </c>
    </row>
    <row r="142" spans="18:20" ht="18.75" customHeight="1">
      <c r="R142" s="110" t="s">
        <v>1662</v>
      </c>
      <c r="S142" s="110">
        <v>0</v>
      </c>
      <c r="T142" s="102">
        <v>0</v>
      </c>
    </row>
    <row r="143" spans="18:20" ht="18.75" customHeight="1">
      <c r="R143" s="110" t="s">
        <v>1664</v>
      </c>
      <c r="S143" s="110">
        <v>0</v>
      </c>
      <c r="T143" s="102">
        <v>0</v>
      </c>
    </row>
    <row r="144" spans="18:20" ht="18.75" customHeight="1">
      <c r="R144" s="110" t="s">
        <v>1665</v>
      </c>
      <c r="S144" s="110">
        <v>0</v>
      </c>
      <c r="T144" s="102">
        <v>0</v>
      </c>
    </row>
    <row r="145" spans="18:20" ht="18.75" customHeight="1">
      <c r="R145" s="110" t="s">
        <v>1667</v>
      </c>
      <c r="S145" s="110">
        <v>0</v>
      </c>
      <c r="T145" s="102">
        <v>0</v>
      </c>
    </row>
    <row r="146" spans="18:20" ht="18.75" customHeight="1">
      <c r="R146" s="110" t="s">
        <v>1671</v>
      </c>
      <c r="S146" s="110">
        <v>0</v>
      </c>
      <c r="T146" s="102">
        <v>0</v>
      </c>
    </row>
    <row r="147" spans="18:20" ht="18.75" customHeight="1">
      <c r="R147" s="110" t="s">
        <v>1672</v>
      </c>
      <c r="S147" s="110">
        <v>0</v>
      </c>
      <c r="T147" s="102">
        <v>0</v>
      </c>
    </row>
    <row r="148" spans="18:20" ht="18.75" customHeight="1">
      <c r="R148" s="110" t="s">
        <v>1673</v>
      </c>
      <c r="S148" s="110">
        <v>0</v>
      </c>
      <c r="T148" s="102">
        <v>0</v>
      </c>
    </row>
    <row r="149" spans="18:20" ht="18.75" customHeight="1">
      <c r="R149" s="110" t="s">
        <v>1674</v>
      </c>
      <c r="S149" s="110">
        <v>0</v>
      </c>
      <c r="T149" s="102">
        <v>0</v>
      </c>
    </row>
    <row r="150" spans="18:20" ht="18.75" customHeight="1">
      <c r="R150" s="110" t="s">
        <v>1675</v>
      </c>
      <c r="S150" s="110">
        <v>0</v>
      </c>
      <c r="T150" s="102">
        <v>0</v>
      </c>
    </row>
    <row r="151" spans="18:20" ht="18.75" customHeight="1">
      <c r="R151" s="110" t="s">
        <v>1676</v>
      </c>
      <c r="S151" s="110">
        <v>0</v>
      </c>
      <c r="T151" s="102">
        <v>0</v>
      </c>
    </row>
    <row r="152" spans="18:20" ht="18.75" customHeight="1">
      <c r="R152" s="110" t="s">
        <v>1677</v>
      </c>
      <c r="S152" s="110">
        <v>0</v>
      </c>
      <c r="T152" s="102">
        <v>0</v>
      </c>
    </row>
    <row r="153" spans="18:20" ht="18.75" customHeight="1">
      <c r="R153" s="110" t="s">
        <v>1678</v>
      </c>
      <c r="S153" s="110">
        <v>0</v>
      </c>
      <c r="T153" s="102">
        <v>0</v>
      </c>
    </row>
    <row r="154" spans="18:20" ht="18.75" customHeight="1">
      <c r="R154" s="110" t="s">
        <v>1679</v>
      </c>
      <c r="S154" s="110">
        <v>0</v>
      </c>
      <c r="T154" s="102">
        <v>0</v>
      </c>
    </row>
    <row r="155" spans="18:20" ht="18.75" customHeight="1">
      <c r="R155" s="110" t="s">
        <v>1681</v>
      </c>
      <c r="S155" s="110">
        <v>0</v>
      </c>
      <c r="T155" s="102">
        <v>0</v>
      </c>
    </row>
    <row r="156" spans="18:20" ht="18.75" customHeight="1">
      <c r="R156" s="110" t="s">
        <v>1682</v>
      </c>
      <c r="S156" s="110">
        <v>0</v>
      </c>
      <c r="T156" s="102">
        <v>0</v>
      </c>
    </row>
    <row r="157" spans="18:20" ht="18.75" customHeight="1">
      <c r="R157" s="110" t="s">
        <v>1683</v>
      </c>
      <c r="S157" s="110">
        <v>0</v>
      </c>
      <c r="T157" s="102">
        <v>0</v>
      </c>
    </row>
    <row r="158" spans="18:20" ht="18.75" customHeight="1">
      <c r="R158" s="110" t="s">
        <v>1684</v>
      </c>
      <c r="S158" s="110">
        <v>0</v>
      </c>
      <c r="T158" s="102">
        <v>0</v>
      </c>
    </row>
    <row r="159" spans="18:20" ht="18.75" customHeight="1">
      <c r="R159" s="110" t="s">
        <v>1687</v>
      </c>
      <c r="S159" s="110">
        <v>0</v>
      </c>
      <c r="T159" s="102">
        <v>0</v>
      </c>
    </row>
    <row r="160" spans="18:20" ht="18.75" customHeight="1">
      <c r="R160" s="110" t="s">
        <v>1691</v>
      </c>
      <c r="S160" s="110">
        <v>0</v>
      </c>
      <c r="T160" s="102">
        <v>0</v>
      </c>
    </row>
    <row r="161" spans="18:20" ht="18.75" customHeight="1">
      <c r="R161" s="110" t="s">
        <v>1692</v>
      </c>
      <c r="S161" s="110">
        <v>0</v>
      </c>
      <c r="T161" s="102">
        <v>0</v>
      </c>
    </row>
    <row r="162" spans="18:20" ht="18.75" customHeight="1">
      <c r="R162" s="110" t="s">
        <v>1693</v>
      </c>
      <c r="S162" s="110">
        <v>0</v>
      </c>
      <c r="T162" s="102">
        <v>0</v>
      </c>
    </row>
    <row r="163" spans="18:20" ht="18.75" customHeight="1">
      <c r="R163" s="110" t="s">
        <v>1694</v>
      </c>
      <c r="S163" s="110">
        <v>0</v>
      </c>
      <c r="T163" s="102">
        <v>0</v>
      </c>
    </row>
    <row r="164" spans="18:20" ht="18.75" customHeight="1">
      <c r="R164" s="110" t="s">
        <v>1695</v>
      </c>
      <c r="S164" s="110">
        <v>0</v>
      </c>
      <c r="T164" s="102">
        <v>0</v>
      </c>
    </row>
    <row r="165" spans="18:20" ht="18.75" customHeight="1">
      <c r="R165" s="110" t="s">
        <v>1697</v>
      </c>
      <c r="S165" s="110">
        <v>0</v>
      </c>
      <c r="T165" s="102">
        <v>0</v>
      </c>
    </row>
    <row r="166" spans="18:20" ht="18.75" customHeight="1">
      <c r="R166" s="110" t="s">
        <v>208</v>
      </c>
      <c r="S166" s="110">
        <v>2</v>
      </c>
      <c r="T166" s="102">
        <v>342000</v>
      </c>
    </row>
    <row r="167" spans="18:20" ht="18.75" customHeight="1">
      <c r="R167" s="110" t="s">
        <v>1700</v>
      </c>
      <c r="S167" s="110">
        <v>0</v>
      </c>
      <c r="T167" s="102">
        <v>0</v>
      </c>
    </row>
    <row r="168" spans="18:20" ht="18.75" customHeight="1">
      <c r="R168" s="110" t="s">
        <v>1701</v>
      </c>
      <c r="S168" s="110">
        <v>0</v>
      </c>
      <c r="T168" s="102">
        <v>0</v>
      </c>
    </row>
    <row r="169" spans="18:20" ht="18.75" customHeight="1">
      <c r="R169" s="110" t="s">
        <v>1702</v>
      </c>
      <c r="S169" s="110">
        <v>0</v>
      </c>
      <c r="T169" s="102">
        <v>0</v>
      </c>
    </row>
    <row r="170" spans="18:20" ht="18.75" customHeight="1">
      <c r="R170" s="110" t="s">
        <v>1703</v>
      </c>
      <c r="S170" s="110">
        <v>0</v>
      </c>
      <c r="T170" s="102">
        <v>0</v>
      </c>
    </row>
    <row r="171" spans="18:20" ht="18.75" customHeight="1">
      <c r="R171" s="110" t="s">
        <v>1704</v>
      </c>
      <c r="S171" s="110">
        <v>0</v>
      </c>
      <c r="T171" s="102">
        <v>0</v>
      </c>
    </row>
    <row r="172" spans="18:20" ht="18.75" customHeight="1">
      <c r="R172" s="110" t="s">
        <v>1710</v>
      </c>
      <c r="S172" s="110">
        <v>0</v>
      </c>
      <c r="T172" s="102">
        <v>0</v>
      </c>
    </row>
    <row r="173" spans="18:20" ht="18.75" customHeight="1">
      <c r="R173" s="110" t="s">
        <v>1711</v>
      </c>
      <c r="S173" s="110">
        <v>0</v>
      </c>
      <c r="T173" s="102">
        <v>0</v>
      </c>
    </row>
    <row r="174" spans="18:20" ht="18.75" customHeight="1">
      <c r="R174" s="110" t="s">
        <v>525</v>
      </c>
      <c r="S174" s="110">
        <v>1</v>
      </c>
      <c r="T174" s="102">
        <v>0</v>
      </c>
    </row>
    <row r="175" spans="18:20" ht="18.75" customHeight="1">
      <c r="R175" s="110" t="s">
        <v>1713</v>
      </c>
      <c r="S175" s="110">
        <v>0</v>
      </c>
      <c r="T175" s="102">
        <v>0</v>
      </c>
    </row>
    <row r="176" spans="18:20" ht="18.75" customHeight="1">
      <c r="R176" s="110" t="s">
        <v>1714</v>
      </c>
      <c r="S176" s="110">
        <v>0</v>
      </c>
      <c r="T176" s="102">
        <v>0</v>
      </c>
    </row>
    <row r="177" spans="18:20" ht="18.75" customHeight="1">
      <c r="R177" s="110" t="s">
        <v>1716</v>
      </c>
      <c r="S177" s="110">
        <v>0</v>
      </c>
      <c r="T177" s="102">
        <v>0</v>
      </c>
    </row>
    <row r="178" spans="18:20" ht="18.75" customHeight="1">
      <c r="R178" s="110" t="s">
        <v>1717</v>
      </c>
      <c r="S178" s="110">
        <v>0</v>
      </c>
      <c r="T178" s="102">
        <v>0</v>
      </c>
    </row>
    <row r="179" spans="18:20" ht="18.75" customHeight="1">
      <c r="R179" s="110" t="s">
        <v>1721</v>
      </c>
      <c r="S179" s="110">
        <v>0</v>
      </c>
      <c r="T179" s="102">
        <v>0</v>
      </c>
    </row>
    <row r="180" spans="18:20" ht="18.75" customHeight="1">
      <c r="R180" s="110" t="s">
        <v>1722</v>
      </c>
      <c r="S180" s="110">
        <v>0</v>
      </c>
      <c r="T180" s="102">
        <v>0</v>
      </c>
    </row>
    <row r="181" spans="18:20" ht="18.75" customHeight="1">
      <c r="R181" s="110" t="s">
        <v>1724</v>
      </c>
      <c r="S181" s="110">
        <v>0</v>
      </c>
      <c r="T181" s="102">
        <v>0</v>
      </c>
    </row>
    <row r="182" spans="18:20" ht="18.75" customHeight="1">
      <c r="R182" s="110" t="s">
        <v>532</v>
      </c>
      <c r="S182" s="110">
        <v>3</v>
      </c>
      <c r="T182" s="102">
        <v>3480000</v>
      </c>
    </row>
    <row r="183" spans="18:20" ht="18.75" customHeight="1">
      <c r="R183" s="110" t="s">
        <v>1726</v>
      </c>
      <c r="S183" s="110">
        <v>0</v>
      </c>
      <c r="T183" s="102">
        <v>0</v>
      </c>
    </row>
    <row r="184" spans="18:20" ht="18.75" customHeight="1">
      <c r="R184" s="110" t="s">
        <v>1728</v>
      </c>
      <c r="S184" s="110">
        <v>0</v>
      </c>
      <c r="T184" s="102">
        <v>0</v>
      </c>
    </row>
    <row r="185" spans="18:20" ht="18.75" customHeight="1">
      <c r="R185" s="110" t="s">
        <v>911</v>
      </c>
      <c r="S185" s="110">
        <v>0</v>
      </c>
      <c r="T185" s="102">
        <v>0</v>
      </c>
    </row>
    <row r="186" spans="18:20" ht="18.75" customHeight="1">
      <c r="R186" s="110" t="s">
        <v>773</v>
      </c>
      <c r="S186" s="110">
        <v>0</v>
      </c>
      <c r="T186" s="102">
        <v>0</v>
      </c>
    </row>
    <row r="187" spans="18:20" ht="18.75" customHeight="1">
      <c r="R187" s="110" t="s">
        <v>1730</v>
      </c>
      <c r="S187" s="110">
        <v>0</v>
      </c>
      <c r="T187" s="102">
        <v>0</v>
      </c>
    </row>
    <row r="188" spans="18:20" ht="18.75" customHeight="1">
      <c r="R188" s="110" t="s">
        <v>1731</v>
      </c>
      <c r="S188" s="110">
        <v>0</v>
      </c>
      <c r="T188" s="102">
        <v>0</v>
      </c>
    </row>
    <row r="189" spans="18:20" ht="18.75" customHeight="1">
      <c r="R189" s="110" t="s">
        <v>1732</v>
      </c>
      <c r="S189" s="110">
        <v>0</v>
      </c>
      <c r="T189" s="102">
        <v>0</v>
      </c>
    </row>
    <row r="190" spans="18:20" ht="18.75" customHeight="1">
      <c r="R190" s="110" t="s">
        <v>1733</v>
      </c>
      <c r="S190" s="110">
        <v>0</v>
      </c>
      <c r="T190" s="102">
        <v>0</v>
      </c>
    </row>
    <row r="191" spans="18:20" ht="18.75" customHeight="1">
      <c r="R191" s="110" t="s">
        <v>1734</v>
      </c>
      <c r="S191" s="110">
        <v>0</v>
      </c>
      <c r="T191" s="102">
        <v>0</v>
      </c>
    </row>
    <row r="192" spans="18:20" ht="18.75" customHeight="1">
      <c r="R192" s="110" t="s">
        <v>1735</v>
      </c>
      <c r="S192" s="110">
        <v>0</v>
      </c>
      <c r="T192" s="102">
        <v>0</v>
      </c>
    </row>
    <row r="193" spans="18:20" ht="18.75" customHeight="1">
      <c r="R193" s="110" t="s">
        <v>1736</v>
      </c>
      <c r="S193" s="110">
        <v>0</v>
      </c>
      <c r="T193" s="102">
        <v>0</v>
      </c>
    </row>
    <row r="194" spans="18:20" ht="18.75" customHeight="1">
      <c r="R194" s="110" t="s">
        <v>1737</v>
      </c>
      <c r="S194" s="110">
        <v>0</v>
      </c>
      <c r="T194" s="102">
        <v>0</v>
      </c>
    </row>
    <row r="195" spans="18:20" ht="18.75" customHeight="1">
      <c r="R195" s="110" t="s">
        <v>1738</v>
      </c>
      <c r="S195" s="110">
        <v>0</v>
      </c>
      <c r="T195" s="102">
        <v>0</v>
      </c>
    </row>
    <row r="196" spans="18:20" ht="18.75" customHeight="1">
      <c r="R196" s="110" t="s">
        <v>1739</v>
      </c>
      <c r="S196" s="110">
        <v>0</v>
      </c>
      <c r="T196" s="102">
        <v>0</v>
      </c>
    </row>
    <row r="197" spans="18:20" ht="18.75" customHeight="1">
      <c r="R197" s="110" t="s">
        <v>1740</v>
      </c>
      <c r="S197" s="110">
        <v>0</v>
      </c>
      <c r="T197" s="102">
        <v>0</v>
      </c>
    </row>
    <row r="198" spans="18:20" ht="18.75" customHeight="1">
      <c r="R198" s="110" t="s">
        <v>1741</v>
      </c>
      <c r="S198" s="110">
        <v>0</v>
      </c>
      <c r="T198" s="102">
        <v>0</v>
      </c>
    </row>
    <row r="199" spans="18:20" ht="18.75" customHeight="1">
      <c r="R199" s="110" t="s">
        <v>1743</v>
      </c>
      <c r="S199" s="110">
        <v>0</v>
      </c>
      <c r="T199" s="102">
        <v>0</v>
      </c>
    </row>
    <row r="200" spans="18:20" ht="18.75" customHeight="1">
      <c r="R200" s="110" t="s">
        <v>1744</v>
      </c>
      <c r="S200" s="110">
        <v>0</v>
      </c>
      <c r="T200" s="102">
        <v>0</v>
      </c>
    </row>
    <row r="201" spans="18:20" ht="18.75" customHeight="1">
      <c r="R201" s="110" t="s">
        <v>1746</v>
      </c>
      <c r="S201" s="110">
        <v>0</v>
      </c>
      <c r="T201" s="102">
        <v>0</v>
      </c>
    </row>
    <row r="202" spans="18:20" ht="18.75" customHeight="1">
      <c r="R202" s="110" t="s">
        <v>1747</v>
      </c>
      <c r="S202" s="110">
        <v>0</v>
      </c>
      <c r="T202" s="102">
        <v>0</v>
      </c>
    </row>
    <row r="203" spans="18:20" ht="18.75" customHeight="1">
      <c r="R203" s="110" t="s">
        <v>1748</v>
      </c>
      <c r="S203" s="110">
        <v>0</v>
      </c>
      <c r="T203" s="102">
        <v>0</v>
      </c>
    </row>
    <row r="204" spans="18:20" ht="18.75" customHeight="1">
      <c r="R204" s="110" t="s">
        <v>59</v>
      </c>
      <c r="S204" s="110">
        <v>0</v>
      </c>
      <c r="T204" s="102">
        <v>0</v>
      </c>
    </row>
    <row r="205" spans="18:20" ht="18.75" customHeight="1">
      <c r="R205"/>
      <c r="S205"/>
      <c r="T205"/>
    </row>
  </sheetData>
  <dataConsolidate/>
  <mergeCells count="8">
    <mergeCell ref="AB1:AG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660400</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2"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3"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AB2BE-7E95-44ED-967D-F8F56965712C}">
  <sheetPr codeName="Sheet3"/>
  <dimension ref="B2:J43"/>
  <sheetViews>
    <sheetView tabSelected="1" workbookViewId="0">
      <selection activeCell="J13" sqref="J13"/>
    </sheetView>
  </sheetViews>
  <sheetFormatPr defaultRowHeight="13"/>
  <cols>
    <col min="1" max="16384" width="8.6640625" style="131"/>
  </cols>
  <sheetData>
    <row r="2" spans="2:10">
      <c r="B2" s="129" t="s">
        <v>1768</v>
      </c>
      <c r="C2" s="129" t="s">
        <v>1768</v>
      </c>
      <c r="D2" s="129" t="s">
        <v>1768</v>
      </c>
      <c r="E2" s="129" t="s">
        <v>1768</v>
      </c>
      <c r="F2" s="129" t="s">
        <v>1768</v>
      </c>
      <c r="G2" s="129" t="s">
        <v>1768</v>
      </c>
      <c r="H2" s="130" t="s">
        <v>1769</v>
      </c>
    </row>
    <row r="3" spans="2:10">
      <c r="B3" s="129" t="s">
        <v>1768</v>
      </c>
      <c r="C3" s="129" t="s">
        <v>1768</v>
      </c>
      <c r="D3" s="129" t="s">
        <v>1768</v>
      </c>
      <c r="E3" s="132" t="s">
        <v>1770</v>
      </c>
      <c r="F3" s="132" t="s">
        <v>1771</v>
      </c>
      <c r="G3" s="132" t="s">
        <v>1772</v>
      </c>
      <c r="H3" s="130" t="s">
        <v>1773</v>
      </c>
    </row>
    <row r="4" spans="2:10">
      <c r="B4" s="129" t="s">
        <v>1768</v>
      </c>
      <c r="C4" s="129" t="s">
        <v>1768</v>
      </c>
      <c r="D4" s="129" t="s">
        <v>1768</v>
      </c>
      <c r="E4" s="133" t="s">
        <v>1774</v>
      </c>
      <c r="F4" s="133" t="s">
        <v>1775</v>
      </c>
      <c r="G4" s="133" t="s">
        <v>1776</v>
      </c>
      <c r="H4" s="130" t="s">
        <v>1777</v>
      </c>
    </row>
    <row r="5" spans="2:10">
      <c r="B5" s="129" t="s">
        <v>1768</v>
      </c>
      <c r="C5" s="129" t="s">
        <v>1768</v>
      </c>
      <c r="D5" s="129" t="s">
        <v>1768</v>
      </c>
      <c r="E5" s="133" t="s">
        <v>1778</v>
      </c>
      <c r="F5" s="133" t="s">
        <v>1779</v>
      </c>
      <c r="G5" s="133" t="s">
        <v>1780</v>
      </c>
      <c r="H5" s="130" t="s">
        <v>1781</v>
      </c>
    </row>
    <row r="6" spans="2:10">
      <c r="B6" s="129" t="s">
        <v>1768</v>
      </c>
      <c r="C6" s="129" t="s">
        <v>1768</v>
      </c>
      <c r="D6" s="129" t="s">
        <v>1768</v>
      </c>
      <c r="E6" s="133" t="s">
        <v>1782</v>
      </c>
      <c r="F6" s="133" t="s">
        <v>1783</v>
      </c>
      <c r="G6" s="133" t="s">
        <v>1784</v>
      </c>
      <c r="H6" s="130" t="s">
        <v>1785</v>
      </c>
    </row>
    <row r="7" spans="2:10">
      <c r="B7" s="129" t="s">
        <v>1768</v>
      </c>
      <c r="C7" s="129" t="s">
        <v>1768</v>
      </c>
      <c r="D7" s="129" t="s">
        <v>1768</v>
      </c>
      <c r="E7" s="133" t="s">
        <v>1786</v>
      </c>
      <c r="F7" s="133" t="s">
        <v>1787</v>
      </c>
      <c r="G7" s="133" t="s">
        <v>1788</v>
      </c>
    </row>
    <row r="8" spans="2:10">
      <c r="B8" s="129" t="s">
        <v>1768</v>
      </c>
      <c r="C8" s="129" t="s">
        <v>1768</v>
      </c>
      <c r="D8" s="129" t="s">
        <v>1768</v>
      </c>
      <c r="E8" s="133" t="s">
        <v>1789</v>
      </c>
      <c r="F8" s="133" t="s">
        <v>1790</v>
      </c>
      <c r="G8" s="133" t="s">
        <v>1791</v>
      </c>
      <c r="H8" s="130" t="s">
        <v>1792</v>
      </c>
    </row>
    <row r="9" spans="2:10">
      <c r="B9" s="129" t="s">
        <v>1768</v>
      </c>
      <c r="C9" s="129" t="s">
        <v>1768</v>
      </c>
      <c r="D9" s="129" t="s">
        <v>1768</v>
      </c>
      <c r="E9" s="133" t="s">
        <v>1793</v>
      </c>
      <c r="F9" s="133" t="s">
        <v>1794</v>
      </c>
      <c r="G9" s="133" t="s">
        <v>1795</v>
      </c>
      <c r="H9" s="134" t="s">
        <v>1796</v>
      </c>
    </row>
    <row r="10" spans="2:10">
      <c r="B10" s="129" t="s">
        <v>1768</v>
      </c>
      <c r="C10" s="129" t="s">
        <v>1768</v>
      </c>
      <c r="D10" s="129" t="s">
        <v>1768</v>
      </c>
      <c r="E10" s="133" t="s">
        <v>1797</v>
      </c>
      <c r="F10" s="133" t="s">
        <v>1798</v>
      </c>
      <c r="G10" s="133" t="s">
        <v>1799</v>
      </c>
    </row>
    <row r="11" spans="2:10">
      <c r="B11" s="129" t="s">
        <v>1768</v>
      </c>
      <c r="C11" s="129" t="s">
        <v>1768</v>
      </c>
      <c r="D11" s="129" t="s">
        <v>1768</v>
      </c>
      <c r="E11" s="129" t="s">
        <v>1768</v>
      </c>
      <c r="F11" s="129" t="s">
        <v>1768</v>
      </c>
      <c r="G11" s="133" t="s">
        <v>1800</v>
      </c>
    </row>
    <row r="12" spans="2:10">
      <c r="B12" s="129" t="s">
        <v>1768</v>
      </c>
      <c r="C12" s="129" t="s">
        <v>1768</v>
      </c>
      <c r="D12" s="129" t="s">
        <v>1768</v>
      </c>
      <c r="E12" s="129" t="s">
        <v>1768</v>
      </c>
      <c r="F12" s="129" t="s">
        <v>1768</v>
      </c>
      <c r="G12" s="133" t="s">
        <v>1801</v>
      </c>
      <c r="J12" s="177" t="s">
        <v>1825</v>
      </c>
    </row>
    <row r="13" spans="2:10">
      <c r="B13" s="129" t="s">
        <v>1768</v>
      </c>
      <c r="C13" s="129" t="s">
        <v>1768</v>
      </c>
      <c r="D13" s="129" t="s">
        <v>1768</v>
      </c>
      <c r="E13" s="129" t="s">
        <v>1768</v>
      </c>
      <c r="F13" s="129" t="s">
        <v>1768</v>
      </c>
      <c r="G13" s="133" t="s">
        <v>1802</v>
      </c>
    </row>
    <row r="41" spans="9:9">
      <c r="I41" s="130" t="s">
        <v>1803</v>
      </c>
    </row>
    <row r="42" spans="9:9">
      <c r="I42" s="130" t="s">
        <v>1785</v>
      </c>
    </row>
    <row r="43" spans="9:9">
      <c r="I43" s="131" t="s">
        <v>1804</v>
      </c>
    </row>
  </sheetData>
  <phoneticPr fontId="6"/>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81590-06FF-4E6A-B54B-A7B570C40FA3}">
  <sheetPr codeName="Sheet4"/>
  <dimension ref="A1:M24"/>
  <sheetViews>
    <sheetView workbookViewId="0">
      <selection activeCell="J13" sqref="J13"/>
    </sheetView>
  </sheetViews>
  <sheetFormatPr defaultRowHeight="13"/>
  <cols>
    <col min="1" max="2" width="8.6640625" style="131"/>
    <col min="3" max="3" width="7" style="131" bestFit="1" customWidth="1"/>
    <col min="4" max="4" width="6.83203125" style="131" customWidth="1"/>
    <col min="5" max="5" width="2.4140625" style="131" bestFit="1" customWidth="1"/>
    <col min="6" max="7" width="8.6640625" style="131"/>
    <col min="8" max="8" width="13.83203125" style="131" bestFit="1" customWidth="1"/>
    <col min="9" max="9" width="6.4140625" style="131" customWidth="1"/>
    <col min="10" max="16384" width="8.6640625" style="131"/>
  </cols>
  <sheetData>
    <row r="1" spans="1:13">
      <c r="A1" s="173" t="s">
        <v>1805</v>
      </c>
      <c r="B1" s="173"/>
      <c r="C1" s="173"/>
      <c r="D1" s="173"/>
      <c r="E1" s="173"/>
      <c r="F1" s="174" t="s">
        <v>1806</v>
      </c>
      <c r="G1" s="174"/>
      <c r="H1" s="174"/>
      <c r="I1" s="174"/>
      <c r="J1" s="173" t="s">
        <v>1807</v>
      </c>
      <c r="K1" s="173"/>
      <c r="L1" s="173"/>
      <c r="M1" s="173"/>
    </row>
    <row r="2" spans="1:13" ht="13.5" thickBot="1"/>
    <row r="3" spans="1:13">
      <c r="C3" s="135" t="s">
        <v>1768</v>
      </c>
      <c r="D3" s="136" t="s">
        <v>1768</v>
      </c>
      <c r="E3" s="137" t="s">
        <v>1768</v>
      </c>
      <c r="H3" s="135" t="s">
        <v>1768</v>
      </c>
      <c r="I3" s="137" t="s">
        <v>1768</v>
      </c>
      <c r="L3" s="135" t="s">
        <v>1768</v>
      </c>
      <c r="M3" s="137" t="s">
        <v>1768</v>
      </c>
    </row>
    <row r="4" spans="1:13">
      <c r="C4" s="138" t="s">
        <v>1424</v>
      </c>
      <c r="D4" s="139">
        <v>21</v>
      </c>
      <c r="E4" s="140" t="s">
        <v>1768</v>
      </c>
      <c r="H4" s="138" t="s">
        <v>27</v>
      </c>
      <c r="I4" s="141">
        <v>41</v>
      </c>
      <c r="L4" s="138" t="s">
        <v>1808</v>
      </c>
      <c r="M4" s="141">
        <v>51</v>
      </c>
    </row>
    <row r="5" spans="1:13">
      <c r="C5" s="138" t="s">
        <v>1191</v>
      </c>
      <c r="D5" s="139">
        <v>20</v>
      </c>
      <c r="E5" s="142" t="s">
        <v>1768</v>
      </c>
      <c r="H5" s="138" t="s">
        <v>54</v>
      </c>
      <c r="I5" s="141">
        <v>42</v>
      </c>
      <c r="L5" s="138" t="s">
        <v>1809</v>
      </c>
      <c r="M5" s="141">
        <v>52</v>
      </c>
    </row>
    <row r="6" spans="1:13">
      <c r="C6" s="138" t="s">
        <v>1209</v>
      </c>
      <c r="D6" s="139">
        <v>19</v>
      </c>
      <c r="E6" s="142" t="s">
        <v>1768</v>
      </c>
      <c r="H6" s="138" t="s">
        <v>779</v>
      </c>
      <c r="I6" s="141">
        <v>43</v>
      </c>
      <c r="L6" s="138" t="s">
        <v>1810</v>
      </c>
      <c r="M6" s="141">
        <v>53</v>
      </c>
    </row>
    <row r="7" spans="1:13">
      <c r="C7" s="138" t="s">
        <v>1236</v>
      </c>
      <c r="D7" s="139">
        <v>18</v>
      </c>
      <c r="E7" s="142" t="s">
        <v>1768</v>
      </c>
      <c r="H7" s="138" t="s">
        <v>166</v>
      </c>
      <c r="I7" s="141">
        <v>44</v>
      </c>
      <c r="L7" s="138" t="s">
        <v>1811</v>
      </c>
      <c r="M7" s="141">
        <v>54</v>
      </c>
    </row>
    <row r="8" spans="1:13">
      <c r="C8" s="138" t="s">
        <v>1245</v>
      </c>
      <c r="D8" s="139">
        <v>17</v>
      </c>
      <c r="E8" s="142" t="s">
        <v>1768</v>
      </c>
      <c r="H8" s="138" t="s">
        <v>87</v>
      </c>
      <c r="I8" s="141">
        <v>45</v>
      </c>
      <c r="L8" s="138" t="s">
        <v>1812</v>
      </c>
      <c r="M8" s="141">
        <v>55</v>
      </c>
    </row>
    <row r="9" spans="1:13" ht="13.5" thickBot="1">
      <c r="C9" s="138" t="s">
        <v>1433</v>
      </c>
      <c r="D9" s="139">
        <v>16</v>
      </c>
      <c r="E9" s="142" t="s">
        <v>1768</v>
      </c>
      <c r="H9" s="138" t="s">
        <v>494</v>
      </c>
      <c r="I9" s="141">
        <v>46</v>
      </c>
      <c r="L9" s="143" t="s">
        <v>1813</v>
      </c>
      <c r="M9" s="144">
        <v>56</v>
      </c>
    </row>
    <row r="10" spans="1:13">
      <c r="C10" s="138" t="s">
        <v>1439</v>
      </c>
      <c r="D10" s="139">
        <v>15</v>
      </c>
      <c r="E10" s="142" t="s">
        <v>1768</v>
      </c>
      <c r="H10" s="138" t="s">
        <v>73</v>
      </c>
      <c r="I10" s="141">
        <v>47</v>
      </c>
      <c r="L10" s="175"/>
      <c r="M10" s="175"/>
    </row>
    <row r="11" spans="1:13">
      <c r="C11" s="138" t="s">
        <v>1444</v>
      </c>
      <c r="D11" s="139">
        <v>14</v>
      </c>
      <c r="E11" s="142" t="s">
        <v>1768</v>
      </c>
      <c r="H11" s="138" t="s">
        <v>259</v>
      </c>
      <c r="I11" s="141">
        <v>48</v>
      </c>
    </row>
    <row r="12" spans="1:13">
      <c r="C12" s="138" t="s">
        <v>1447</v>
      </c>
      <c r="D12" s="139">
        <v>13</v>
      </c>
      <c r="E12" s="142" t="s">
        <v>1768</v>
      </c>
      <c r="H12" s="138" t="s">
        <v>252</v>
      </c>
      <c r="I12" s="141">
        <v>49</v>
      </c>
    </row>
    <row r="13" spans="1:13" ht="13.5" thickBot="1">
      <c r="C13" s="138" t="s">
        <v>1451</v>
      </c>
      <c r="D13" s="139">
        <v>12</v>
      </c>
      <c r="E13" s="142" t="s">
        <v>1768</v>
      </c>
      <c r="H13" s="143" t="s">
        <v>116</v>
      </c>
      <c r="I13" s="144">
        <v>50</v>
      </c>
    </row>
    <row r="14" spans="1:13">
      <c r="C14" s="138" t="s">
        <v>1454</v>
      </c>
      <c r="D14" s="139">
        <v>11</v>
      </c>
      <c r="E14" s="142" t="s">
        <v>1768</v>
      </c>
    </row>
    <row r="15" spans="1:13">
      <c r="C15" s="138" t="s">
        <v>1460</v>
      </c>
      <c r="D15" s="139">
        <v>10</v>
      </c>
      <c r="E15" s="142" t="s">
        <v>1768</v>
      </c>
      <c r="L15" s="131" t="s">
        <v>1814</v>
      </c>
    </row>
    <row r="16" spans="1:13">
      <c r="C16" s="138" t="s">
        <v>1461</v>
      </c>
      <c r="D16" s="139">
        <v>9</v>
      </c>
      <c r="E16" s="142" t="s">
        <v>1768</v>
      </c>
      <c r="L16" s="131" t="s">
        <v>1815</v>
      </c>
    </row>
    <row r="17" spans="3:12">
      <c r="C17" s="138" t="s">
        <v>1465</v>
      </c>
      <c r="D17" s="139">
        <v>8</v>
      </c>
      <c r="E17" s="142" t="s">
        <v>1768</v>
      </c>
      <c r="L17" s="131" t="s">
        <v>1816</v>
      </c>
    </row>
    <row r="18" spans="3:12">
      <c r="C18" s="138" t="s">
        <v>1334</v>
      </c>
      <c r="D18" s="139">
        <v>7</v>
      </c>
      <c r="E18" s="142" t="s">
        <v>1768</v>
      </c>
      <c r="L18" s="131" t="s">
        <v>1817</v>
      </c>
    </row>
    <row r="19" spans="3:12">
      <c r="C19" s="138" t="s">
        <v>1467</v>
      </c>
      <c r="D19" s="139">
        <v>6</v>
      </c>
      <c r="E19" s="142" t="s">
        <v>1768</v>
      </c>
    </row>
    <row r="20" spans="3:12">
      <c r="C20" s="138" t="s">
        <v>1347</v>
      </c>
      <c r="D20" s="139">
        <v>5</v>
      </c>
      <c r="E20" s="142" t="s">
        <v>1768</v>
      </c>
    </row>
    <row r="21" spans="3:12">
      <c r="C21" s="138" t="s">
        <v>1368</v>
      </c>
      <c r="D21" s="139">
        <v>4</v>
      </c>
      <c r="E21" s="142" t="s">
        <v>1768</v>
      </c>
    </row>
    <row r="22" spans="3:12">
      <c r="C22" s="138" t="s">
        <v>545</v>
      </c>
      <c r="D22" s="139">
        <v>3</v>
      </c>
      <c r="E22" s="142" t="s">
        <v>1768</v>
      </c>
    </row>
    <row r="23" spans="3:12">
      <c r="C23" s="138" t="s">
        <v>1383</v>
      </c>
      <c r="D23" s="139">
        <v>2</v>
      </c>
      <c r="E23" s="142" t="s">
        <v>1768</v>
      </c>
    </row>
    <row r="24" spans="3:12" ht="13.5" thickBot="1">
      <c r="C24" s="143" t="s">
        <v>1386</v>
      </c>
      <c r="D24" s="145">
        <v>1</v>
      </c>
      <c r="E24" s="146" t="s">
        <v>1768</v>
      </c>
    </row>
  </sheetData>
  <mergeCells count="4">
    <mergeCell ref="A1:E1"/>
    <mergeCell ref="F1:I1"/>
    <mergeCell ref="J1:M1"/>
    <mergeCell ref="L10:M10"/>
  </mergeCells>
  <phoneticPr fontId="6"/>
  <pageMargins left="0.7" right="0.7" top="0.75" bottom="0.75" header="0.3" footer="0.3"/>
  <pageSetup paperSize="9"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55507-7A14-47B9-A454-6ADF40DBAEF0}">
  <sheetPr codeName="Sheet5"/>
  <dimension ref="B1:H25"/>
  <sheetViews>
    <sheetView topLeftCell="B1" workbookViewId="0">
      <selection activeCell="G15" sqref="G15"/>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1824</v>
      </c>
      <c r="H1" s="3" t="s">
        <v>1759</v>
      </c>
    </row>
    <row r="2" spans="2:8">
      <c r="B2" s="174" t="s">
        <v>1818</v>
      </c>
      <c r="C2" s="174"/>
      <c r="D2" s="174"/>
      <c r="E2" s="174"/>
      <c r="F2" s="174"/>
      <c r="G2" s="174"/>
      <c r="H2" s="174"/>
    </row>
    <row r="3" spans="2:8" ht="13.5" thickBot="1">
      <c r="B3" s="151" t="s">
        <v>1822</v>
      </c>
      <c r="C3" s="139"/>
      <c r="D3" s="139"/>
      <c r="E3" s="139"/>
      <c r="F3" s="139"/>
      <c r="G3" s="139"/>
      <c r="H3" s="152"/>
    </row>
    <row r="4" spans="2:8">
      <c r="B4" s="147" t="s">
        <v>1768</v>
      </c>
      <c r="C4" s="148" t="s">
        <v>1768</v>
      </c>
      <c r="D4" s="148" t="s">
        <v>1768</v>
      </c>
      <c r="E4" s="148" t="s">
        <v>1768</v>
      </c>
      <c r="F4" s="148" t="s">
        <v>1768</v>
      </c>
      <c r="G4" s="148" t="s">
        <v>1768</v>
      </c>
      <c r="H4" s="149" t="s">
        <v>1768</v>
      </c>
    </row>
    <row r="5" spans="2:8">
      <c r="B5" s="107" t="s">
        <v>548</v>
      </c>
      <c r="C5" s="107" t="s">
        <v>549</v>
      </c>
      <c r="D5" s="107" t="s">
        <v>44</v>
      </c>
      <c r="E5" s="107" t="s">
        <v>146</v>
      </c>
      <c r="F5" s="107" t="s">
        <v>147</v>
      </c>
      <c r="G5" s="107" t="s">
        <v>1209</v>
      </c>
      <c r="H5" s="107">
        <v>2000</v>
      </c>
    </row>
    <row r="6" spans="2:8">
      <c r="B6" s="107" t="s">
        <v>589</v>
      </c>
      <c r="C6" s="107" t="s">
        <v>590</v>
      </c>
      <c r="D6" s="107" t="s">
        <v>68</v>
      </c>
      <c r="E6" s="107" t="s">
        <v>591</v>
      </c>
      <c r="F6" s="107" t="s">
        <v>31</v>
      </c>
      <c r="G6" s="107" t="s">
        <v>1209</v>
      </c>
      <c r="H6" s="107">
        <v>1512</v>
      </c>
    </row>
    <row r="7" spans="2:8">
      <c r="B7" s="107" t="s">
        <v>593</v>
      </c>
      <c r="C7" s="107" t="s">
        <v>594</v>
      </c>
      <c r="D7" s="107" t="s">
        <v>37</v>
      </c>
      <c r="E7" s="107" t="s">
        <v>595</v>
      </c>
      <c r="F7" s="107" t="s">
        <v>31</v>
      </c>
      <c r="G7" s="107" t="s">
        <v>1209</v>
      </c>
      <c r="H7" s="107">
        <v>0</v>
      </c>
    </row>
    <row r="8" spans="2:8">
      <c r="B8" s="107" t="s">
        <v>645</v>
      </c>
      <c r="C8" s="107" t="s">
        <v>646</v>
      </c>
      <c r="D8" s="107" t="s">
        <v>83</v>
      </c>
      <c r="E8" s="107" t="s">
        <v>647</v>
      </c>
      <c r="F8" s="107" t="s">
        <v>31</v>
      </c>
      <c r="G8" s="107" t="s">
        <v>1209</v>
      </c>
      <c r="H8" s="107">
        <v>2245</v>
      </c>
    </row>
    <row r="9" spans="2:8">
      <c r="B9" s="107" t="s">
        <v>659</v>
      </c>
      <c r="C9" s="107" t="s">
        <v>115</v>
      </c>
      <c r="D9" s="107" t="s">
        <v>37</v>
      </c>
      <c r="E9" s="107" t="s">
        <v>374</v>
      </c>
      <c r="F9" s="107" t="s">
        <v>31</v>
      </c>
      <c r="G9" s="107" t="s">
        <v>1209</v>
      </c>
      <c r="H9" s="107">
        <v>1296</v>
      </c>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5" thickBot="1">
      <c r="B24"/>
      <c r="C24"/>
      <c r="D24"/>
      <c r="E24"/>
      <c r="F24"/>
      <c r="G24"/>
      <c r="H24"/>
    </row>
    <row r="25" spans="2:8">
      <c r="B25" s="175"/>
      <c r="C25" s="175"/>
      <c r="D25" s="175"/>
      <c r="E25" s="175"/>
      <c r="F25" s="175"/>
      <c r="G25" s="175"/>
      <c r="H25" s="175"/>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61676-0E09-4170-8510-1CF0A73ABF0B}">
  <sheetPr codeName="Sheet10"/>
  <dimension ref="B1:H25"/>
  <sheetViews>
    <sheetView topLeftCell="B1" workbookViewId="0">
      <selection activeCell="G1" sqref="G1:H1"/>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1824</v>
      </c>
      <c r="H1" s="3" t="s">
        <v>1759</v>
      </c>
    </row>
    <row r="2" spans="2:8">
      <c r="B2" s="174" t="s">
        <v>1819</v>
      </c>
      <c r="C2" s="174"/>
      <c r="D2" s="174"/>
      <c r="E2" s="174"/>
      <c r="F2" s="174"/>
      <c r="G2" s="174"/>
      <c r="H2" s="174"/>
    </row>
    <row r="3" spans="2:8">
      <c r="B3" s="151" t="s">
        <v>1823</v>
      </c>
    </row>
    <row r="4" spans="2:8">
      <c r="B4" s="150"/>
      <c r="C4" s="150"/>
      <c r="D4" s="150"/>
      <c r="E4" s="150"/>
      <c r="F4" s="150"/>
      <c r="G4" s="150"/>
      <c r="H4" s="150"/>
    </row>
    <row r="5" spans="2:8">
      <c r="B5" s="107" t="s">
        <v>578</v>
      </c>
      <c r="C5" s="107" t="s">
        <v>579</v>
      </c>
      <c r="D5" s="107" t="s">
        <v>44</v>
      </c>
      <c r="E5" s="107" t="s">
        <v>55</v>
      </c>
      <c r="F5" s="107" t="s">
        <v>31</v>
      </c>
      <c r="G5" s="107" t="s">
        <v>1209</v>
      </c>
      <c r="H5" s="107">
        <v>0</v>
      </c>
    </row>
    <row r="6" spans="2:8">
      <c r="B6" s="107" t="s">
        <v>671</v>
      </c>
      <c r="C6" s="107" t="s">
        <v>458</v>
      </c>
      <c r="D6" s="107" t="s">
        <v>37</v>
      </c>
      <c r="E6" s="107" t="s">
        <v>202</v>
      </c>
      <c r="F6" s="107" t="s">
        <v>672</v>
      </c>
      <c r="G6" s="107" t="s">
        <v>1209</v>
      </c>
      <c r="H6" s="107">
        <v>560</v>
      </c>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c r="B25" s="176"/>
      <c r="C25" s="176"/>
      <c r="D25" s="176"/>
      <c r="E25" s="176"/>
      <c r="F25" s="176"/>
      <c r="G25" s="176"/>
      <c r="H25" s="176"/>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38</vt:i4>
      </vt:variant>
    </vt:vector>
  </HeadingPairs>
  <TitlesOfParts>
    <vt:vector size="47"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2021-02-08T15:32:49Z</dcterms:modified>
</cp:coreProperties>
</file>