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7C593B5C-05B2-43C9-99B8-4BB97D40FBF3}" xr6:coauthVersionLast="46" xr6:coauthVersionMax="46" xr10:uidLastSave="{00000000-0000-0000-0000-000000000000}"/>
  <bookViews>
    <workbookView xWindow="-110" yWindow="-110" windowWidth="18420" windowHeight="12220" tabRatio="683" activeTab="6"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ダッシュボード!$B$30</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＿別表＿!$H$3:$I$15</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<sst xmlns="http://schemas.openxmlformats.org/spreadsheetml/2006/main" count="8696" uniqueCount="2331">
  <si>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</si>
  <si>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</si>
  <si>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</si>
  <si>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</si>
  <si>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</si>
  <si>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</si>
  <si>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</si>
  <si>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</si>
  <si>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</si>
  <si>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</si>
  <si>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</si>
  <si>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</si>
  <si>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</si>
  <si>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</si>
  <si>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</si>
  <si>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</si>
  <si>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</si>
  <si>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</si>
  <si>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</si>
  <si>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</si>
  <si>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</si>
  <si>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</si>
  <si>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</si>
  <si>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</si>
  <si>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</si>
  <si>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</si>
  <si>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</si>
  <si>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</si>
  <si>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</si>
  <si>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</si>
  <si>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</si>
  <si>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</si>
  <si>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</si>
  <si>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</si>
  <si>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</si>
  <si>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</si>
  <si>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</si>
  <si>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</si>
  <si>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</si>
  <si>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</si>
  <si>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</si>
  <si>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</si>
  <si>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</si>
  <si>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</si>
  <si>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</si>
  <si>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</si>
  <si>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</si>
  <si>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</si>
  <si>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</si>
  <si>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</si>
  <si>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</si>
  <si>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</si>
  <si>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</si>
  <si>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</si>
  <si>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</si>
  <si>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</si>
  <si>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</si>
  <si>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</si>
  <si>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</si>
  <si>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</si>
  <si>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</si>
  <si>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</si>
  <si>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</si>
  <si>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</si>
  <si>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</si>
  <si>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</si>
  <si>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</si>
  <si>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</si>
  <si>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</si>
  <si>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</si>
  <si>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</si>
  <si>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</si>
  <si>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</si>
  <si>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</si>
  <si>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</si>
  <si>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</si>
  <si>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</si>
  <si>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</si>
  <si>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</si>
  <si>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</si>
  <si>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</si>
  <si>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</si>
  <si>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</si>
  <si>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</si>
  <si>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</si>
  <si>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</si>
  <si>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</si>
  <si>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</si>
  <si>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</si>
  <si>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</si>
  <si>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</si>
  <si>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</si>
  <si>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</si>
  <si>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</si>
  <si>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</si>
  <si>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</si>
  <si>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</si>
  <si>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</si>
  <si>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</si>
  <si>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</si>
  <si>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</si>
  <si>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</si>
  <si>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</si>
  <si>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</si>
  <si>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</si>
  <si>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</si>
  <si>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</si>
  <si>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</si>
  <si>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</si>
  <si>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</si>
  <si>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</si>
  <si>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</si>
  <si>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</si>
  <si>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</si>
  <si>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</si>
  <si>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</si>
  <si>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</si>
  <si>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</si>
  <si>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</si>
  <si>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</si>
  <si>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</si>
  <si>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</si>
  <si>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</si>
  <si>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</si>
  <si>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</si>
  <si>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</si>
  <si>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</si>
  <si>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</si>
  <si>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</si>
  <si>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</si>
  <si>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</si>
  <si>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</si>
  <si>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</si>
  <si>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</si>
  <si>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</si>
  <si>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</si>
  <si>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</si>
  <si>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</si>
  <si>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</si>
  <si>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</si>
  <si>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</si>
  <si>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</si>
  <si>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</si>
  <si>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</si>
  <si>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</si>
  <si>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</si>
  <si>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</si>
  <si>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</si>
  <si>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</si>
  <si>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</si>
  <si>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</si>
  <si>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</si>
  <si>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</si>
  <si>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</si>
  <si>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</si>
  <si>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</si>
  <si>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</si>
  <si>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</si>
  <si>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</si>
  <si>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</si>
  <si>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</si>
  <si>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</si>
  <si>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</si>
  <si>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</si>
  <si>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</si>
  <si>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</si>
  <si>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</si>
  <si>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</si>
  <si>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</si>
  <si>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</si>
  <si>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</si>
  <si>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</si>
  <si>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</si>
  <si>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</si>
  <si>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</si>
  <si>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</si>
  <si>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</si>
  <si>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</si>
  <si>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</si>
  <si>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</si>
  <si>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</si>
  <si>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</si>
  <si>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</si>
  <si>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</si>
  <si>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</si>
  <si>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</si>
  <si>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</si>
  <si>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</si>
  <si>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</si>
  <si>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</si>
  <si>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</si>
  <si>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</si>
  <si>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</si>
  <si>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</si>
  <si>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</si>
  <si>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</si>
  <si>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</si>
  <si>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</si>
  <si>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</si>
  <si>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</si>
  <si>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</si>
  <si>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</si>
  <si>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</si>
  <si>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</si>
  <si>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</si>
  <si>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</si>
  <si>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</si>
  <si>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</si>
  <si>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</si>
  <si>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</si>
  <si>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</si>
  <si>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</si>
  <si>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</si>
  <si>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</si>
  <si>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</si>
  <si>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</si>
  <si>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</si>
  <si>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</si>
  <si>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</si>
  <si>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</si>
  <si>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</si>
  <si>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</si>
  <si>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</si>
  <si>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</si>
  <si>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</si>
  <si>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</si>
  <si>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</si>
  <si>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</si>
  <si>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</si>
  <si>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</si>
  <si>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</si>
  <si>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</si>
  <si>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</si>
  <si>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</si>
  <si>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</si>
  <si>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</si>
  <si>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</si>
  <si>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</si>
  <si>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</si>
  <si>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</si>
  <si>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</si>
  <si>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</si>
  <si>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</si>
  <si>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</si>
  <si>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</si>
  <si>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</si>
  <si>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</si>
  <si>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</si>
  <si>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</si>
  <si>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</si>
  <si>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</si>
  <si>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</si>
  <si>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</si>
  <si>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</si>
  <si>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</si>
  <si>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</si>
  <si>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</si>
  <si>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</si>
  <si>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</si>
  <si>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</si>
  <si>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</si>
  <si>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</si>
  <si>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</si>
  <si>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</si>
  <si>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</si>
  <si>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</si>
  <si>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</si>
  <si>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</si>
  <si>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</si>
  <si>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</si>
  <si>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</si>
  <si>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</si>
  <si>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</si>
  <si>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</si>
  <si>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</si>
  <si>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</si>
  <si>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</si>
  <si>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</si>
  <si>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</si>
  <si>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</si>
  <si>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</si>
  <si>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</si>
  <si>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</si>
  <si>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</si>
  <si>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</si>
  <si>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</si>
  <si>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</si>
  <si>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</si>
  <si>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</si>
  <si>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</si>
  <si>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</si>
  <si>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</si>
  <si>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</si>
  <si>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</si>
  <si>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</si>
  <si>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</si>
  <si>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</si>
  <si>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</si>
  <si>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</si>
  <si>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</si>
  <si>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</si>
  <si>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</si>
  <si>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</si>
  <si>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</si>
  <si>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</si>
  <si>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</si>
  <si>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</si>
  <si>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</si>
  <si>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</si>
  <si>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</si>
  <si>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</si>
  <si>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</si>
  <si>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</si>
  <si>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</si>
  <si>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</si>
  <si>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</si>
  <si>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</si>
  <si>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</si>
  <si>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</si>
  <si>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</si>
  <si>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</si>
  <si>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</si>
  <si>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</si>
  <si>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</si>
  <si>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</si>
  <si>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</si>
  <si>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</si>
  <si>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</si>
  <si>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</si>
  <si>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</si>
  <si>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</si>
  <si>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</si>
  <si>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</si>
  <si>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</si>
  <si>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</si>
  <si>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</si>
  <si>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</si>
  <si>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</si>
  <si>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</si>
  <si>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</si>
  <si>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</si>
  <si>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</si>
  <si>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</si>
  <si>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</si>
  <si>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</si>
  <si>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</si>
  <si>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</si>
  <si>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</si>
  <si>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</si>
  <si>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</si>
  <si>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</si>
  <si>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</si>
  <si>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</si>
  <si>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</si>
  <si>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</si>
  <si>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</si>
  <si>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</si>
  <si>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</si>
  <si>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</si>
  <si>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</si>
  <si>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</si>
  <si>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</si>
  <si>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</si>
  <si>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</si>
  <si>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</si>
  <si>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</si>
  <si>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</si>
  <si>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</si>
  <si>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</si>
  <si>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</si>
  <si>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</si>
  <si>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</si>
  <si>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</si>
  <si>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</si>
  <si>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</si>
  <si>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</si>
  <si>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</si>
  <si>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</si>
  <si>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</si>
  <si>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</si>
  <si>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</si>
  <si>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</si>
  <si>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</si>
  <si>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</si>
  <si>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</si>
  <si>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</si>
  <si>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</si>
  <si>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</si>
  <si>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</si>
  <si>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</si>
  <si>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</si>
  <si>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</si>
  <si>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</si>
  <si>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</si>
  <si>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</si>
  <si>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</si>
  <si>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</si>
  <si>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</si>
  <si>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</si>
  <si>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</si>
  <si>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</si>
  <si>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</si>
  <si>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</si>
  <si>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</si>
  <si>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</si>
  <si>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</si>
  <si>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</si>
  <si>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</si>
  <si>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</si>
  <si>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</si>
  <si>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</si>
  <si>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</si>
  <si>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</si>
  <si>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</si>
  <si>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</si>
  <si>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</si>
  <si>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</si>
  <si>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</si>
  <si>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</si>
  <si>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</si>
  <si>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</si>
  <si>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</si>
  <si>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</si>
  <si>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</si>
  <si>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</si>
  <si>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</si>
  <si>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</si>
  <si>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</si>
  <si>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</si>
  <si>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</si>
  <si>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</si>
  <si>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</si>
  <si>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</si>
  <si>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</si>
  <si>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</si>
  <si>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</si>
  <si>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</si>
  <si>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</si>
  <si>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</si>
  <si>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</si>
  <si>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</si>
  <si>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</si>
  <si>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</si>
  <si>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</si>
  <si>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</si>
  <si>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</si>
  <si>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</si>
  <si>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</si>
  <si>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</si>
  <si>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</si>
  <si>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</si>
  <si>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</si>
  <si>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</si>
  <si>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</si>
  <si>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</si>
  <si>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</si>
  <si>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</si>
  <si>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</si>
  <si>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</si>
  <si>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</si>
  <si>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</si>
  <si>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</si>
  <si>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</si>
  <si>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</si>
  <si>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</si>
  <si>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</si>
  <si>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</si>
  <si>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</si>
  <si>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</si>
  <si>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</si>
  <si>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</si>
  <si>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</si>
  <si>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</si>
  <si>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</si>
  <si>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</si>
  <si>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</si>
  <si>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</si>
  <si>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</si>
  <si>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</si>
  <si>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</si>
  <si>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</si>
  <si>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</si>
  <si>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</si>
  <si>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</si>
  <si>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</si>
  <si>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</si>
  <si>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</si>
  <si>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</si>
  <si>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</si>
  <si>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</si>
  <si>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</si>
  <si>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</si>
  <si>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</si>
  <si>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</si>
  <si>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</si>
  <si>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</si>
  <si>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</si>
  <si>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</si>
  <si>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</si>
  <si>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</si>
  <si>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</si>
  <si>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</si>
  <si>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</si>
  <si>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</si>
  <si>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</si>
  <si>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</si>
  <si>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</si>
  <si>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</si>
  <si>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</si>
  <si>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</si>
  <si>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</si>
  <si>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</si>
  <si>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</si>
  <si>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</si>
  <si>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</si>
  <si>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</si>
  <si>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</si>
  <si>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</si>
  <si>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</si>
  <si>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</si>
  <si>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</si>
  <si>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</si>
  <si>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</si>
  <si>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</si>
  <si>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</si>
  <si>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</si>
  <si>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</si>
  <si>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</si>
  <si>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</si>
  <si>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</si>
  <si>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</si>
  <si>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</si>
  <si>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</si>
  <si>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</si>
  <si>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</si>
  <si>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</si>
  <si>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</si>
  <si>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</si>
  <si>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</si>
  <si>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</si>
  <si>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</si>
  <si>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</si>
  <si>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</si>
  <si>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</si>
  <si>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</si>
  <si>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</si>
  <si>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</si>
  <si>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</si>
  <si>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</si>
  <si>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</si>
  <si>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</si>
  <si>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</si>
  <si>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</si>
  <si>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</si>
  <si>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</si>
  <si>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</si>
  <si>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</si>
  <si>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</si>
  <si>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</si>
  <si>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</si>
  <si>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</si>
  <si>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</si>
  <si>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</si>
  <si>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</si>
  <si>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</si>
  <si>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</si>
  <si>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</si>
  <si>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</si>
  <si>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</si>
  <si>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</si>
  <si>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</si>
  <si>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</si>
  <si>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</si>
  <si>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</si>
  <si>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</si>
  <si>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</si>
  <si>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</si>
  <si>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</si>
  <si>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</si>
  <si>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</si>
  <si>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</si>
  <si>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</si>
  <si>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</si>
  <si>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</si>
  <si>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</si>
  <si>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</si>
  <si>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</si>
  <si>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</si>
  <si>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</si>
  <si>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</si>
  <si>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</si>
  <si>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</si>
  <si>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</si>
  <si>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</si>
  <si>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</si>
  <si>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</si>
  <si>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</si>
  <si>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</si>
  <si>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</si>
  <si>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</si>
  <si>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</si>
  <si>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</si>
  <si>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</si>
  <si>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</si>
  <si>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</si>
  <si>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</si>
  <si>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</si>
  <si>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</si>
  <si>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</si>
  <si>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</si>
  <si>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</si>
  <si>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</si>
  <si>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</si>
  <si>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</si>
  <si>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</si>
  <si>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</si>
  <si>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</si>
  <si>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</si>
  <si>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</si>
  <si>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</si>
  <si>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</si>
  <si>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</si>
  <si>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</si>
  <si>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</si>
  <si>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</si>
  <si>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</si>
  <si>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</si>
  <si>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</si>
  <si>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</si>
  <si>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</si>
  <si>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</si>
  <si>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</si>
  <si>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</si>
  <si>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</si>
  <si>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</si>
  <si>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</si>
  <si>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</si>
  <si>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</si>
  <si>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</si>
  <si>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</si>
  <si>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</si>
  <si>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</si>
  <si>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</si>
  <si>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</si>
  <si>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</si>
  <si>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</si>
  <si>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</si>
  <si>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</si>
  <si>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</si>
  <si>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</si>
  <si>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</si>
  <si>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</si>
  <si>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</si>
  <si>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</si>
  <si>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</si>
  <si>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</si>
  <si>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</si>
  <si>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</si>
  <si>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</si>
  <si>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</si>
  <si>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</si>
  <si>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</si>
  <si>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</si>
  <si>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</si>
  <si>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</si>
  <si>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</si>
  <si>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</si>
  <si>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</si>
  <si>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</si>
  <si>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</si>
  <si>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</si>
  <si>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</si>
  <si>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</si>
  <si>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</si>
  <si>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</si>
  <si>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</si>
  <si>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</si>
  <si>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</si>
  <si>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</si>
  <si>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</si>
  <si>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</si>
  <si>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</si>
  <si>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</si>
  <si>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</si>
  <si>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</si>
  <si>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</si>
  <si>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</si>
  <si>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</si>
  <si>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</si>
  <si>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</si>
  <si>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</si>
  <si>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</si>
  <si>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</si>
  <si>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</si>
  <si>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</si>
  <si>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</si>
  <si>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</si>
  <si>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</si>
  <si>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</si>
  <si>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</si>
  <si>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</si>
  <si>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</si>
  <si>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</si>
  <si>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</si>
  <si>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</si>
  <si>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</si>
  <si>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</si>
  <si>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</si>
  <si>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</si>
  <si>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</si>
  <si>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</si>
  <si>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</si>
  <si>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</si>
  <si>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</si>
  <si>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</si>
  <si>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</si>
  <si>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</si>
  <si>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</si>
  <si>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</si>
  <si>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</si>
  <si>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</si>
  <si>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</si>
  <si>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</si>
  <si>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</si>
  <si>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</si>
  <si>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</si>
  <si>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</si>
  <si>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</si>
  <si>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</si>
  <si>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</si>
  <si>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</si>
  <si>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</si>
  <si>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</si>
  <si>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</si>
  <si>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</si>
  <si>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</si>
  <si>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</si>
  <si>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</si>
  <si>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</si>
  <si>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</si>
  <si>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</si>
  <si>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</si>
  <si>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</si>
  <si>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</si>
  <si>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</si>
  <si>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</si>
  <si>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</si>
  <si>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</si>
  <si>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</si>
  <si>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</si>
  <si>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</si>
  <si>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</si>
  <si>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</si>
  <si>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</si>
  <si>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</si>
  <si>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</si>
  <si>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</si>
  <si>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</si>
  <si>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</si>
  <si>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</si>
  <si>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</si>
  <si>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</si>
  <si>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</si>
  <si>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</si>
  <si>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</si>
  <si>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</si>
  <si>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</si>
  <si>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</si>
  <si>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</si>
  <si>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</si>
  <si>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</si>
  <si>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</si>
  <si>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</si>
  <si>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</si>
  <si>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</si>
  <si>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</si>
  <si>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</si>
  <si>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</si>
  <si>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</si>
  <si>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</si>
  <si>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</si>
  <si>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</si>
  <si>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</si>
  <si>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</si>
  <si>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</si>
  <si>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</si>
  <si>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</si>
  <si>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</si>
  <si>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</si>
  <si>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</si>
  <si>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</si>
  <si>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</si>
  <si>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</si>
  <si>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</si>
  <si>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</si>
  <si>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</si>
  <si>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</si>
  <si>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</si>
  <si>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</si>
  <si>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</si>
  <si>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</si>
  <si>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</si>
  <si>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</si>
  <si>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</si>
  <si>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</si>
  <si>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</si>
  <si>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</si>
  <si>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</si>
  <si>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</si>
  <si>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</si>
  <si>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</si>
  <si>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</si>
  <si>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</si>
  <si>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</si>
  <si>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</si>
  <si>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</si>
  <si>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</si>
  <si>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</si>
  <si>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</si>
  <si>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</si>
  <si>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</si>
  <si>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</si>
  <si>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</si>
  <si>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</si>
  <si>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</si>
  <si>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</si>
  <si>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</si>
  <si>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</si>
  <si>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</si>
  <si>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</si>
  <si>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</si>
  <si>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</si>
  <si>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</si>
  <si>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</si>
  <si>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</si>
  <si>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</si>
  <si>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</si>
  <si>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</si>
  <si>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</si>
  <si>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</si>
  <si>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</si>
  <si>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</si>
  <si>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</si>
  <si>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</si>
  <si>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</si>
  <si>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</si>
  <si>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</si>
  <si>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</si>
  <si>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</si>
  <si>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</si>
  <si>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</si>
  <si>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</si>
  <si>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</si>
  <si>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</si>
  <si>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</si>
  <si>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</si>
  <si>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</si>
  <si>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</si>
  <si>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</si>
  <si>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</si>
  <si>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</si>
  <si>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</si>
  <si>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</si>
  <si>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</si>
  <si>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</si>
  <si>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</si>
  <si>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</si>
  <si>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</si>
  <si>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</si>
  <si>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</si>
  <si>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</si>
  <si>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</si>
  <si>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</si>
  <si>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</si>
  <si>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</si>
  <si>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</si>
  <si>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</si>
  <si>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</si>
  <si>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</si>
  <si>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</si>
  <si>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</si>
  <si>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</si>
  <si>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</si>
  <si>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</si>
  <si>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</si>
  <si>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</si>
  <si>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</si>
  <si>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</si>
  <si>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</si>
  <si>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</si>
  <si>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</si>
  <si>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</si>
  <si>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</si>
  <si>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</si>
  <si>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</si>
  <si>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</si>
  <si>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</si>
  <si>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</si>
  <si>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</si>
  <si>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</si>
  <si>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</si>
  <si>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</si>
  <si>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</si>
  <si>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</si>
  <si>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</si>
  <si>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</si>
  <si>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</si>
  <si>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</si>
  <si>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</si>
  <si>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</si>
  <si>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</si>
  <si>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</si>
  <si>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</si>
  <si>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</si>
  <si>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</si>
  <si>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</si>
  <si>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</si>
  <si>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</si>
  <si>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</si>
  <si>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</si>
  <si>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</si>
  <si>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</si>
  <si>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</si>
  <si>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</si>
  <si>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</si>
  <si>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</si>
  <si>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</si>
  <si>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</si>
  <si>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</si>
  <si>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</si>
  <si>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</si>
  <si>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</si>
  <si>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</si>
  <si>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</si>
  <si>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</si>
  <si>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</si>
  <si>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</si>
  <si>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</si>
  <si>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</si>
  <si>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</si>
  <si>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</si>
  <si>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</si>
  <si>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</si>
  <si>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</si>
  <si>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</si>
  <si>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</si>
  <si>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</si>
  <si>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</si>
  <si>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</si>
  <si>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</si>
  <si>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</si>
  <si>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</si>
  <si>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</si>
  <si>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</si>
  <si>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</si>
  <si>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</si>
  <si>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</si>
  <si>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</si>
  <si>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</si>
  <si>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</si>
  <si>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</si>
  <si>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</si>
  <si>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</si>
  <si>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</si>
  <si>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</si>
  <si>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</si>
  <si>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</si>
  <si>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</si>
  <si>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</si>
  <si>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</si>
  <si>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</si>
  <si>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</si>
  <si>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</si>
  <si>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</si>
  <si>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</si>
  <si>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</si>
  <si>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</si>
  <si>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</si>
  <si>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</si>
  <si>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</si>
  <si>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</si>
  <si>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</si>
  <si>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</si>
  <si>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</si>
  <si>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</si>
  <si>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</si>
  <si>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</si>
  <si>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</si>
  <si>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</si>
  <si>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</si>
  <si>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</si>
  <si>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</si>
  <si>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</si>
  <si>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</si>
  <si>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</si>
  <si>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</si>
  <si>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</si>
  <si>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</si>
  <si>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</si>
  <si>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</si>
  <si>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</si>
  <si>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</si>
  <si>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</si>
  <si>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</si>
  <si>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</si>
  <si>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</si>
  <si>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</si>
  <si>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</si>
  <si>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</si>
  <si>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</si>
  <si>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</si>
  <si>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</si>
  <si>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</si>
  <si>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</si>
  <si>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</si>
  <si>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</si>
  <si>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</si>
  <si>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</si>
  <si>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</si>
  <si>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</si>
  <si>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</si>
  <si>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</si>
  <si>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</si>
  <si>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</si>
  <si>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</si>
  <si>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</si>
  <si>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</si>
  <si>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</si>
  <si>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</si>
  <si>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</si>
  <si>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</si>
  <si>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</si>
  <si>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</si>
  <si>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</si>
  <si>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</si>
  <si>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</si>
  <si>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</si>
  <si>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</si>
  <si>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</si>
  <si>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</si>
  <si>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</si>
  <si>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</si>
  <si>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</si>
  <si>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</si>
  <si>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</si>
  <si>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</si>
  <si>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</si>
  <si>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</si>
  <si>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</si>
  <si>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</si>
  <si>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</si>
  <si>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</si>
  <si>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</si>
  <si>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</si>
  <si>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</si>
  <si>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</si>
  <si>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</si>
  <si>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</si>
  <si>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</si>
  <si>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</si>
  <si>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</si>
  <si>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</si>
  <si>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</si>
  <si>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</si>
  <si>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</si>
  <si>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</si>
  <si>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</si>
  <si>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</si>
  <si>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</si>
  <si>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</si>
  <si>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</si>
  <si>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</si>
  <si>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</si>
  <si>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</si>
  <si>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</si>
  <si>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</si>
  <si>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</si>
  <si>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</si>
  <si>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</si>
  <si>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</si>
  <si>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</si>
  <si>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</si>
  <si>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</si>
  <si>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</si>
  <si>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</si>
  <si>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</si>
  <si>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</si>
  <si>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</si>
  <si>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</si>
  <si>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</si>
  <si>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</si>
  <si>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</si>
  <si>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</si>
  <si>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</si>
  <si>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</si>
  <si>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</si>
  <si>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</si>
  <si>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</si>
  <si>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</si>
  <si>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</si>
  <si>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</si>
  <si>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</si>
  <si>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</si>
  <si>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</si>
  <si>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</si>
  <si>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</si>
  <si>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</si>
  <si>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</si>
  <si>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</si>
  <si>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</si>
  <si>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</si>
  <si>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</si>
  <si>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</si>
  <si>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</si>
  <si>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</si>
  <si>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</si>
  <si>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</si>
  <si>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</si>
  <si>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</si>
  <si>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</si>
  <si>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</si>
  <si>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</si>
  <si>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</si>
  <si>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</si>
  <si>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</si>
  <si>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</si>
  <si>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</si>
  <si>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</si>
  <si>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</si>
  <si>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</si>
  <si>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</si>
  <si>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</si>
  <si>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</si>
  <si>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</si>
  <si>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</si>
  <si>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</si>
  <si>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</si>
  <si>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</si>
  <si>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</si>
  <si>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</si>
  <si>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</si>
  <si>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</si>
  <si>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</si>
  <si>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</si>
  <si>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</si>
  <si>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</si>
  <si>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</si>
  <si>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</si>
  <si>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</si>
  <si>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</si>
  <si>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</si>
  <si>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</si>
  <si>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</si>
  <si>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</si>
  <si>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</si>
  <si>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</si>
  <si>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</si>
  <si>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</si>
  <si>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</si>
  <si>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</si>
  <si>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</si>
  <si>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</si>
  <si>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</si>
  <si>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</si>
  <si>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</si>
  <si>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</si>
  <si>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</si>
  <si>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</si>
  <si>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</si>
  <si>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</si>
  <si>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</si>
  <si>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</si>
  <si>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</si>
  <si>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</si>
  <si>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</si>
  <si>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</si>
  <si>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</si>
  <si>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</si>
  <si>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</si>
  <si>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</si>
  <si>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</si>
  <si>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</si>
  <si>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</si>
  <si>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</si>
  <si>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</si>
  <si>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</si>
  <si>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</si>
  <si>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</si>
  <si>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</si>
  <si>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</si>
  <si>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</si>
  <si>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</si>
  <si>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</si>
  <si>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</si>
  <si>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</si>
  <si>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</si>
  <si>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</si>
  <si>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</si>
  <si>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</si>
  <si>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</si>
  <si>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</si>
  <si>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</si>
  <si>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</si>
  <si>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</si>
  <si>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</si>
  <si>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</si>
  <si>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</si>
  <si>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</si>
  <si>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</si>
  <si>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</si>
  <si>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</si>
  <si>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</si>
  <si>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</si>
  <si>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</si>
  <si>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</si>
  <si>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</si>
  <si>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</si>
  <si>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</si>
  <si>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</si>
  <si>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</si>
  <si>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</si>
  <si>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</si>
  <si>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</si>
  <si>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</si>
  <si>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</si>
  <si>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</si>
  <si>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</si>
  <si>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</si>
  <si>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</si>
  <si>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</si>
  <si>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</si>
  <si>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</si>
  <si>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</si>
  <si>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</si>
  <si>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</si>
  <si>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</si>
  <si>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</si>
  <si>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</si>
  <si>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</si>
  <si>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</si>
  <si>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</si>
  <si>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</si>
  <si>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</si>
  <si>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</si>
  <si>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</si>
  <si>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</si>
  <si>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</si>
  <si>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</si>
  <si>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</si>
  <si>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</si>
  <si>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</si>
  <si>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</si>
  <si>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</si>
  <si>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</si>
  <si>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</si>
  <si>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</si>
  <si>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</si>
  <si>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</si>
  <si>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</si>
  <si>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</si>
  <si>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</si>
  <si>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</si>
  <si>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</si>
  <si>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</si>
  <si>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</si>
  <si>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</si>
  <si>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</si>
  <si>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</si>
  <si>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</si>
  <si>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</si>
  <si>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</si>
  <si>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</si>
  <si>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</si>
  <si>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</si>
  <si>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</si>
  <si>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</si>
  <si>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</si>
  <si>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</si>
  <si>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</si>
  <si>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</si>
  <si>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</si>
  <si>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</si>
  <si>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</si>
  <si>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</si>
  <si>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</si>
  <si>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</si>
  <si>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</si>
  <si>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</si>
  <si>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</si>
  <si>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</si>
  <si>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</si>
  <si>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</si>
  <si>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</si>
  <si>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</si>
  <si>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</si>
  <si>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</si>
  <si>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</si>
  <si>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</si>
  <si>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</si>
  <si>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</si>
  <si>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</si>
  <si>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</si>
  <si>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</si>
  <si>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</si>
  <si>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</si>
  <si>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</si>
  <si>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</si>
  <si>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</si>
  <si>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</si>
  <si>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</si>
  <si>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</si>
  <si>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</si>
  <si>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</si>
  <si>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</si>
  <si>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</si>
  <si>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</si>
  <si>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</si>
  <si>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</si>
  <si>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</si>
  <si>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</si>
  <si>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</si>
  <si>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</si>
  <si>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</si>
  <si>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</si>
  <si>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</si>
  <si>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</si>
  <si>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</si>
  <si>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</si>
  <si>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</si>
  <si>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</si>
  <si>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</si>
  <si>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</si>
  <si>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</si>
  <si>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</si>
  <si>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</si>
  <si>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</si>
  <si>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</si>
  <si>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</si>
  <si>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</si>
  <si>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</si>
  <si>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</si>
  <si>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</si>
  <si>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</si>
  <si>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</si>
  <si>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</si>
  <si>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</si>
  <si>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</si>
  <si>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</si>
  <si>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</si>
  <si>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</si>
  <si>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</si>
  <si>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</si>
  <si>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</si>
  <si>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</si>
  <si>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</si>
  <si>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</si>
  <si>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</si>
  <si>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</si>
  <si>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</si>
  <si>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</si>
  <si>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</si>
  <si>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</si>
  <si>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</si>
  <si>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</si>
  <si>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</si>
  <si>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</si>
  <si>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</si>
  <si>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</si>
  <si>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</si>
  <si>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</si>
  <si>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</si>
  <si>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</si>
  <si>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</si>
  <si>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</si>
  <si>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</si>
  <si>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</si>
  <si>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</si>
  <si>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</si>
  <si>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</si>
  <si>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</si>
  <si>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</si>
  <si>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</si>
  <si>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</si>
  <si>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</si>
  <si>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</si>
  <si>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</si>
  <si>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</si>
  <si>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</si>
  <si>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</si>
  <si>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</si>
  <si>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</si>
  <si>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</si>
  <si>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</si>
  <si>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</si>
  <si>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</si>
  <si>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</si>
  <si>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</si>
  <si>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</si>
  <si>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</si>
  <si>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</si>
  <si>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</si>
  <si>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</si>
  <si>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</si>
  <si>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</si>
  <si>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</si>
  <si>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</si>
  <si>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</si>
  <si>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</si>
  <si>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</si>
  <si>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</si>
  <si>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</si>
  <si>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</si>
  <si>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</si>
  <si>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</si>
  <si>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</si>
  <si>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</si>
  <si>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</si>
  <si>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</si>
  <si>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</si>
  <si>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</si>
  <si>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</si>
  <si>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</si>
  <si>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</si>
  <si>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</si>
  <si>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</si>
  <si>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</si>
  <si>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</si>
  <si>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</si>
  <si>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</si>
  <si>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</si>
  <si>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</si>
  <si>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</si>
  <si>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</si>
  <si>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</si>
  <si>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</si>
  <si>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</si>
  <si>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</si>
  <si>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</si>
  <si>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</si>
  <si>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</si>
  <si>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</si>
  <si>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</si>
  <si>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</si>
  <si>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</si>
  <si>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</si>
  <si>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</si>
  <si>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</si>
  <si>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</si>
  <si>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</si>
  <si>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</si>
  <si>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</si>
  <si>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</si>
  <si>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</si>
  <si>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</si>
  <si>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</si>
  <si>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</si>
  <si>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</si>
  <si>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</si>
  <si>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</si>
  <si>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</si>
  <si>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</si>
  <si>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</si>
  <si>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</si>
  <si>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</si>
  <si>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</si>
  <si>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</si>
  <si>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</si>
  <si>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</si>
  <si>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</si>
  <si>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</si>
  <si>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</si>
  <si>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</si>
  <si>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</si>
  <si>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</si>
  <si>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</si>
  <si>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</si>
  <si>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</si>
  <si>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</si>
  <si>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</si>
  <si>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</si>
  <si>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</si>
  <si>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</si>
  <si>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</si>
  <si>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</si>
  <si>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</si>
  <si>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</si>
  <si>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</si>
  <si>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</si>
  <si>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</si>
  <si>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</si>
  <si>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</si>
  <si>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</si>
  <si>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</si>
  <si>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</si>
  <si>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</si>
  <si>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</si>
  <si>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</si>
  <si>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</si>
  <si>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</si>
  <si>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</si>
  <si>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</si>
  <si>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</si>
  <si>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</si>
  <si>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</si>
  <si>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</si>
  <si>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</si>
  <si>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</si>
  <si>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</si>
  <si>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</si>
  <si>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</si>
  <si>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</si>
  <si>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</si>
  <si>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</si>
  <si>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</si>
  <si>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</si>
  <si>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</si>
  <si>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</si>
  <si>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</si>
  <si>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</si>
  <si>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</si>
  <si>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</si>
  <si>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</si>
  <si>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</si>
  <si>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</si>
  <si>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</si>
  <si>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</si>
  <si>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</si>
  <si>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</si>
  <si>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</si>
  <si>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</si>
  <si>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</si>
  <si>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</si>
  <si>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</si>
  <si>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</si>
  <si>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</si>
  <si>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</si>
  <si>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</si>
  <si>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</si>
  <si>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</si>
  <si>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</si>
  <si>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</si>
  <si>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</si>
  <si>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</si>
  <si>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</si>
  <si>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</si>
  <si>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</si>
  <si>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</si>
  <si>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</si>
  <si>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</si>
  <si>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</si>
  <si>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</si>
  <si>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</si>
  <si>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</si>
  <si>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</si>
  <si>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</si>
  <si>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</si>
  <si>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</si>
  <si>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</si>
  <si>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</si>
  <si>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</si>
  <si>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</si>
  <si>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</si>
  <si>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</si>
  <si>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</si>
  <si>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</si>
  <si>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</si>
  <si>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</si>
  <si>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</si>
  <si>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</si>
  <si>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</si>
  <si>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</si>
  <si>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</si>
  <si>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</si>
  <si>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</si>
  <si>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</si>
  <si>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</si>
  <si>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</si>
  <si>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</si>
  <si>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</si>
  <si>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</si>
  <si>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</si>
  <si>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</si>
  <si>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</si>
  <si>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</si>
  <si>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</si>
  <si>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</si>
  <si>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</si>
  <si>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</si>
  <si>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</si>
  <si>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</si>
  <si>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</si>
  <si>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</si>
  <si>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</si>
  <si>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</si>
  <si>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</si>
  <si>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</si>
  <si>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</si>
  <si>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</si>
  <si>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</si>
  <si>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</si>
  <si>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</si>
  <si>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</si>
  <si>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</si>
  <si>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</si>
  <si>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</si>
  <si>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</si>
  <si>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</si>
  <si>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</si>
  <si>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</si>
  <si>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</si>
  <si>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</si>
  <si>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</si>
  <si>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</si>
  <si>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</si>
  <si>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</si>
  <si>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</si>
  <si>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</si>
  <si>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</si>
  <si>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</si>
  <si>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</si>
  <si>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</si>
  <si>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</si>
  <si>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</si>
  <si>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</si>
  <si>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</si>
  <si>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</si>
  <si>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</si>
  <si>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</si>
  <si>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</si>
  <si>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</si>
  <si>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</si>
  <si>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</si>
  <si>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</si>
  <si>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</si>
  <si>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</si>
  <si>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</si>
  <si>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</si>
  <si>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</si>
  <si>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</si>
  <si>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</si>
  <si>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</si>
  <si>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</si>
  <si>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</si>
  <si>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</si>
  <si>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</si>
  <si>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</si>
  <si>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</si>
  <si>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</si>
  <si>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</si>
  <si>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</si>
  <si>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</si>
  <si>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</si>
  <si>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</si>
  <si>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</si>
  <si>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</si>
  <si>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</si>
  <si>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</si>
  <si>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</si>
  <si>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</si>
  <si>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</si>
  <si>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</si>
  <si>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</si>
  <si>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</si>
  <si>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</si>
  <si>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</si>
  <si>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</si>
  <si>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</si>
  <si>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</si>
  <si>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</si>
  <si>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</si>
  <si>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</si>
  <si>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</si>
  <si>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</si>
  <si>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</si>
  <si>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</si>
  <si>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</si>
  <si>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</si>
  <si>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</si>
  <si>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</si>
  <si>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</si>
  <si>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</si>
  <si>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</si>
  <si>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</si>
  <si>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</si>
  <si>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</si>
  <si>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</si>
  <si>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</si>
  <si>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</si>
  <si>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</si>
  <si>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</si>
  <si>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</si>
  <si>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</si>
  <si>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</si>
  <si>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</si>
  <si>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</si>
  <si>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</si>
  <si>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</si>
  <si>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</si>
  <si>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</si>
  <si>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</si>
  <si>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</si>
  <si>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</si>
  <si>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</si>
  <si>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</si>
  <si>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</si>
  <si>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</si>
  <si>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</si>
  <si>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</si>
  <si>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</si>
  <si>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</si>
  <si>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</si>
  <si>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</si>
  <si>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</si>
  <si>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</si>
  <si>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</si>
  <si>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</si>
  <si>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</si>
  <si>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</si>
  <si>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</si>
  <si>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</si>
  <si>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</si>
  <si>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</si>
  <si>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</si>
  <si>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</si>
  <si>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</si>
  <si>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</si>
  <si>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</si>
  <si>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</si>
  <si>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</si>
  <si>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</si>
  <si>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</si>
  <si>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</si>
  <si>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</si>
  <si>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</si>
  <si>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</si>
  <si>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</si>
  <si>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</si>
  <si>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</si>
  <si>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</si>
  <si>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</si>
  <si>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</si>
  <si>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</si>
  <si>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</si>
  <si>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</si>
  <si>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</si>
  <si>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</si>
  <si>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</si>
  <si>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</si>
  <si>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</si>
  <si>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</si>
  <si>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</si>
  <si>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</si>
  <si>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</si>
  <si>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</si>
  <si>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</si>
  <si>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</si>
  <si>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</si>
  <si>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</si>
  <si>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</si>
  <si>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</si>
  <si>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</si>
  <si>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</si>
  <si>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</si>
  <si>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</si>
  <si>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</si>
  <si>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</si>
  <si>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</si>
  <si>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</si>
  <si>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</si>
  <si>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</si>
  <si>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</si>
  <si>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</si>
  <si>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</si>
  <si>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</si>
  <si>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</si>
  <si>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</si>
  <si>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</si>
  <si>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</si>
  <si>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</si>
  <si>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</si>
  <si>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</si>
  <si>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</si>
  <si>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</si>
  <si>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</si>
  <si>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</si>
  <si>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</si>
  <si>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</si>
  <si>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</si>
  <si>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</si>
  <si>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</si>
  <si>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</si>
  <si>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</si>
  <si>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</si>
  <si>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</si>
  <si>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</si>
  <si>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</si>
  <si>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</si>
  <si>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</si>
  <si>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</si>
  <si>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</si>
  <si>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</si>
  <si>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</si>
  <si>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</si>
  <si>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</si>
  <si>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</si>
  <si>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</si>
  <si>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</si>
  <si>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</si>
  <si>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</si>
  <si>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</si>
  <si>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</si>
  <si>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</si>
  <si>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</si>
  <si>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</si>
  <si>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</si>
  <si>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</si>
  <si>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</si>
  <si>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</si>
  <si>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</si>
  <si>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</si>
  <si>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</si>
  <si>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</si>
  <si>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</si>
  <si>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</si>
  <si>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</si>
  <si>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</si>
  <si>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</si>
  <si>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</si>
  <si>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</si>
  <si>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</si>
  <si>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</si>
  <si>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</si>
  <si>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</si>
  <si>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</si>
  <si>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</si>
  <si>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</si>
  <si>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</si>
  <si>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</si>
  <si>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</si>
  <si>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</si>
  <si>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</si>
  <si>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</si>
  <si>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</si>
  <si>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</si>
  <si>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</si>
  <si>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</si>
  <si>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</si>
  <si>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</si>
  <si>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</si>
  <si>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</si>
  <si>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</si>
  <si>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</si>
  <si>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</si>
  <si>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</si>
  <si>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</si>
  <si>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</si>
  <si>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</si>
  <si>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</si>
  <si>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</si>
  <si>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</si>
  <si>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</si>
  <si>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</si>
  <si>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</si>
  <si>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</si>
  <si>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</si>
  <si>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</si>
  <si>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</si>
  <si>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</si>
  <si>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</si>
  <si>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</si>
  <si>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</si>
  <si>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</si>
  <si>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</si>
  <si>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</si>
  <si>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</si>
  <si>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</si>
  <si>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</si>
  <si>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</si>
  <si>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</si>
  <si>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</si>
  <si>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</si>
  <si>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</si>
  <si>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</si>
  <si>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</si>
  <si>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</si>
  <si>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</si>
  <si>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</si>
  <si>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</si>
  <si>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</si>
  <si>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</si>
  <si>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</si>
  <si>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</si>
  <si>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</si>
  <si>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</si>
  <si>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</si>
  <si>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</si>
  <si>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</si>
  <si>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</si>
  <si>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</si>
  <si>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</si>
  <si>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</si>
  <si>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</si>
  <si>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</si>
  <si>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</si>
  <si>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</si>
  <si>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</si>
  <si>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</si>
  <si>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</si>
  <si>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</si>
  <si>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</si>
  <si>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</si>
  <si>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</si>
  <si>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</si>
  <si>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</si>
  <si>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</si>
  <si>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</si>
  <si>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</si>
  <si>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</si>
  <si>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</si>
  <si>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</si>
  <si>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</si>
  <si>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</si>
  <si>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</si>
  <si>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</si>
  <si>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</si>
  <si>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</si>
  <si>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</si>
  <si>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</si>
  <si>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</si>
  <si>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</si>
  <si>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</si>
  <si>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</si>
  <si>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</si>
  <si>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</si>
  <si>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</si>
  <si>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</si>
  <si>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</si>
  <si>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</si>
  <si>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</si>
  <si>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</si>
  <si>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</si>
  <si>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</si>
  <si>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</si>
  <si>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</si>
  <si>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</si>
  <si>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</si>
  <si>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</si>
  <si>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</si>
  <si>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</si>
  <si>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</si>
  <si>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</si>
  <si>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</si>
  <si>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</si>
  <si>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</si>
  <si>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</si>
  <si>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</si>
  <si>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</si>
  <si>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</si>
  <si>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</si>
  <si>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</si>
  <si>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</si>
  <si>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</si>
  <si>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</si>
  <si>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</si>
  <si>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</si>
  <si>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</si>
  <si>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</si>
  <si>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</si>
  <si>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</si>
  <si>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</si>
  <si>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</si>
  <si>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</si>
  <si>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</si>
  <si>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</si>
  <si>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</si>
  <si>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</si>
  <si>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</si>
  <si>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</si>
  <si>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</si>
  <si>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</si>
  <si>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</si>
  <si>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</si>
  <si>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</si>
  <si>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</si>
  <si>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</si>
  <si>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</si>
  <si>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</si>
  <si>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</si>
  <si>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</si>
  <si>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</si>
  <si>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</si>
  <si>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</si>
  <si>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</si>
  <si>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</si>
  <si>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</si>
  <si>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</si>
  <si>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</si>
  <si>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</si>
  <si>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</si>
  <si>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</si>
  <si>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</si>
  <si>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</si>
  <si>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</si>
  <si>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</si>
  <si>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</si>
  <si>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</si>
  <si>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</si>
  <si>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</si>
  <si>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</si>
  <si>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</si>
  <si>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</si>
  <si>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</si>
  <si>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</si>
  <si>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</si>
  <si>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</si>
  <si>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</si>
  <si>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</si>
  <si>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</si>
  <si>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</si>
  <si>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</si>
  <si>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</si>
  <si>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</si>
  <si>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</si>
  <si>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</si>
  <si>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</si>
  <si>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</si>
  <si>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</si>
  <si>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</si>
  <si>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</si>
  <si>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</si>
  <si>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</si>
  <si>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</si>
  <si>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</si>
  <si>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</si>
  <si>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</si>
  <si>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</si>
  <si>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</si>
  <si>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</si>
  <si>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</si>
  <si>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</si>
  <si>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</si>
  <si>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</si>
  <si>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</si>
  <si>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</si>
  <si>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</si>
  <si>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</si>
  <si>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</si>
  <si>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</si>
  <si>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</si>
  <si>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</si>
  <si>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</si>
  <si>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</si>
  <si>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</si>
  <si>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</si>
  <si>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</si>
  <si>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</si>
  <si>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</si>
  <si>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</si>
  <si>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</si>
  <si>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</si>
  <si>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</si>
  <si>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</si>
  <si>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</si>
  <si>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</si>
  <si>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</si>
  <si>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</si>
  <si>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</si>
  <si>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</si>
  <si>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</si>
  <si>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</si>
  <si>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</si>
  <si>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</si>
  <si>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</si>
  <si>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</si>
  <si>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</si>
  <si>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</si>
  <si>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</si>
  <si>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</si>
  <si>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</si>
  <si>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</si>
  <si>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</si>
  <si>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</si>
  <si>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</si>
  <si>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</si>
  <si>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</si>
  <si>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</si>
  <si>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</si>
  <si>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</si>
  <si>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</si>
  <si>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</si>
  <si>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</si>
  <si>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</si>
  <si>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</si>
  <si>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</si>
  <si>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</si>
  <si>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</si>
  <si>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</si>
  <si>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</si>
  <si>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</si>
  <si>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</si>
  <si>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</si>
  <si>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</si>
  <si>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</si>
  <si>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</si>
  <si>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</si>
  <si>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</si>
  <si>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</si>
  <si>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</si>
  <si>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</si>
  <si>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</si>
  <si>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</si>
  <si>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</si>
  <si>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</si>
  <si>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</si>
  <si>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</si>
  <si>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</si>
  <si>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</si>
  <si>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</si>
  <si>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</si>
  <si>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</si>
  <si>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</si>
  <si>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</si>
  <si>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</si>
  <si>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</si>
  <si>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</si>
  <si>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</si>
  <si>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</si>
  <si>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</si>
  <si>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</si>
  <si>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</si>
  <si>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</si>
  <si>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</si>
  <si>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</si>
  <si>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</si>
  <si>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</si>
  <si>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</si>
  <si>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</si>
  <si>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</si>
  <si>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</si>
  <si>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</si>
  <si>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</si>
  <si>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</si>
  <si>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</si>
  <si>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</si>
  <si>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</si>
  <si>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</si>
  <si>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</si>
  <si>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</si>
  <si>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</si>
  <si>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</si>
  <si>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</si>
  <si>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</si>
  <si>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</si>
  <si>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</si>
  <si>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</si>
  <si>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</si>
  <si>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</si>
  <si>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</si>
  <si>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</si>
  <si>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</si>
  <si>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</si>
  <si>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</si>
  <si>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</si>
  <si>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</si>
  <si>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</si>
  <si>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</si>
  <si>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</si>
  <si>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</si>
  <si>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</si>
  <si>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</si>
  <si>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</si>
  <si>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</si>
  <si>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</si>
  <si>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</si>
  <si>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</si>
  <si>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</si>
  <si>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</si>
  <si>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</si>
  <si>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</si>
  <si>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</si>
  <si>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</si>
  <si>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</si>
  <si>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</si>
  <si>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</si>
  <si>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</si>
  <si>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</si>
  <si>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</si>
  <si>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</si>
  <si>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</si>
  <si>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</si>
  <si>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</si>
  <si>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</si>
  <si>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</si>
  <si>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</si>
  <si>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</si>
  <si>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</si>
  <si>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</si>
  <si>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</si>
  <si>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</si>
  <si>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</si>
  <si>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</si>
  <si>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</si>
  <si>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</si>
  <si>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</si>
  <si>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</si>
  <si>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</si>
  <si>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</si>
  <si>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</si>
  <si>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</si>
  <si>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</si>
  <si>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</si>
  <si>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</si>
  <si>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</si>
  <si>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</si>
  <si>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</si>
  <si>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</si>
  <si>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</si>
  <si>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</si>
  <si>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</si>
  <si>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</si>
  <si>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</si>
  <si>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</si>
  <si>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</si>
  <si>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</si>
  <si>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</si>
  <si>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</si>
  <si>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</si>
  <si>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</si>
  <si>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</si>
  <si>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</si>
  <si>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</si>
  <si>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</si>
  <si>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</si>
  <si>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</si>
  <si>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</si>
  <si>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</si>
  <si>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</si>
  <si>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</si>
  <si>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</si>
  <si>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</si>
  <si>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</si>
  <si>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</si>
  <si>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</si>
  <si>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</si>
  <si>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</si>
  <si>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</si>
  <si>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</si>
  <si>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</si>
  <si>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</si>
  <si>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</si>
  <si>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</si>
  <si>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</si>
  <si>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</si>
  <si>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</si>
  <si>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</si>
  <si>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</si>
  <si>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</si>
  <si>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</si>
  <si>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</si>
  <si>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</si>
  <si>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</si>
  <si>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</si>
  <si>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</si>
  <si>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</si>
  <si>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</si>
  <si>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</si>
  <si>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</si>
  <si>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</si>
  <si>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</si>
  <si>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</si>
  <si>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</si>
  <si>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</si>
  <si>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</si>
  <si>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</si>
  <si>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</si>
  <si>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</si>
  <si>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</si>
  <si>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</si>
  <si>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</si>
  <si>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</si>
  <si>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</si>
  <si>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</si>
  <si>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</si>
  <si>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</si>
  <si>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</si>
  <si>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</si>
  <si>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</si>
  <si>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</si>
  <si>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</si>
  <si>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</si>
  <si>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</si>
  <si>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</si>
  <si>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6"/>
  </si>
  <si>
    <t>西本部</t>
    <phoneticPr fontId="6"/>
  </si>
  <si>
    <t>ＧＢ本</t>
    <phoneticPr fontId="6"/>
  </si>
  <si>
    <t>セ事本</t>
    <phoneticPr fontId="6"/>
  </si>
  <si>
    <t>ＣＩ本</t>
    <phoneticPr fontId="6"/>
  </si>
  <si>
    <t>ＮＩ本</t>
    <phoneticPr fontId="6"/>
  </si>
  <si>
    <t>ＡＩ本</t>
    <phoneticPr fontId="6"/>
  </si>
  <si>
    <t>ＮＳ本</t>
    <phoneticPr fontId="6"/>
  </si>
  <si>
    <t>ＩＰＣ</t>
    <phoneticPr fontId="6"/>
  </si>
  <si>
    <t>ＮＰＣ</t>
    <phoneticPr fontId="6"/>
  </si>
  <si>
    <t>ＲＤＣ</t>
    <phoneticPr fontId="6"/>
  </si>
  <si>
    <t>２０推</t>
    <phoneticPr fontId="6"/>
  </si>
  <si>
    <t>ＩＯ推</t>
    <phoneticPr fontId="6"/>
  </si>
  <si>
    <t>営推部</t>
    <phoneticPr fontId="6"/>
  </si>
  <si>
    <t>情セ部</t>
    <phoneticPr fontId="6"/>
  </si>
  <si>
    <t>ＤＸ部</t>
    <phoneticPr fontId="6"/>
  </si>
  <si>
    <t>経企部</t>
    <phoneticPr fontId="6"/>
  </si>
  <si>
    <t>総務部</t>
    <phoneticPr fontId="6"/>
  </si>
  <si>
    <t>人事部</t>
    <phoneticPr fontId="6"/>
  </si>
  <si>
    <t>考査部</t>
    <phoneticPr fontId="6"/>
  </si>
  <si>
    <t>監査室</t>
    <phoneticPr fontId="6"/>
  </si>
  <si>
    <t>販売</t>
    <phoneticPr fontId="6"/>
  </si>
  <si>
    <t>無償提供</t>
    <phoneticPr fontId="6"/>
  </si>
  <si>
    <t>展示・デモ</t>
    <phoneticPr fontId="6"/>
  </si>
  <si>
    <t>貸出</t>
    <phoneticPr fontId="6"/>
  </si>
  <si>
    <t>機器持出し</t>
    <phoneticPr fontId="6"/>
  </si>
  <si>
    <t>製造・評価</t>
    <phoneticPr fontId="6"/>
  </si>
  <si>
    <t>修理・交換</t>
    <phoneticPr fontId="6"/>
  </si>
  <si>
    <t>返却</t>
    <phoneticPr fontId="6"/>
  </si>
  <si>
    <t>プログラム提供</t>
    <phoneticPr fontId="6"/>
  </si>
  <si>
    <t>技術提供</t>
    <phoneticPr fontId="6"/>
  </si>
  <si>
    <t>技術指導・討論</t>
    <phoneticPr fontId="6"/>
  </si>
  <si>
    <t>その他の案件</t>
    <phoneticPr fontId="6"/>
  </si>
  <si>
    <t>アメリカ合衆国</t>
    <phoneticPr fontId="30"/>
  </si>
  <si>
    <t>中華人民共和国</t>
    <phoneticPr fontId="30"/>
  </si>
  <si>
    <t>台湾</t>
    <phoneticPr fontId="30"/>
  </si>
  <si>
    <t>ドイツ</t>
    <phoneticPr fontId="30"/>
  </si>
  <si>
    <t>インド</t>
    <phoneticPr fontId="30"/>
  </si>
  <si>
    <t>シンガポール</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</si>
</sst>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1" fontId="0" fillId="0" borderId="0" xfId="0" applyNumberFormat="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31749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47625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31750</xdr:colOff>
          <xdr:row>23</xdr:row>
          <xdr:rowOff>31750</xdr:rowOff>
        </xdr:from>
        <xdr:to>
          <xdr:col>7</xdr:col>
          <xdr:colOff>647700</xdr:colOff>
          <xdr:row>23</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16402302-9853-42F0-BAC5-DFD9138B98A5}"/>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1820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1821</v>
      </c>
      <c r="B251" s="2">
        <v>44106</v>
      </c>
      <c r="C251" t="s">
        <v>66</v>
      </c>
      <c r="D251" s="2">
        <v>44109</v>
      </c>
      <c r="E251" s="2">
        <v>44123</v>
      </c>
      <c r="F251">
        <v>44109</v>
      </c>
      <c r="G251" t="s">
        <v>1822</v>
      </c>
      <c r="H251" t="s">
        <v>54</v>
      </c>
      <c r="J251">
        <v>0</v>
      </c>
      <c r="K251" t="s">
        <v>68</v>
      </c>
      <c r="L251" t="s">
        <v>29</v>
      </c>
      <c r="M251" t="s">
        <v>1823</v>
      </c>
      <c r="N251" t="s">
        <v>31</v>
      </c>
      <c r="O251" t="s">
        <v>32</v>
      </c>
      <c r="P251" t="s">
        <v>33</v>
      </c>
      <c r="Q251" t="s">
        <v>34</v>
      </c>
      <c r="R251" t="s">
        <v>29</v>
      </c>
      <c r="S251" t="s">
        <v>29</v>
      </c>
      <c r="T251" t="s">
        <v>29</v>
      </c>
      <c r="U251" t="s">
        <v>29</v>
      </c>
      <c r="W251" t="s">
        <v>29</v>
      </c>
      <c r="X251" t="s">
        <v>29</v>
      </c>
    </row>
    <row r="252" spans="1:24">
      <c r="A252" t="s">
        <v>1824</v>
      </c>
      <c r="B252" s="2">
        <v>44109</v>
      </c>
      <c r="C252" t="s">
        <v>66</v>
      </c>
      <c r="D252" s="2">
        <v>44110</v>
      </c>
      <c r="E252" s="2">
        <v>44120</v>
      </c>
      <c r="F252">
        <v>44113</v>
      </c>
      <c r="G252" t="s">
        <v>1825</v>
      </c>
      <c r="H252" t="s">
        <v>54</v>
      </c>
      <c r="J252">
        <v>0</v>
      </c>
      <c r="K252" t="s">
        <v>68</v>
      </c>
      <c r="L252" t="s">
        <v>29</v>
      </c>
      <c r="M252" t="s">
        <v>702</v>
      </c>
      <c r="N252" t="s">
        <v>31</v>
      </c>
      <c r="O252" t="s">
        <v>47</v>
      </c>
      <c r="P252" t="s">
        <v>75</v>
      </c>
      <c r="Q252" t="s">
        <v>1826</v>
      </c>
      <c r="R252" t="s">
        <v>29</v>
      </c>
      <c r="S252" t="s">
        <v>29</v>
      </c>
      <c r="T252" t="s">
        <v>29</v>
      </c>
      <c r="U252" t="s">
        <v>29</v>
      </c>
      <c r="W252" t="s">
        <v>29</v>
      </c>
      <c r="X252" t="s">
        <v>29</v>
      </c>
    </row>
    <row r="253" spans="1:24">
      <c r="A253" t="s">
        <v>1827</v>
      </c>
      <c r="B253" s="2">
        <v>44109</v>
      </c>
      <c r="C253" t="s">
        <v>66</v>
      </c>
      <c r="D253" s="2">
        <v>44110</v>
      </c>
      <c r="E253" s="2">
        <v>44118</v>
      </c>
      <c r="F253">
        <v>44110</v>
      </c>
      <c r="G253" t="s">
        <v>1828</v>
      </c>
      <c r="H253" t="s">
        <v>54</v>
      </c>
      <c r="J253">
        <v>0</v>
      </c>
      <c r="K253" t="s">
        <v>37</v>
      </c>
      <c r="L253" t="s">
        <v>29</v>
      </c>
      <c r="M253" t="s">
        <v>1829</v>
      </c>
      <c r="N253" t="s">
        <v>31</v>
      </c>
      <c r="O253" t="s">
        <v>32</v>
      </c>
      <c r="P253" t="s">
        <v>211</v>
      </c>
      <c r="Q253" t="s">
        <v>34</v>
      </c>
      <c r="R253" t="s">
        <v>29</v>
      </c>
      <c r="S253" t="s">
        <v>29</v>
      </c>
      <c r="T253" t="s">
        <v>29</v>
      </c>
      <c r="U253" t="s">
        <v>29</v>
      </c>
      <c r="W253" t="s">
        <v>29</v>
      </c>
      <c r="X253" t="s">
        <v>29</v>
      </c>
    </row>
    <row r="254" spans="1:24">
      <c r="A254" t="s">
        <v>1830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1831</v>
      </c>
      <c r="R254" t="s">
        <v>29</v>
      </c>
      <c r="S254" t="s">
        <v>29</v>
      </c>
      <c r="T254" t="s">
        <v>29</v>
      </c>
      <c r="U254" t="s">
        <v>29</v>
      </c>
      <c r="W254" t="s">
        <v>29</v>
      </c>
      <c r="X254" t="s">
        <v>29</v>
      </c>
    </row>
    <row r="255" spans="1:24">
      <c r="A255" t="s">
        <v>1832</v>
      </c>
      <c r="B255" s="2">
        <v>44110</v>
      </c>
      <c r="C255" t="s">
        <v>66</v>
      </c>
      <c r="D255" s="2">
        <v>44111</v>
      </c>
      <c r="E255" s="2">
        <v>44120</v>
      </c>
      <c r="F255">
        <v>44120</v>
      </c>
      <c r="G255" t="s">
        <v>1833</v>
      </c>
      <c r="H255" t="s">
        <v>54</v>
      </c>
      <c r="I255" t="s">
        <v>1834</v>
      </c>
      <c r="J255">
        <v>0</v>
      </c>
      <c r="K255" t="s">
        <v>59</v>
      </c>
      <c r="L255" t="s">
        <v>29</v>
      </c>
      <c r="M255" t="s">
        <v>1835</v>
      </c>
      <c r="N255" t="s">
        <v>31</v>
      </c>
      <c r="O255" t="s">
        <v>101</v>
      </c>
      <c r="P255" t="s">
        <v>295</v>
      </c>
      <c r="Q255" t="s">
        <v>29</v>
      </c>
      <c r="R255" t="s">
        <v>29</v>
      </c>
      <c r="S255" t="s">
        <v>34</v>
      </c>
      <c r="T255" t="s">
        <v>29</v>
      </c>
      <c r="U255" t="s">
        <v>29</v>
      </c>
      <c r="W255" t="s">
        <v>29</v>
      </c>
      <c r="X255" t="s">
        <v>29</v>
      </c>
    </row>
    <row r="256" spans="1:24">
      <c r="A256" t="s">
        <v>1836</v>
      </c>
      <c r="B256" s="2">
        <v>44111</v>
      </c>
      <c r="C256" t="s">
        <v>42</v>
      </c>
      <c r="D256" s="2">
        <v>44120</v>
      </c>
      <c r="E256" s="2">
        <v>44134</v>
      </c>
      <c r="F256">
        <v>44127</v>
      </c>
      <c r="G256" t="s">
        <v>1837</v>
      </c>
      <c r="H256" t="s">
        <v>27</v>
      </c>
      <c r="J256">
        <v>230000</v>
      </c>
      <c r="K256" t="s">
        <v>1513</v>
      </c>
      <c r="L256" t="s">
        <v>29</v>
      </c>
      <c r="M256" t="s">
        <v>1838</v>
      </c>
      <c r="N256" t="s">
        <v>31</v>
      </c>
      <c r="O256" t="s">
        <v>47</v>
      </c>
      <c r="P256" t="s">
        <v>48</v>
      </c>
      <c r="Q256" t="s">
        <v>49</v>
      </c>
      <c r="R256" t="s">
        <v>81</v>
      </c>
      <c r="S256" t="s">
        <v>29</v>
      </c>
      <c r="T256" t="s">
        <v>29</v>
      </c>
      <c r="U256" t="s">
        <v>29</v>
      </c>
      <c r="W256" t="s">
        <v>29</v>
      </c>
      <c r="X256" t="s">
        <v>29</v>
      </c>
    </row>
    <row r="257" spans="1:24">
      <c r="A257" t="s">
        <v>1839</v>
      </c>
      <c r="B257" s="2">
        <v>44111</v>
      </c>
      <c r="C257" t="s">
        <v>42</v>
      </c>
      <c r="D257" s="2">
        <v>44116</v>
      </c>
      <c r="E257" s="2">
        <v>44134</v>
      </c>
      <c r="F257">
        <v>44132</v>
      </c>
      <c r="G257" t="s">
        <v>1840</v>
      </c>
      <c r="H257" t="s">
        <v>27</v>
      </c>
      <c r="J257">
        <v>870000</v>
      </c>
      <c r="K257" t="s">
        <v>1524</v>
      </c>
      <c r="L257" t="s">
        <v>29</v>
      </c>
      <c r="M257" t="s">
        <v>1841</v>
      </c>
      <c r="N257" t="s">
        <v>31</v>
      </c>
      <c r="O257" t="s">
        <v>47</v>
      </c>
      <c r="P257" t="s">
        <v>48</v>
      </c>
      <c r="Q257" t="s">
        <v>49</v>
      </c>
      <c r="R257" t="s">
        <v>81</v>
      </c>
      <c r="S257" t="s">
        <v>29</v>
      </c>
      <c r="T257" t="s">
        <v>29</v>
      </c>
      <c r="U257" t="s">
        <v>29</v>
      </c>
      <c r="W257" t="s">
        <v>29</v>
      </c>
      <c r="X257" t="s">
        <v>29</v>
      </c>
    </row>
    <row r="258" spans="1:24">
      <c r="A258" t="s">
        <v>1842</v>
      </c>
      <c r="B258" s="2">
        <v>44111</v>
      </c>
      <c r="C258" t="s">
        <v>42</v>
      </c>
      <c r="D258" s="2">
        <v>44112</v>
      </c>
      <c r="E258" s="2">
        <v>44196</v>
      </c>
      <c r="F258">
        <v>44125</v>
      </c>
      <c r="G258" t="s">
        <v>1843</v>
      </c>
      <c r="H258" t="s">
        <v>494</v>
      </c>
      <c r="J258">
        <v>1800000</v>
      </c>
      <c r="K258" t="s">
        <v>1844</v>
      </c>
      <c r="L258" t="s">
        <v>29</v>
      </c>
      <c r="M258" t="s">
        <v>1845</v>
      </c>
      <c r="N258" t="s">
        <v>1846</v>
      </c>
      <c r="O258" t="s">
        <v>191</v>
      </c>
      <c r="P258" t="s">
        <v>1847</v>
      </c>
      <c r="Q258" t="s">
        <v>994</v>
      </c>
      <c r="R258" t="s">
        <v>29</v>
      </c>
      <c r="S258" t="s">
        <v>29</v>
      </c>
      <c r="T258" t="s">
        <v>29</v>
      </c>
      <c r="U258" t="s">
        <v>29</v>
      </c>
      <c r="W258" t="s">
        <v>29</v>
      </c>
      <c r="X258" t="s">
        <v>29</v>
      </c>
    </row>
    <row r="259" spans="1:24">
      <c r="A259" t="s">
        <v>1848</v>
      </c>
      <c r="B259" s="2">
        <v>44113</v>
      </c>
      <c r="C259" t="s">
        <v>66</v>
      </c>
      <c r="D259" s="2">
        <v>44116</v>
      </c>
      <c r="E259" s="2">
        <v>44128</v>
      </c>
      <c r="F259">
        <v>44119</v>
      </c>
      <c r="G259" t="s">
        <v>1849</v>
      </c>
      <c r="H259" t="s">
        <v>87</v>
      </c>
      <c r="J259">
        <v>0</v>
      </c>
      <c r="K259" t="s">
        <v>68</v>
      </c>
      <c r="L259" t="s">
        <v>29</v>
      </c>
      <c r="M259" t="s">
        <v>88</v>
      </c>
      <c r="N259" t="s">
        <v>1850</v>
      </c>
      <c r="O259" t="s">
        <v>47</v>
      </c>
      <c r="P259" t="s">
        <v>621</v>
      </c>
      <c r="Q259" t="s">
        <v>510</v>
      </c>
      <c r="R259" t="s">
        <v>29</v>
      </c>
      <c r="S259" t="s">
        <v>34</v>
      </c>
      <c r="T259" t="s">
        <v>29</v>
      </c>
      <c r="U259" t="s">
        <v>29</v>
      </c>
      <c r="W259" t="s">
        <v>29</v>
      </c>
      <c r="X259" t="s">
        <v>29</v>
      </c>
    </row>
    <row r="260" spans="1:24">
      <c r="A260" t="s">
        <v>1851</v>
      </c>
      <c r="B260" s="2">
        <v>44113</v>
      </c>
      <c r="C260" t="s">
        <v>66</v>
      </c>
      <c r="D260" s="2">
        <v>44116</v>
      </c>
      <c r="E260" s="2">
        <v>44120</v>
      </c>
      <c r="F260">
        <v>44119</v>
      </c>
      <c r="G260" t="s">
        <v>1852</v>
      </c>
      <c r="H260" t="s">
        <v>27</v>
      </c>
      <c r="J260">
        <v>1890000</v>
      </c>
      <c r="K260" t="s">
        <v>639</v>
      </c>
      <c r="L260" t="s">
        <v>29</v>
      </c>
      <c r="M260" t="s">
        <v>1853</v>
      </c>
      <c r="N260" t="s">
        <v>31</v>
      </c>
      <c r="O260" t="s">
        <v>47</v>
      </c>
      <c r="P260" t="s">
        <v>621</v>
      </c>
      <c r="Q260" t="s">
        <v>510</v>
      </c>
      <c r="R260" t="s">
        <v>29</v>
      </c>
      <c r="S260" t="s">
        <v>29</v>
      </c>
      <c r="T260" t="s">
        <v>29</v>
      </c>
      <c r="U260" t="s">
        <v>29</v>
      </c>
      <c r="W260" t="s">
        <v>29</v>
      </c>
      <c r="X260" t="s">
        <v>29</v>
      </c>
    </row>
    <row r="261" spans="1:24">
      <c r="A261" t="s">
        <v>1854</v>
      </c>
      <c r="B261" s="2">
        <v>44116</v>
      </c>
      <c r="C261" t="s">
        <v>66</v>
      </c>
      <c r="D261" s="2">
        <v>44118</v>
      </c>
      <c r="E261" s="2">
        <v>44134</v>
      </c>
      <c r="F261">
        <v>44120</v>
      </c>
      <c r="G261" t="s">
        <v>1855</v>
      </c>
      <c r="H261" t="s">
        <v>27</v>
      </c>
      <c r="J261">
        <v>1450000</v>
      </c>
      <c r="K261" t="s">
        <v>44</v>
      </c>
      <c r="L261" t="s">
        <v>29</v>
      </c>
      <c r="M261" t="s">
        <v>1856</v>
      </c>
      <c r="N261" t="s">
        <v>31</v>
      </c>
      <c r="O261" t="s">
        <v>47</v>
      </c>
      <c r="P261" t="s">
        <v>48</v>
      </c>
      <c r="Q261" t="s">
        <v>1857</v>
      </c>
      <c r="R261" t="s">
        <v>29</v>
      </c>
      <c r="S261" t="s">
        <v>1858</v>
      </c>
      <c r="T261" t="s">
        <v>29</v>
      </c>
      <c r="U261" t="s">
        <v>29</v>
      </c>
      <c r="W261" t="s">
        <v>29</v>
      </c>
      <c r="X261" t="s">
        <v>29</v>
      </c>
    </row>
    <row r="262" spans="1:24">
      <c r="A262" t="s">
        <v>1859</v>
      </c>
      <c r="B262" s="2">
        <v>44116</v>
      </c>
      <c r="C262" t="s">
        <v>66</v>
      </c>
      <c r="D262" s="2">
        <v>44118</v>
      </c>
      <c r="E262" s="2">
        <v>44134</v>
      </c>
      <c r="F262">
        <v>44134</v>
      </c>
      <c r="G262" t="s">
        <v>1860</v>
      </c>
      <c r="H262" t="s">
        <v>494</v>
      </c>
      <c r="J262">
        <v>1900000</v>
      </c>
      <c r="K262" t="s">
        <v>83</v>
      </c>
      <c r="L262" t="s">
        <v>29</v>
      </c>
      <c r="M262" t="s">
        <v>1861</v>
      </c>
      <c r="N262" t="s">
        <v>31</v>
      </c>
      <c r="O262" t="s">
        <v>1089</v>
      </c>
      <c r="P262" t="s">
        <v>1019</v>
      </c>
      <c r="Q262" t="s">
        <v>1862</v>
      </c>
      <c r="R262" t="s">
        <v>29</v>
      </c>
      <c r="S262" t="s">
        <v>29</v>
      </c>
      <c r="T262" t="s">
        <v>29</v>
      </c>
      <c r="U262" t="s">
        <v>29</v>
      </c>
      <c r="W262" t="s">
        <v>1863</v>
      </c>
      <c r="X262" t="s">
        <v>29</v>
      </c>
    </row>
    <row r="263" spans="1:24">
      <c r="A263" t="s">
        <v>1864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1865</v>
      </c>
      <c r="B264" s="2">
        <v>44118</v>
      </c>
      <c r="C264" t="s">
        <v>42</v>
      </c>
      <c r="D264" s="2">
        <v>44120</v>
      </c>
      <c r="E264" s="2">
        <v>44165</v>
      </c>
      <c r="F264">
        <v>44123</v>
      </c>
      <c r="G264" t="s">
        <v>1866</v>
      </c>
      <c r="H264" t="s">
        <v>54</v>
      </c>
      <c r="J264">
        <v>0</v>
      </c>
      <c r="K264" t="s">
        <v>1567</v>
      </c>
      <c r="L264" t="s">
        <v>29</v>
      </c>
      <c r="M264" t="s">
        <v>811</v>
      </c>
      <c r="N264" t="s">
        <v>1867</v>
      </c>
      <c r="O264" t="s">
        <v>101</v>
      </c>
      <c r="P264" t="s">
        <v>361</v>
      </c>
      <c r="Q264" t="s">
        <v>29</v>
      </c>
      <c r="R264" t="s">
        <v>29</v>
      </c>
      <c r="S264" t="s">
        <v>547</v>
      </c>
      <c r="T264" t="s">
        <v>29</v>
      </c>
      <c r="U264" t="s">
        <v>29</v>
      </c>
      <c r="W264" t="s">
        <v>29</v>
      </c>
      <c r="X264" t="s">
        <v>29</v>
      </c>
    </row>
    <row r="265" spans="1:24">
      <c r="A265" t="s">
        <v>1868</v>
      </c>
      <c r="B265" s="2">
        <v>44118</v>
      </c>
      <c r="C265" t="s">
        <v>42</v>
      </c>
      <c r="D265" s="2">
        <v>44124</v>
      </c>
      <c r="E265" s="2">
        <v>44285</v>
      </c>
      <c r="G265" t="s">
        <v>1869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1870</v>
      </c>
      <c r="B266" s="2">
        <v>44118</v>
      </c>
      <c r="C266" t="s">
        <v>66</v>
      </c>
      <c r="D266" s="2">
        <v>44123</v>
      </c>
      <c r="E266" s="2">
        <v>44165</v>
      </c>
      <c r="F266">
        <v>44140</v>
      </c>
      <c r="G266" t="s">
        <v>1871</v>
      </c>
      <c r="H266" t="s">
        <v>27</v>
      </c>
      <c r="J266">
        <v>7754441</v>
      </c>
      <c r="K266" t="s">
        <v>68</v>
      </c>
      <c r="L266" t="s">
        <v>29</v>
      </c>
      <c r="M266" t="s">
        <v>1872</v>
      </c>
      <c r="N266" t="s">
        <v>31</v>
      </c>
      <c r="O266" t="s">
        <v>47</v>
      </c>
      <c r="P266" t="s">
        <v>621</v>
      </c>
      <c r="Q266" t="s">
        <v>510</v>
      </c>
      <c r="R266" t="s">
        <v>29</v>
      </c>
      <c r="S266" t="s">
        <v>29</v>
      </c>
      <c r="T266" t="s">
        <v>29</v>
      </c>
      <c r="U266" t="s">
        <v>29</v>
      </c>
      <c r="W266" t="s">
        <v>29</v>
      </c>
      <c r="X266" t="s">
        <v>29</v>
      </c>
    </row>
    <row r="267" spans="1:24">
      <c r="A267" t="s">
        <v>1873</v>
      </c>
      <c r="B267" s="2">
        <v>44118</v>
      </c>
      <c r="C267" t="s">
        <v>66</v>
      </c>
      <c r="D267" s="2">
        <v>44120</v>
      </c>
      <c r="E267" s="2">
        <v>44127</v>
      </c>
      <c r="F267">
        <v>44120</v>
      </c>
      <c r="G267" t="s">
        <v>94</v>
      </c>
      <c r="H267" t="s">
        <v>27</v>
      </c>
      <c r="J267">
        <v>475000</v>
      </c>
      <c r="K267" t="s">
        <v>68</v>
      </c>
      <c r="L267" t="s">
        <v>29</v>
      </c>
      <c r="M267" t="s">
        <v>1874</v>
      </c>
      <c r="N267" t="s">
        <v>31</v>
      </c>
      <c r="O267" t="s">
        <v>32</v>
      </c>
      <c r="P267" t="s">
        <v>96</v>
      </c>
      <c r="Q267" t="s">
        <v>34</v>
      </c>
      <c r="R267" t="s">
        <v>29</v>
      </c>
      <c r="S267" t="s">
        <v>29</v>
      </c>
      <c r="T267" t="s">
        <v>29</v>
      </c>
      <c r="U267" t="s">
        <v>29</v>
      </c>
      <c r="W267" t="s">
        <v>29</v>
      </c>
      <c r="X267" t="s">
        <v>29</v>
      </c>
    </row>
    <row r="268" spans="1:24">
      <c r="A268" t="s">
        <v>1875</v>
      </c>
      <c r="B268" s="2">
        <v>44119</v>
      </c>
      <c r="C268" t="s">
        <v>66</v>
      </c>
      <c r="D268" s="2">
        <v>44125</v>
      </c>
      <c r="E268" s="2">
        <v>44134</v>
      </c>
      <c r="F268">
        <v>44125</v>
      </c>
      <c r="G268" t="s">
        <v>1876</v>
      </c>
      <c r="H268" t="s">
        <v>27</v>
      </c>
      <c r="J268">
        <v>64800</v>
      </c>
      <c r="K268" t="s">
        <v>532</v>
      </c>
      <c r="L268" t="s">
        <v>29</v>
      </c>
      <c r="M268" t="s">
        <v>1877</v>
      </c>
      <c r="N268" t="s">
        <v>1878</v>
      </c>
      <c r="O268" t="s">
        <v>32</v>
      </c>
      <c r="P268" t="s">
        <v>480</v>
      </c>
      <c r="Q268" t="s">
        <v>34</v>
      </c>
      <c r="R268" t="s">
        <v>29</v>
      </c>
      <c r="S268" t="s">
        <v>29</v>
      </c>
      <c r="T268" t="s">
        <v>29</v>
      </c>
      <c r="U268" t="s">
        <v>29</v>
      </c>
      <c r="W268" t="s">
        <v>29</v>
      </c>
      <c r="X268" t="s">
        <v>29</v>
      </c>
    </row>
    <row r="269" spans="1:24">
      <c r="A269" t="s">
        <v>1879</v>
      </c>
      <c r="B269" s="2">
        <v>44120</v>
      </c>
      <c r="C269" t="s">
        <v>42</v>
      </c>
      <c r="D269" s="2">
        <v>44130</v>
      </c>
      <c r="E269" s="2">
        <v>44141</v>
      </c>
      <c r="F269">
        <v>44133</v>
      </c>
      <c r="G269" t="s">
        <v>1880</v>
      </c>
      <c r="H269" t="s">
        <v>73</v>
      </c>
      <c r="J269">
        <v>0</v>
      </c>
      <c r="K269" t="s">
        <v>68</v>
      </c>
      <c r="L269" t="s">
        <v>29</v>
      </c>
      <c r="M269" t="s">
        <v>1881</v>
      </c>
      <c r="N269" t="s">
        <v>31</v>
      </c>
      <c r="O269" t="s">
        <v>1090</v>
      </c>
      <c r="P269" t="s">
        <v>1882</v>
      </c>
      <c r="Q269" t="s">
        <v>1883</v>
      </c>
      <c r="R269" t="s">
        <v>29</v>
      </c>
      <c r="S269" t="s">
        <v>29</v>
      </c>
      <c r="T269" t="s">
        <v>29</v>
      </c>
      <c r="U269" t="s">
        <v>29</v>
      </c>
      <c r="W269" t="s">
        <v>29</v>
      </c>
      <c r="X269" t="s">
        <v>29</v>
      </c>
    </row>
    <row r="270" spans="1:24">
      <c r="A270" t="s">
        <v>1884</v>
      </c>
      <c r="B270" s="2">
        <v>44124</v>
      </c>
      <c r="C270" t="s">
        <v>66</v>
      </c>
      <c r="D270" s="2">
        <v>44133</v>
      </c>
      <c r="E270" s="2">
        <v>44140</v>
      </c>
      <c r="F270">
        <v>44134</v>
      </c>
      <c r="G270" t="s">
        <v>1885</v>
      </c>
      <c r="H270" t="s">
        <v>27</v>
      </c>
      <c r="J270">
        <v>2526169</v>
      </c>
      <c r="K270" t="s">
        <v>1522</v>
      </c>
      <c r="L270" t="s">
        <v>29</v>
      </c>
      <c r="M270" t="s">
        <v>1886</v>
      </c>
      <c r="N270" t="s">
        <v>62</v>
      </c>
      <c r="O270" t="s">
        <v>139</v>
      </c>
      <c r="P270" t="s">
        <v>456</v>
      </c>
      <c r="Q270" t="s">
        <v>1887</v>
      </c>
      <c r="R270" t="s">
        <v>29</v>
      </c>
      <c r="S270" t="s">
        <v>1888</v>
      </c>
      <c r="T270" t="s">
        <v>29</v>
      </c>
      <c r="U270" t="s">
        <v>29</v>
      </c>
      <c r="W270" t="s">
        <v>29</v>
      </c>
      <c r="X270" t="s">
        <v>29</v>
      </c>
    </row>
    <row r="271" spans="1:24">
      <c r="A271" t="s">
        <v>1889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1890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1891</v>
      </c>
      <c r="B273" s="2">
        <v>44125</v>
      </c>
      <c r="C273" t="s">
        <v>42</v>
      </c>
      <c r="D273" s="2">
        <v>44127</v>
      </c>
      <c r="E273" s="2">
        <v>44134</v>
      </c>
      <c r="F273">
        <v>44131</v>
      </c>
      <c r="G273" t="s">
        <v>1892</v>
      </c>
      <c r="H273" t="s">
        <v>54</v>
      </c>
      <c r="J273">
        <v>0</v>
      </c>
      <c r="K273" t="s">
        <v>1504</v>
      </c>
      <c r="L273" t="s">
        <v>29</v>
      </c>
      <c r="M273" t="s">
        <v>1893</v>
      </c>
      <c r="N273" t="s">
        <v>31</v>
      </c>
      <c r="O273" t="s">
        <v>128</v>
      </c>
      <c r="P273" t="s">
        <v>129</v>
      </c>
      <c r="Q273" t="s">
        <v>130</v>
      </c>
      <c r="R273" t="s">
        <v>29</v>
      </c>
      <c r="S273" t="s">
        <v>29</v>
      </c>
      <c r="T273" t="s">
        <v>29</v>
      </c>
      <c r="U273" t="s">
        <v>29</v>
      </c>
      <c r="W273" t="s">
        <v>29</v>
      </c>
      <c r="X273" t="s">
        <v>29</v>
      </c>
    </row>
    <row r="274" spans="1:24">
      <c r="A274" t="s">
        <v>1894</v>
      </c>
      <c r="B274" s="2">
        <v>44125</v>
      </c>
      <c r="C274" t="s">
        <v>42</v>
      </c>
      <c r="D274" s="2">
        <v>44127</v>
      </c>
      <c r="E274" s="2">
        <v>44134</v>
      </c>
      <c r="F274">
        <v>44130</v>
      </c>
      <c r="G274" t="s">
        <v>1895</v>
      </c>
      <c r="H274" t="s">
        <v>54</v>
      </c>
      <c r="J274">
        <v>0</v>
      </c>
      <c r="K274" t="s">
        <v>68</v>
      </c>
      <c r="L274" t="s">
        <v>29</v>
      </c>
      <c r="M274" t="s">
        <v>1896</v>
      </c>
      <c r="N274" t="s">
        <v>31</v>
      </c>
      <c r="O274" t="s">
        <v>128</v>
      </c>
      <c r="P274" t="s">
        <v>129</v>
      </c>
      <c r="Q274" t="s">
        <v>130</v>
      </c>
      <c r="R274" t="s">
        <v>29</v>
      </c>
      <c r="S274" t="s">
        <v>29</v>
      </c>
      <c r="T274" t="s">
        <v>29</v>
      </c>
      <c r="U274" t="s">
        <v>29</v>
      </c>
      <c r="W274" t="s">
        <v>29</v>
      </c>
      <c r="X274" t="s">
        <v>29</v>
      </c>
    </row>
    <row r="275" spans="1:24">
      <c r="A275" t="s">
        <v>1897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1898</v>
      </c>
      <c r="B276" s="2">
        <v>44126</v>
      </c>
      <c r="C276" t="s">
        <v>66</v>
      </c>
      <c r="D276" s="2">
        <v>44130</v>
      </c>
      <c r="E276" s="2">
        <v>44165</v>
      </c>
      <c r="F276">
        <v>44146</v>
      </c>
      <c r="G276" t="s">
        <v>1899</v>
      </c>
      <c r="H276" t="s">
        <v>27</v>
      </c>
      <c r="J276">
        <v>2628800</v>
      </c>
      <c r="K276" t="s">
        <v>68</v>
      </c>
      <c r="L276" t="s">
        <v>29</v>
      </c>
      <c r="M276" t="s">
        <v>1900</v>
      </c>
      <c r="N276" t="s">
        <v>31</v>
      </c>
      <c r="O276" t="s">
        <v>47</v>
      </c>
      <c r="P276" t="s">
        <v>48</v>
      </c>
      <c r="Q276" t="s">
        <v>510</v>
      </c>
      <c r="R276" t="s">
        <v>29</v>
      </c>
      <c r="S276" t="s">
        <v>1858</v>
      </c>
      <c r="T276" t="s">
        <v>29</v>
      </c>
      <c r="U276" t="s">
        <v>29</v>
      </c>
      <c r="W276" t="s">
        <v>29</v>
      </c>
      <c r="X276" t="s">
        <v>29</v>
      </c>
    </row>
    <row r="277" spans="1:24">
      <c r="A277" t="s">
        <v>1901</v>
      </c>
      <c r="B277" s="2">
        <v>44126</v>
      </c>
      <c r="C277" t="s">
        <v>42</v>
      </c>
      <c r="D277" s="2">
        <v>44127</v>
      </c>
      <c r="E277" s="2">
        <v>44286</v>
      </c>
      <c r="G277" t="s">
        <v>1902</v>
      </c>
      <c r="H277" t="s">
        <v>116</v>
      </c>
      <c r="I277" t="s">
        <v>1903</v>
      </c>
      <c r="J277">
        <v>0</v>
      </c>
      <c r="K277" t="s">
        <v>44</v>
      </c>
      <c r="L277" t="s">
        <v>29</v>
      </c>
      <c r="M277" t="s">
        <v>412</v>
      </c>
      <c r="N277" t="s">
        <v>1904</v>
      </c>
      <c r="O277" t="s">
        <v>47</v>
      </c>
      <c r="P277" t="s">
        <v>48</v>
      </c>
      <c r="Q277" t="s">
        <v>29</v>
      </c>
      <c r="R277" t="s">
        <v>29</v>
      </c>
      <c r="S277" t="s">
        <v>1905</v>
      </c>
      <c r="T277" t="s">
        <v>111</v>
      </c>
      <c r="U277" t="s">
        <v>112</v>
      </c>
      <c r="V277" t="s">
        <v>1906</v>
      </c>
      <c r="W277" t="s">
        <v>29</v>
      </c>
    </row>
    <row r="278" spans="1:24">
      <c r="A278" t="s">
        <v>1907</v>
      </c>
      <c r="B278" s="2">
        <v>44127</v>
      </c>
      <c r="C278" t="s">
        <v>66</v>
      </c>
      <c r="D278" s="2">
        <v>44130</v>
      </c>
      <c r="E278" s="2">
        <v>44195</v>
      </c>
      <c r="F278">
        <v>44134</v>
      </c>
      <c r="G278" t="s">
        <v>1908</v>
      </c>
      <c r="H278" t="s">
        <v>87</v>
      </c>
      <c r="J278">
        <v>0</v>
      </c>
      <c r="K278" t="s">
        <v>68</v>
      </c>
      <c r="L278" t="s">
        <v>29</v>
      </c>
      <c r="M278" t="s">
        <v>88</v>
      </c>
      <c r="N278" t="s">
        <v>1909</v>
      </c>
      <c r="O278" t="s">
        <v>47</v>
      </c>
      <c r="P278" t="s">
        <v>621</v>
      </c>
      <c r="Q278" t="s">
        <v>510</v>
      </c>
      <c r="R278" t="s">
        <v>29</v>
      </c>
      <c r="S278" t="s">
        <v>29</v>
      </c>
      <c r="T278" t="s">
        <v>29</v>
      </c>
      <c r="U278" t="s">
        <v>29</v>
      </c>
      <c r="W278" t="s">
        <v>29</v>
      </c>
      <c r="X278" t="s">
        <v>29</v>
      </c>
    </row>
    <row r="279" spans="1:24">
      <c r="A279" t="s">
        <v>1910</v>
      </c>
      <c r="B279" s="2">
        <v>44127</v>
      </c>
      <c r="C279" t="s">
        <v>66</v>
      </c>
      <c r="D279" s="2">
        <v>44130</v>
      </c>
      <c r="E279" s="2">
        <v>44165</v>
      </c>
      <c r="F279">
        <v>44139</v>
      </c>
      <c r="G279" t="s">
        <v>1911</v>
      </c>
      <c r="H279" t="s">
        <v>27</v>
      </c>
      <c r="J279">
        <v>400000</v>
      </c>
      <c r="K279" t="s">
        <v>37</v>
      </c>
      <c r="L279" t="s">
        <v>29</v>
      </c>
      <c r="M279" t="s">
        <v>1912</v>
      </c>
      <c r="N279" t="s">
        <v>1913</v>
      </c>
      <c r="O279" t="s">
        <v>47</v>
      </c>
      <c r="P279" t="s">
        <v>48</v>
      </c>
      <c r="Q279" t="s">
        <v>1914</v>
      </c>
      <c r="R279" t="s">
        <v>29</v>
      </c>
      <c r="S279" t="s">
        <v>34</v>
      </c>
      <c r="T279" t="s">
        <v>29</v>
      </c>
      <c r="U279" t="s">
        <v>29</v>
      </c>
      <c r="W279" t="s">
        <v>29</v>
      </c>
      <c r="X279" t="s">
        <v>29</v>
      </c>
    </row>
    <row r="280" spans="1:24">
      <c r="A280" t="s">
        <v>1915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1916</v>
      </c>
      <c r="R280" t="s">
        <v>29</v>
      </c>
      <c r="S280" t="s">
        <v>29</v>
      </c>
      <c r="T280" t="s">
        <v>29</v>
      </c>
      <c r="U280" t="s">
        <v>29</v>
      </c>
      <c r="W280" t="s">
        <v>29</v>
      </c>
      <c r="X280" t="s">
        <v>29</v>
      </c>
    </row>
    <row r="281" spans="1:24">
      <c r="A281" t="s">
        <v>1917</v>
      </c>
      <c r="B281" s="2">
        <v>44127</v>
      </c>
      <c r="C281" t="s">
        <v>66</v>
      </c>
      <c r="D281" s="2">
        <v>44132</v>
      </c>
      <c r="E281" s="2">
        <v>44165</v>
      </c>
      <c r="F281">
        <v>44160</v>
      </c>
      <c r="G281" t="s">
        <v>1918</v>
      </c>
      <c r="H281" t="s">
        <v>494</v>
      </c>
      <c r="J281">
        <v>0</v>
      </c>
      <c r="K281" t="s">
        <v>525</v>
      </c>
      <c r="L281" t="s">
        <v>29</v>
      </c>
      <c r="M281" t="s">
        <v>1919</v>
      </c>
      <c r="N281" t="s">
        <v>31</v>
      </c>
      <c r="O281" t="s">
        <v>47</v>
      </c>
      <c r="P281" t="s">
        <v>48</v>
      </c>
      <c r="Q281" t="s">
        <v>1920</v>
      </c>
      <c r="R281" t="s">
        <v>29</v>
      </c>
      <c r="S281" t="s">
        <v>1921</v>
      </c>
      <c r="T281" t="s">
        <v>29</v>
      </c>
      <c r="U281" t="s">
        <v>29</v>
      </c>
      <c r="W281" t="s">
        <v>29</v>
      </c>
      <c r="X281" t="s">
        <v>29</v>
      </c>
    </row>
    <row r="282" spans="1:24">
      <c r="A282" t="s">
        <v>1922</v>
      </c>
      <c r="B282" s="2">
        <v>44127</v>
      </c>
      <c r="C282" t="s">
        <v>66</v>
      </c>
      <c r="D282" s="2">
        <v>44130</v>
      </c>
      <c r="E282" s="2">
        <v>44148</v>
      </c>
      <c r="F282">
        <v>44148</v>
      </c>
      <c r="G282" t="s">
        <v>1923</v>
      </c>
      <c r="H282" t="s">
        <v>27</v>
      </c>
      <c r="J282">
        <v>45000</v>
      </c>
      <c r="K282" t="s">
        <v>44</v>
      </c>
      <c r="L282" t="s">
        <v>29</v>
      </c>
      <c r="M282" t="s">
        <v>1924</v>
      </c>
      <c r="N282" t="s">
        <v>31</v>
      </c>
      <c r="O282" t="s">
        <v>47</v>
      </c>
      <c r="P282" t="s">
        <v>75</v>
      </c>
      <c r="Q282" t="s">
        <v>510</v>
      </c>
      <c r="R282" t="s">
        <v>29</v>
      </c>
      <c r="S282" t="s">
        <v>29</v>
      </c>
      <c r="T282" t="s">
        <v>29</v>
      </c>
      <c r="U282" t="s">
        <v>29</v>
      </c>
      <c r="W282" t="s">
        <v>29</v>
      </c>
      <c r="X282" t="s">
        <v>29</v>
      </c>
    </row>
    <row r="283" spans="1:24">
      <c r="A283" t="s">
        <v>1925</v>
      </c>
      <c r="B283" s="2">
        <v>44127</v>
      </c>
      <c r="C283" t="s">
        <v>66</v>
      </c>
      <c r="D283" s="2">
        <v>44132</v>
      </c>
      <c r="E283" s="2">
        <v>44165</v>
      </c>
      <c r="G283" t="s">
        <v>156</v>
      </c>
      <c r="H283" t="s">
        <v>73</v>
      </c>
      <c r="J283">
        <v>2000</v>
      </c>
      <c r="K283" t="s">
        <v>37</v>
      </c>
      <c r="L283" t="s">
        <v>29</v>
      </c>
      <c r="M283" t="s">
        <v>1926</v>
      </c>
      <c r="N283" t="s">
        <v>31</v>
      </c>
      <c r="O283" t="s">
        <v>47</v>
      </c>
      <c r="P283" t="s">
        <v>158</v>
      </c>
      <c r="Q283" t="s">
        <v>1927</v>
      </c>
      <c r="R283" t="s">
        <v>111</v>
      </c>
      <c r="S283" t="s">
        <v>1928</v>
      </c>
      <c r="T283" t="s">
        <v>111</v>
      </c>
      <c r="U283" t="s">
        <v>112</v>
      </c>
      <c r="V283" t="s">
        <v>1929</v>
      </c>
      <c r="W283" t="s">
        <v>29</v>
      </c>
    </row>
    <row r="284" spans="1:24">
      <c r="A284" t="s">
        <v>1930</v>
      </c>
      <c r="B284" s="2">
        <v>44130</v>
      </c>
      <c r="C284" t="s">
        <v>66</v>
      </c>
      <c r="D284" s="2">
        <v>44133</v>
      </c>
      <c r="E284" s="2">
        <v>44147</v>
      </c>
      <c r="F284">
        <v>44133</v>
      </c>
      <c r="G284" t="s">
        <v>1931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1932</v>
      </c>
      <c r="B285" s="2">
        <v>44131</v>
      </c>
      <c r="C285" t="s">
        <v>66</v>
      </c>
      <c r="D285" s="2">
        <v>44132</v>
      </c>
      <c r="E285" s="2">
        <v>44134</v>
      </c>
      <c r="F285">
        <v>44132</v>
      </c>
      <c r="G285" t="s">
        <v>1933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1934</v>
      </c>
      <c r="B286" s="2">
        <v>44131</v>
      </c>
      <c r="C286" t="s">
        <v>66</v>
      </c>
      <c r="D286" s="2">
        <v>44132</v>
      </c>
      <c r="E286" s="2">
        <v>44148</v>
      </c>
      <c r="F286">
        <v>44132</v>
      </c>
      <c r="G286" t="s">
        <v>894</v>
      </c>
      <c r="H286" t="s">
        <v>27</v>
      </c>
      <c r="J286">
        <v>700000</v>
      </c>
      <c r="K286" t="s">
        <v>124</v>
      </c>
      <c r="L286" t="s">
        <v>29</v>
      </c>
      <c r="M286" t="s">
        <v>1935</v>
      </c>
      <c r="N286" t="s">
        <v>31</v>
      </c>
      <c r="O286" t="s">
        <v>47</v>
      </c>
      <c r="P286" t="s">
        <v>621</v>
      </c>
      <c r="Q286" t="s">
        <v>510</v>
      </c>
      <c r="R286" t="s">
        <v>29</v>
      </c>
      <c r="S286" t="s">
        <v>29</v>
      </c>
      <c r="T286" t="s">
        <v>29</v>
      </c>
      <c r="U286" t="s">
        <v>29</v>
      </c>
      <c r="W286" t="s">
        <v>29</v>
      </c>
      <c r="X286" t="s">
        <v>29</v>
      </c>
    </row>
    <row r="287" spans="1:24">
      <c r="A287" t="s">
        <v>1936</v>
      </c>
      <c r="B287" s="2">
        <v>44131</v>
      </c>
      <c r="C287" t="s">
        <v>66</v>
      </c>
      <c r="D287" s="2">
        <v>44144</v>
      </c>
      <c r="E287" s="2">
        <v>44155</v>
      </c>
      <c r="F287">
        <v>44146</v>
      </c>
      <c r="G287" t="s">
        <v>1937</v>
      </c>
      <c r="H287" t="s">
        <v>27</v>
      </c>
      <c r="J287">
        <v>1428000</v>
      </c>
      <c r="K287" t="s">
        <v>37</v>
      </c>
      <c r="L287" t="s">
        <v>29</v>
      </c>
      <c r="M287" t="s">
        <v>1938</v>
      </c>
      <c r="N287" t="s">
        <v>1939</v>
      </c>
      <c r="O287" t="s">
        <v>47</v>
      </c>
      <c r="P287" t="s">
        <v>621</v>
      </c>
      <c r="Q287" t="s">
        <v>510</v>
      </c>
      <c r="R287" t="s">
        <v>29</v>
      </c>
      <c r="S287" t="s">
        <v>29</v>
      </c>
      <c r="T287" t="s">
        <v>29</v>
      </c>
      <c r="U287" t="s">
        <v>29</v>
      </c>
      <c r="W287" t="s">
        <v>29</v>
      </c>
      <c r="X287" t="s">
        <v>29</v>
      </c>
    </row>
    <row r="288" spans="1:24">
      <c r="A288" t="s">
        <v>1940</v>
      </c>
      <c r="B288" s="2">
        <v>44131</v>
      </c>
      <c r="C288" t="s">
        <v>66</v>
      </c>
      <c r="D288" s="2">
        <v>44132</v>
      </c>
      <c r="E288" s="2">
        <v>44141</v>
      </c>
      <c r="F288">
        <v>44132</v>
      </c>
      <c r="G288" t="s">
        <v>1941</v>
      </c>
      <c r="H288" t="s">
        <v>54</v>
      </c>
      <c r="J288">
        <v>0</v>
      </c>
      <c r="K288" t="s">
        <v>37</v>
      </c>
      <c r="L288" t="s">
        <v>29</v>
      </c>
      <c r="M288" t="s">
        <v>1942</v>
      </c>
      <c r="N288" t="s">
        <v>31</v>
      </c>
      <c r="O288" t="s">
        <v>47</v>
      </c>
      <c r="P288" t="s">
        <v>621</v>
      </c>
      <c r="Q288" t="s">
        <v>510</v>
      </c>
      <c r="R288" t="s">
        <v>29</v>
      </c>
      <c r="S288" t="s">
        <v>29</v>
      </c>
      <c r="T288" t="s">
        <v>29</v>
      </c>
      <c r="U288" t="s">
        <v>29</v>
      </c>
      <c r="W288" t="s">
        <v>29</v>
      </c>
      <c r="X288" t="s">
        <v>29</v>
      </c>
    </row>
    <row r="289" spans="1:24">
      <c r="A289" t="s">
        <v>1943</v>
      </c>
      <c r="B289" s="2">
        <v>44131</v>
      </c>
      <c r="C289" t="s">
        <v>66</v>
      </c>
      <c r="D289" s="2">
        <v>44133</v>
      </c>
      <c r="E289" s="2">
        <v>44155</v>
      </c>
      <c r="F289">
        <v>44144</v>
      </c>
      <c r="G289" t="s">
        <v>1944</v>
      </c>
      <c r="H289" t="s">
        <v>494</v>
      </c>
      <c r="J289">
        <v>275000</v>
      </c>
      <c r="K289" t="s">
        <v>477</v>
      </c>
      <c r="L289" t="s">
        <v>29</v>
      </c>
      <c r="M289" t="s">
        <v>1945</v>
      </c>
      <c r="N289" t="s">
        <v>31</v>
      </c>
      <c r="O289" t="s">
        <v>47</v>
      </c>
      <c r="P289" t="s">
        <v>75</v>
      </c>
      <c r="Q289" t="s">
        <v>1946</v>
      </c>
      <c r="R289" t="s">
        <v>29</v>
      </c>
      <c r="S289" t="s">
        <v>1888</v>
      </c>
      <c r="T289" t="s">
        <v>29</v>
      </c>
      <c r="U289" t="s">
        <v>29</v>
      </c>
      <c r="W289" t="s">
        <v>29</v>
      </c>
      <c r="X289" t="s">
        <v>29</v>
      </c>
    </row>
    <row r="290" spans="1:24">
      <c r="A290" t="s">
        <v>1947</v>
      </c>
      <c r="B290" s="2">
        <v>44131</v>
      </c>
      <c r="C290" t="s">
        <v>66</v>
      </c>
      <c r="D290" s="2">
        <v>44132</v>
      </c>
      <c r="E290" s="2">
        <v>44148</v>
      </c>
      <c r="F290">
        <v>44134</v>
      </c>
      <c r="G290" t="s">
        <v>458</v>
      </c>
      <c r="H290" t="s">
        <v>27</v>
      </c>
      <c r="J290">
        <v>411645</v>
      </c>
      <c r="K290" t="s">
        <v>68</v>
      </c>
      <c r="L290" t="s">
        <v>29</v>
      </c>
      <c r="M290" t="s">
        <v>1948</v>
      </c>
      <c r="N290" t="s">
        <v>31</v>
      </c>
      <c r="O290" t="s">
        <v>47</v>
      </c>
      <c r="P290" t="s">
        <v>75</v>
      </c>
      <c r="Q290" t="s">
        <v>1949</v>
      </c>
      <c r="R290" t="s">
        <v>81</v>
      </c>
      <c r="S290" t="s">
        <v>29</v>
      </c>
      <c r="T290" t="s">
        <v>29</v>
      </c>
      <c r="U290" t="s">
        <v>29</v>
      </c>
      <c r="W290" t="s">
        <v>1950</v>
      </c>
      <c r="X290" t="s">
        <v>29</v>
      </c>
    </row>
    <row r="291" spans="1:24">
      <c r="A291" t="s">
        <v>1951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1952</v>
      </c>
      <c r="R291" t="s">
        <v>29</v>
      </c>
      <c r="S291" t="s">
        <v>29</v>
      </c>
      <c r="T291" t="s">
        <v>29</v>
      </c>
      <c r="U291" t="s">
        <v>29</v>
      </c>
      <c r="W291" t="s">
        <v>29</v>
      </c>
      <c r="X291" t="s">
        <v>29</v>
      </c>
    </row>
    <row r="292" spans="1:24">
      <c r="A292" t="s">
        <v>1953</v>
      </c>
      <c r="B292" s="2">
        <v>44131</v>
      </c>
      <c r="C292" t="s">
        <v>42</v>
      </c>
      <c r="D292" s="2">
        <v>44133</v>
      </c>
      <c r="E292" s="2">
        <v>44195</v>
      </c>
      <c r="F292">
        <v>44134</v>
      </c>
      <c r="G292" t="s">
        <v>1954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1955</v>
      </c>
      <c r="B293" s="2">
        <v>44131</v>
      </c>
      <c r="C293" t="s">
        <v>42</v>
      </c>
      <c r="D293" s="2">
        <v>44137</v>
      </c>
      <c r="E293" s="2">
        <v>44165</v>
      </c>
      <c r="F293">
        <v>44160</v>
      </c>
      <c r="G293" t="s">
        <v>1837</v>
      </c>
      <c r="H293" t="s">
        <v>27</v>
      </c>
      <c r="J293">
        <v>400000</v>
      </c>
      <c r="K293" t="s">
        <v>44</v>
      </c>
      <c r="L293" t="s">
        <v>29</v>
      </c>
      <c r="M293" t="s">
        <v>45</v>
      </c>
      <c r="N293" t="s">
        <v>1050</v>
      </c>
      <c r="O293" t="s">
        <v>47</v>
      </c>
      <c r="P293" t="s">
        <v>48</v>
      </c>
      <c r="Q293" t="s">
        <v>1956</v>
      </c>
      <c r="R293" t="s">
        <v>81</v>
      </c>
      <c r="S293" t="s">
        <v>29</v>
      </c>
      <c r="T293" t="s">
        <v>29</v>
      </c>
      <c r="U293" t="s">
        <v>29</v>
      </c>
      <c r="W293" t="s">
        <v>1957</v>
      </c>
      <c r="X293" t="s">
        <v>29</v>
      </c>
    </row>
    <row r="294" spans="1:24">
      <c r="A294" t="s">
        <v>1958</v>
      </c>
      <c r="B294" s="2">
        <v>44132</v>
      </c>
      <c r="C294" t="s">
        <v>42</v>
      </c>
      <c r="D294" s="2">
        <v>44134</v>
      </c>
      <c r="E294" s="2">
        <v>44141</v>
      </c>
      <c r="F294">
        <v>44134</v>
      </c>
      <c r="G294" t="s">
        <v>1959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1960</v>
      </c>
      <c r="B295" s="2">
        <v>44133</v>
      </c>
      <c r="C295" t="s">
        <v>42</v>
      </c>
      <c r="D295" s="2">
        <v>44137</v>
      </c>
      <c r="E295" s="2">
        <v>44165</v>
      </c>
      <c r="F295">
        <v>44141</v>
      </c>
      <c r="G295" t="s">
        <v>1961</v>
      </c>
      <c r="H295" t="s">
        <v>27</v>
      </c>
      <c r="J295">
        <v>4028000</v>
      </c>
      <c r="K295" t="s">
        <v>525</v>
      </c>
      <c r="L295" t="s">
        <v>29</v>
      </c>
      <c r="M295" t="s">
        <v>526</v>
      </c>
      <c r="N295" t="s">
        <v>31</v>
      </c>
      <c r="O295" t="s">
        <v>47</v>
      </c>
      <c r="P295" t="s">
        <v>48</v>
      </c>
      <c r="Q295" t="s">
        <v>1962</v>
      </c>
      <c r="R295" t="s">
        <v>29</v>
      </c>
      <c r="S295" t="s">
        <v>405</v>
      </c>
      <c r="T295" t="s">
        <v>29</v>
      </c>
      <c r="U295" t="s">
        <v>29</v>
      </c>
      <c r="W295" t="s">
        <v>29</v>
      </c>
      <c r="X295" t="s">
        <v>29</v>
      </c>
    </row>
    <row r="296" spans="1:24">
      <c r="A296" t="s">
        <v>1963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1964</v>
      </c>
    </row>
    <row r="297" spans="1:24">
      <c r="A297" t="s">
        <v>1965</v>
      </c>
      <c r="B297" s="2">
        <v>44139</v>
      </c>
      <c r="C297" t="s">
        <v>42</v>
      </c>
      <c r="D297" s="2">
        <v>44141</v>
      </c>
      <c r="E297" s="2">
        <v>44148</v>
      </c>
      <c r="F297">
        <v>44144</v>
      </c>
      <c r="G297" t="s">
        <v>1966</v>
      </c>
      <c r="H297" t="s">
        <v>27</v>
      </c>
      <c r="J297">
        <v>334000</v>
      </c>
      <c r="K297" t="s">
        <v>37</v>
      </c>
      <c r="L297" t="s">
        <v>29</v>
      </c>
      <c r="M297" t="s">
        <v>1967</v>
      </c>
      <c r="N297" t="s">
        <v>1968</v>
      </c>
      <c r="O297" t="s">
        <v>32</v>
      </c>
      <c r="P297" t="s">
        <v>199</v>
      </c>
      <c r="Q297" t="s">
        <v>1969</v>
      </c>
      <c r="R297" t="s">
        <v>29</v>
      </c>
      <c r="S297" t="s">
        <v>34</v>
      </c>
      <c r="T297" t="s">
        <v>29</v>
      </c>
      <c r="U297" t="s">
        <v>50</v>
      </c>
      <c r="V297" t="s">
        <v>1970</v>
      </c>
      <c r="W297" t="s">
        <v>29</v>
      </c>
      <c r="X297" t="s">
        <v>29</v>
      </c>
    </row>
    <row r="298" spans="1:24">
      <c r="A298" t="s">
        <v>1971</v>
      </c>
      <c r="B298" s="2">
        <v>44140</v>
      </c>
      <c r="C298" t="s">
        <v>42</v>
      </c>
      <c r="D298" s="2">
        <v>44141</v>
      </c>
      <c r="E298" s="2">
        <v>44148</v>
      </c>
      <c r="F298">
        <v>44141</v>
      </c>
      <c r="G298" t="s">
        <v>1972</v>
      </c>
      <c r="H298" t="s">
        <v>252</v>
      </c>
      <c r="J298">
        <v>0</v>
      </c>
      <c r="K298" t="s">
        <v>68</v>
      </c>
      <c r="L298" t="s">
        <v>29</v>
      </c>
      <c r="M298" t="s">
        <v>1973</v>
      </c>
      <c r="N298" t="s">
        <v>1974</v>
      </c>
      <c r="O298" t="s">
        <v>32</v>
      </c>
      <c r="P298" t="s">
        <v>211</v>
      </c>
      <c r="Q298" t="s">
        <v>29</v>
      </c>
      <c r="R298" t="s">
        <v>29</v>
      </c>
      <c r="S298" t="s">
        <v>34</v>
      </c>
      <c r="T298" t="s">
        <v>29</v>
      </c>
      <c r="U298" t="s">
        <v>29</v>
      </c>
      <c r="W298" t="s">
        <v>29</v>
      </c>
      <c r="X298" t="s">
        <v>29</v>
      </c>
    </row>
    <row r="299" spans="1:24">
      <c r="A299" t="s">
        <v>1975</v>
      </c>
      <c r="B299" s="2">
        <v>44140</v>
      </c>
      <c r="C299" t="s">
        <v>66</v>
      </c>
      <c r="D299" s="2">
        <v>44144</v>
      </c>
      <c r="E299" s="2">
        <v>44165</v>
      </c>
      <c r="F299">
        <v>44145</v>
      </c>
      <c r="G299" t="s">
        <v>1976</v>
      </c>
      <c r="H299" t="s">
        <v>54</v>
      </c>
      <c r="J299">
        <v>0</v>
      </c>
      <c r="K299" t="s">
        <v>1684</v>
      </c>
      <c r="L299" t="s">
        <v>29</v>
      </c>
      <c r="M299" t="s">
        <v>1977</v>
      </c>
      <c r="N299" t="s">
        <v>31</v>
      </c>
      <c r="O299" t="s">
        <v>101</v>
      </c>
      <c r="P299" t="s">
        <v>361</v>
      </c>
      <c r="Q299" t="s">
        <v>29</v>
      </c>
      <c r="R299" t="s">
        <v>29</v>
      </c>
      <c r="S299" t="s">
        <v>1978</v>
      </c>
      <c r="T299" t="s">
        <v>29</v>
      </c>
      <c r="U299" t="s">
        <v>29</v>
      </c>
      <c r="W299" t="s">
        <v>29</v>
      </c>
      <c r="X299" t="s">
        <v>29</v>
      </c>
    </row>
    <row r="300" spans="1:24">
      <c r="A300" t="s">
        <v>1979</v>
      </c>
      <c r="B300" s="2">
        <v>44144</v>
      </c>
      <c r="C300" t="s">
        <v>66</v>
      </c>
      <c r="D300" s="2">
        <v>44146</v>
      </c>
      <c r="E300" s="2">
        <v>44148</v>
      </c>
      <c r="G300" t="s">
        <v>241</v>
      </c>
      <c r="H300" t="s">
        <v>27</v>
      </c>
      <c r="J300">
        <v>19400</v>
      </c>
      <c r="K300" t="s">
        <v>911</v>
      </c>
      <c r="L300" t="s">
        <v>603</v>
      </c>
      <c r="M300" t="s">
        <v>1980</v>
      </c>
      <c r="N300" t="s">
        <v>603</v>
      </c>
      <c r="O300" t="s">
        <v>47</v>
      </c>
      <c r="P300" t="s">
        <v>63</v>
      </c>
      <c r="Q300" t="s">
        <v>34</v>
      </c>
      <c r="R300" t="s">
        <v>29</v>
      </c>
      <c r="S300" t="s">
        <v>34</v>
      </c>
      <c r="T300" t="s">
        <v>29</v>
      </c>
      <c r="U300" t="s">
        <v>29</v>
      </c>
      <c r="W300" t="s">
        <v>29</v>
      </c>
    </row>
    <row r="301" spans="1:24">
      <c r="A301" t="s">
        <v>1981</v>
      </c>
      <c r="B301" s="2">
        <v>44144</v>
      </c>
      <c r="C301" t="s">
        <v>42</v>
      </c>
      <c r="D301" s="2">
        <v>44166</v>
      </c>
      <c r="E301" s="2">
        <v>44285</v>
      </c>
      <c r="G301" t="s">
        <v>1982</v>
      </c>
      <c r="H301" t="s">
        <v>27</v>
      </c>
      <c r="J301">
        <v>950000</v>
      </c>
      <c r="K301" t="s">
        <v>37</v>
      </c>
      <c r="L301" t="s">
        <v>29</v>
      </c>
      <c r="M301" t="s">
        <v>202</v>
      </c>
      <c r="N301" t="s">
        <v>466</v>
      </c>
      <c r="O301" t="s">
        <v>47</v>
      </c>
      <c r="P301" t="s">
        <v>48</v>
      </c>
      <c r="Q301" t="s">
        <v>49</v>
      </c>
      <c r="R301" t="s">
        <v>467</v>
      </c>
      <c r="S301" t="s">
        <v>29</v>
      </c>
      <c r="T301" t="s">
        <v>29</v>
      </c>
      <c r="U301" t="s">
        <v>50</v>
      </c>
      <c r="V301" t="s">
        <v>1983</v>
      </c>
      <c r="W301" t="s">
        <v>1984</v>
      </c>
    </row>
    <row r="302" spans="1:24">
      <c r="A302" t="s">
        <v>1985</v>
      </c>
      <c r="B302" s="2">
        <v>44144</v>
      </c>
      <c r="C302" t="s">
        <v>42</v>
      </c>
      <c r="D302" s="2">
        <v>44148</v>
      </c>
      <c r="E302" s="2">
        <v>44225</v>
      </c>
      <c r="F302">
        <v>44179</v>
      </c>
      <c r="G302" t="s">
        <v>1986</v>
      </c>
      <c r="H302" t="s">
        <v>27</v>
      </c>
      <c r="J302">
        <v>160000</v>
      </c>
      <c r="K302" t="s">
        <v>653</v>
      </c>
      <c r="L302" t="s">
        <v>29</v>
      </c>
      <c r="M302" t="s">
        <v>1987</v>
      </c>
      <c r="N302" t="s">
        <v>1988</v>
      </c>
      <c r="O302" t="s">
        <v>32</v>
      </c>
      <c r="P302" t="s">
        <v>656</v>
      </c>
      <c r="Q302" t="s">
        <v>34</v>
      </c>
      <c r="R302" t="s">
        <v>29</v>
      </c>
      <c r="S302" t="s">
        <v>29</v>
      </c>
      <c r="T302" t="s">
        <v>29</v>
      </c>
      <c r="U302" t="s">
        <v>50</v>
      </c>
      <c r="V302" t="s">
        <v>1989</v>
      </c>
      <c r="W302" t="s">
        <v>29</v>
      </c>
      <c r="X302" t="s">
        <v>29</v>
      </c>
    </row>
    <row r="303" spans="1:24">
      <c r="A303" t="s">
        <v>1990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1991</v>
      </c>
      <c r="W303" t="s">
        <v>29</v>
      </c>
      <c r="X303" t="s">
        <v>29</v>
      </c>
    </row>
    <row r="304" spans="1:24">
      <c r="A304" t="s">
        <v>1992</v>
      </c>
      <c r="B304" s="2">
        <v>44147</v>
      </c>
      <c r="C304" t="s">
        <v>42</v>
      </c>
      <c r="D304" s="2">
        <v>44151</v>
      </c>
      <c r="E304" s="2">
        <v>44255</v>
      </c>
      <c r="F304">
        <v>44154</v>
      </c>
      <c r="G304" t="s">
        <v>372</v>
      </c>
      <c r="H304" t="s">
        <v>252</v>
      </c>
      <c r="J304">
        <v>0</v>
      </c>
      <c r="K304" t="s">
        <v>79</v>
      </c>
      <c r="L304" t="s">
        <v>29</v>
      </c>
      <c r="M304" t="s">
        <v>1993</v>
      </c>
      <c r="N304" t="s">
        <v>31</v>
      </c>
      <c r="O304" t="s">
        <v>101</v>
      </c>
      <c r="P304" t="s">
        <v>295</v>
      </c>
      <c r="Q304" t="s">
        <v>29</v>
      </c>
      <c r="R304" t="s">
        <v>29</v>
      </c>
      <c r="S304" t="s">
        <v>34</v>
      </c>
      <c r="T304" t="s">
        <v>29</v>
      </c>
      <c r="U304" t="s">
        <v>29</v>
      </c>
      <c r="W304" t="s">
        <v>29</v>
      </c>
      <c r="X304" t="s">
        <v>29</v>
      </c>
    </row>
    <row r="305" spans="1:24">
      <c r="A305" t="s">
        <v>1994</v>
      </c>
      <c r="B305" s="2">
        <v>44148</v>
      </c>
      <c r="C305" t="s">
        <v>66</v>
      </c>
      <c r="D305" s="2">
        <v>44151</v>
      </c>
      <c r="E305" s="2">
        <v>44160</v>
      </c>
      <c r="F305">
        <v>44151</v>
      </c>
      <c r="G305" t="s">
        <v>1995</v>
      </c>
      <c r="H305" t="s">
        <v>166</v>
      </c>
      <c r="J305">
        <v>0</v>
      </c>
      <c r="K305" t="s">
        <v>68</v>
      </c>
      <c r="L305" t="s">
        <v>29</v>
      </c>
      <c r="M305" t="s">
        <v>1996</v>
      </c>
      <c r="N305" t="s">
        <v>31</v>
      </c>
      <c r="O305" t="s">
        <v>32</v>
      </c>
      <c r="P305" t="s">
        <v>211</v>
      </c>
      <c r="Q305" t="s">
        <v>34</v>
      </c>
      <c r="R305" t="s">
        <v>29</v>
      </c>
      <c r="S305" t="s">
        <v>29</v>
      </c>
      <c r="T305" t="s">
        <v>29</v>
      </c>
      <c r="U305" t="s">
        <v>29</v>
      </c>
      <c r="W305" t="s">
        <v>29</v>
      </c>
      <c r="X305" t="s">
        <v>29</v>
      </c>
    </row>
    <row r="306" spans="1:24">
      <c r="A306" t="s">
        <v>1997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1998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1999</v>
      </c>
      <c r="B308" s="2">
        <v>44151</v>
      </c>
      <c r="C308" t="s">
        <v>42</v>
      </c>
      <c r="D308" s="2">
        <v>44154</v>
      </c>
      <c r="E308" s="2">
        <v>44169</v>
      </c>
      <c r="F308">
        <v>44155</v>
      </c>
      <c r="G308" t="s">
        <v>2000</v>
      </c>
      <c r="H308" t="s">
        <v>73</v>
      </c>
      <c r="J308">
        <v>0</v>
      </c>
      <c r="K308" t="s">
        <v>44</v>
      </c>
      <c r="L308" t="s">
        <v>234</v>
      </c>
      <c r="M308" t="s">
        <v>235</v>
      </c>
      <c r="N308" t="s">
        <v>31</v>
      </c>
      <c r="O308" t="s">
        <v>408</v>
      </c>
      <c r="P308" t="s">
        <v>237</v>
      </c>
      <c r="Q308" t="s">
        <v>2001</v>
      </c>
      <c r="R308" t="s">
        <v>29</v>
      </c>
      <c r="S308" t="s">
        <v>273</v>
      </c>
      <c r="T308" t="s">
        <v>29</v>
      </c>
      <c r="U308" t="s">
        <v>29</v>
      </c>
      <c r="W308" t="s">
        <v>29</v>
      </c>
      <c r="X308" t="s">
        <v>29</v>
      </c>
    </row>
    <row r="309" spans="1:24">
      <c r="A309" t="s">
        <v>2002</v>
      </c>
      <c r="B309" s="2">
        <v>44152</v>
      </c>
      <c r="C309" t="s">
        <v>42</v>
      </c>
      <c r="D309" s="2">
        <v>44154</v>
      </c>
      <c r="E309" s="2">
        <v>44169</v>
      </c>
      <c r="F309">
        <v>44154</v>
      </c>
      <c r="G309" t="s">
        <v>1833</v>
      </c>
      <c r="H309" t="s">
        <v>54</v>
      </c>
      <c r="I309" t="s">
        <v>1834</v>
      </c>
      <c r="J309">
        <v>0</v>
      </c>
      <c r="K309" t="s">
        <v>59</v>
      </c>
      <c r="L309" t="s">
        <v>29</v>
      </c>
      <c r="M309" t="s">
        <v>1835</v>
      </c>
      <c r="N309" t="s">
        <v>31</v>
      </c>
      <c r="O309" t="s">
        <v>101</v>
      </c>
      <c r="P309" t="s">
        <v>295</v>
      </c>
      <c r="Q309" t="s">
        <v>29</v>
      </c>
      <c r="R309" t="s">
        <v>29</v>
      </c>
      <c r="S309" t="s">
        <v>34</v>
      </c>
      <c r="T309" t="s">
        <v>29</v>
      </c>
      <c r="U309" t="s">
        <v>29</v>
      </c>
      <c r="W309" t="s">
        <v>29</v>
      </c>
      <c r="X309" t="s">
        <v>29</v>
      </c>
    </row>
    <row r="310" spans="1:24">
      <c r="A310" t="s">
        <v>2003</v>
      </c>
      <c r="B310" s="2">
        <v>44153</v>
      </c>
      <c r="C310" t="s">
        <v>42</v>
      </c>
      <c r="D310" s="2">
        <v>44155</v>
      </c>
      <c r="E310" s="2">
        <v>44469</v>
      </c>
      <c r="G310" t="s">
        <v>2004</v>
      </c>
      <c r="H310" t="s">
        <v>87</v>
      </c>
      <c r="I310" t="s">
        <v>2005</v>
      </c>
      <c r="J310">
        <v>0</v>
      </c>
      <c r="K310" t="s">
        <v>653</v>
      </c>
      <c r="L310" t="s">
        <v>29</v>
      </c>
      <c r="M310" t="s">
        <v>595</v>
      </c>
      <c r="N310" t="s">
        <v>31</v>
      </c>
      <c r="O310" t="s">
        <v>1089</v>
      </c>
      <c r="P310" t="s">
        <v>2006</v>
      </c>
      <c r="Q310" t="s">
        <v>29</v>
      </c>
      <c r="R310" t="s">
        <v>29</v>
      </c>
      <c r="S310" t="s">
        <v>2007</v>
      </c>
      <c r="T310" t="s">
        <v>111</v>
      </c>
      <c r="U310" t="s">
        <v>112</v>
      </c>
      <c r="V310" t="s">
        <v>2008</v>
      </c>
      <c r="W310" t="s">
        <v>29</v>
      </c>
    </row>
    <row r="311" spans="1:24">
      <c r="A311" t="s">
        <v>2009</v>
      </c>
      <c r="B311" s="2">
        <v>44153</v>
      </c>
      <c r="C311" t="s">
        <v>66</v>
      </c>
      <c r="D311" s="2">
        <v>44155</v>
      </c>
      <c r="E311" s="2">
        <v>44161</v>
      </c>
      <c r="F311">
        <v>44169</v>
      </c>
      <c r="G311" t="s">
        <v>2010</v>
      </c>
      <c r="H311" t="s">
        <v>54</v>
      </c>
      <c r="J311">
        <v>0</v>
      </c>
      <c r="K311" t="s">
        <v>37</v>
      </c>
      <c r="L311" t="s">
        <v>29</v>
      </c>
      <c r="M311" t="s">
        <v>2011</v>
      </c>
      <c r="N311" t="s">
        <v>31</v>
      </c>
      <c r="O311" t="s">
        <v>32</v>
      </c>
      <c r="P311" t="s">
        <v>96</v>
      </c>
      <c r="Q311" t="s">
        <v>34</v>
      </c>
      <c r="R311" t="s">
        <v>29</v>
      </c>
      <c r="S311" t="s">
        <v>34</v>
      </c>
      <c r="T311" t="s">
        <v>29</v>
      </c>
      <c r="U311" t="s">
        <v>29</v>
      </c>
      <c r="W311" t="s">
        <v>2012</v>
      </c>
      <c r="X311" t="s">
        <v>29</v>
      </c>
    </row>
    <row r="312" spans="1:24">
      <c r="A312" t="s">
        <v>2013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2014</v>
      </c>
      <c r="B313" s="2">
        <v>44159</v>
      </c>
      <c r="C313" t="s">
        <v>66</v>
      </c>
      <c r="D313" s="2">
        <v>44159</v>
      </c>
      <c r="E313" s="2">
        <v>44173</v>
      </c>
      <c r="F313">
        <v>44160</v>
      </c>
      <c r="G313" t="s">
        <v>2015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2016</v>
      </c>
      <c r="B314" s="2">
        <v>44159</v>
      </c>
      <c r="C314" t="s">
        <v>66</v>
      </c>
      <c r="D314" s="2">
        <v>44161</v>
      </c>
      <c r="E314" s="2">
        <v>44165</v>
      </c>
      <c r="F314">
        <v>44161</v>
      </c>
      <c r="G314" t="s">
        <v>894</v>
      </c>
      <c r="H314" t="s">
        <v>27</v>
      </c>
      <c r="J314">
        <v>0</v>
      </c>
      <c r="K314" t="s">
        <v>1504</v>
      </c>
      <c r="L314" t="s">
        <v>29</v>
      </c>
      <c r="M314" t="s">
        <v>1872</v>
      </c>
      <c r="N314" t="s">
        <v>2017</v>
      </c>
      <c r="O314" t="s">
        <v>47</v>
      </c>
      <c r="P314" t="s">
        <v>621</v>
      </c>
      <c r="Q314" t="s">
        <v>510</v>
      </c>
      <c r="R314" t="s">
        <v>29</v>
      </c>
      <c r="S314" t="s">
        <v>29</v>
      </c>
      <c r="T314" t="s">
        <v>29</v>
      </c>
      <c r="U314" t="s">
        <v>29</v>
      </c>
      <c r="W314" t="s">
        <v>29</v>
      </c>
      <c r="X314" t="s">
        <v>29</v>
      </c>
    </row>
    <row r="315" spans="1:24">
      <c r="A315" t="s">
        <v>2018</v>
      </c>
      <c r="B315" s="2">
        <v>44160</v>
      </c>
      <c r="C315" t="s">
        <v>42</v>
      </c>
      <c r="D315" s="2">
        <v>44253</v>
      </c>
      <c r="E315" s="2">
        <v>44377</v>
      </c>
      <c r="G315" t="s">
        <v>458</v>
      </c>
      <c r="H315" t="s">
        <v>27</v>
      </c>
      <c r="J315">
        <v>1760000</v>
      </c>
      <c r="K315" t="s">
        <v>246</v>
      </c>
      <c r="L315" t="s">
        <v>29</v>
      </c>
      <c r="M315" t="s">
        <v>2019</v>
      </c>
      <c r="N315" t="s">
        <v>31</v>
      </c>
      <c r="O315" t="s">
        <v>47</v>
      </c>
      <c r="P315" t="s">
        <v>48</v>
      </c>
      <c r="Q315" t="s">
        <v>49</v>
      </c>
      <c r="R315" t="s">
        <v>467</v>
      </c>
      <c r="S315" t="s">
        <v>29</v>
      </c>
      <c r="T315" t="s">
        <v>29</v>
      </c>
      <c r="U315" t="s">
        <v>50</v>
      </c>
      <c r="V315" t="s">
        <v>2020</v>
      </c>
      <c r="W315" t="s">
        <v>29</v>
      </c>
    </row>
    <row r="316" spans="1:24">
      <c r="A316" t="s">
        <v>2021</v>
      </c>
      <c r="B316" s="2">
        <v>44160</v>
      </c>
      <c r="C316" t="s">
        <v>66</v>
      </c>
      <c r="D316" s="2">
        <v>44165</v>
      </c>
      <c r="E316" s="2">
        <v>44196</v>
      </c>
      <c r="F316">
        <v>44166</v>
      </c>
      <c r="G316" t="s">
        <v>2022</v>
      </c>
      <c r="H316" t="s">
        <v>27</v>
      </c>
      <c r="J316">
        <v>520000</v>
      </c>
      <c r="K316" t="s">
        <v>37</v>
      </c>
      <c r="L316" t="s">
        <v>29</v>
      </c>
      <c r="M316" t="s">
        <v>202</v>
      </c>
      <c r="N316" t="s">
        <v>672</v>
      </c>
      <c r="O316" t="s">
        <v>47</v>
      </c>
      <c r="P316" t="s">
        <v>48</v>
      </c>
      <c r="Q316" t="s">
        <v>1949</v>
      </c>
      <c r="R316" t="s">
        <v>111</v>
      </c>
      <c r="S316" t="s">
        <v>29</v>
      </c>
      <c r="T316" t="s">
        <v>29</v>
      </c>
      <c r="U316" t="s">
        <v>112</v>
      </c>
      <c r="V316" t="s">
        <v>2023</v>
      </c>
      <c r="W316" t="s">
        <v>29</v>
      </c>
      <c r="X316" t="s">
        <v>29</v>
      </c>
    </row>
    <row r="317" spans="1:24">
      <c r="A317" t="s">
        <v>2024</v>
      </c>
      <c r="B317" s="2">
        <v>44160</v>
      </c>
      <c r="C317" t="s">
        <v>66</v>
      </c>
      <c r="D317" s="2">
        <v>44165</v>
      </c>
      <c r="E317" s="2">
        <v>44185</v>
      </c>
      <c r="F317">
        <v>44165</v>
      </c>
      <c r="G317" t="s">
        <v>1840</v>
      </c>
      <c r="H317" t="s">
        <v>27</v>
      </c>
      <c r="J317">
        <v>580000</v>
      </c>
      <c r="K317" t="s">
        <v>1524</v>
      </c>
      <c r="L317" t="s">
        <v>29</v>
      </c>
      <c r="M317" t="s">
        <v>1841</v>
      </c>
      <c r="N317" t="s">
        <v>31</v>
      </c>
      <c r="O317" t="s">
        <v>47</v>
      </c>
      <c r="P317" t="s">
        <v>48</v>
      </c>
      <c r="Q317" t="s">
        <v>1949</v>
      </c>
      <c r="R317" t="s">
        <v>111</v>
      </c>
      <c r="S317" t="s">
        <v>29</v>
      </c>
      <c r="T317" t="s">
        <v>29</v>
      </c>
      <c r="U317" t="s">
        <v>112</v>
      </c>
      <c r="V317" t="s">
        <v>2025</v>
      </c>
      <c r="W317" t="s">
        <v>29</v>
      </c>
      <c r="X317" t="s">
        <v>29</v>
      </c>
    </row>
    <row r="318" spans="1:24">
      <c r="A318" t="s">
        <v>2026</v>
      </c>
      <c r="B318" s="2">
        <v>44160</v>
      </c>
      <c r="C318" t="s">
        <v>42</v>
      </c>
      <c r="D318" s="2">
        <v>44165</v>
      </c>
      <c r="E318" s="2">
        <v>44185</v>
      </c>
      <c r="G318" t="s">
        <v>2027</v>
      </c>
      <c r="H318" t="s">
        <v>116</v>
      </c>
      <c r="I318" t="s">
        <v>2028</v>
      </c>
      <c r="J318">
        <v>1800000</v>
      </c>
      <c r="K318" t="s">
        <v>44</v>
      </c>
      <c r="L318" t="s">
        <v>29</v>
      </c>
      <c r="M318" t="s">
        <v>2029</v>
      </c>
      <c r="N318" t="s">
        <v>2030</v>
      </c>
      <c r="O318" t="s">
        <v>47</v>
      </c>
      <c r="P318" t="s">
        <v>48</v>
      </c>
      <c r="Q318" t="s">
        <v>49</v>
      </c>
      <c r="R318" t="s">
        <v>111</v>
      </c>
      <c r="S318" t="s">
        <v>29</v>
      </c>
      <c r="T318" t="s">
        <v>29</v>
      </c>
      <c r="U318" t="s">
        <v>112</v>
      </c>
      <c r="V318" t="s">
        <v>2031</v>
      </c>
      <c r="W318" t="s">
        <v>29</v>
      </c>
    </row>
    <row r="319" spans="1:24">
      <c r="A319" t="s">
        <v>2032</v>
      </c>
      <c r="B319" s="2">
        <v>44160</v>
      </c>
      <c r="C319" t="s">
        <v>42</v>
      </c>
      <c r="D319" s="2">
        <v>44166</v>
      </c>
      <c r="E319" s="2">
        <v>44190</v>
      </c>
      <c r="G319" t="s">
        <v>2033</v>
      </c>
      <c r="H319" t="s">
        <v>259</v>
      </c>
      <c r="I319" t="s">
        <v>2034</v>
      </c>
      <c r="J319">
        <v>0</v>
      </c>
      <c r="K319" t="s">
        <v>37</v>
      </c>
      <c r="L319" t="s">
        <v>29</v>
      </c>
      <c r="M319" t="s">
        <v>2035</v>
      </c>
      <c r="N319" t="s">
        <v>2036</v>
      </c>
      <c r="O319" t="s">
        <v>1432</v>
      </c>
      <c r="P319" t="s">
        <v>2037</v>
      </c>
      <c r="Q319" t="s">
        <v>29</v>
      </c>
      <c r="R319" t="s">
        <v>29</v>
      </c>
      <c r="S319" t="s">
        <v>442</v>
      </c>
      <c r="T319" t="s">
        <v>29</v>
      </c>
      <c r="U319" t="s">
        <v>29</v>
      </c>
      <c r="W319" t="s">
        <v>29</v>
      </c>
    </row>
    <row r="320" spans="1:24">
      <c r="A320" t="s">
        <v>2038</v>
      </c>
      <c r="B320" s="2">
        <v>44160</v>
      </c>
      <c r="C320" t="s">
        <v>42</v>
      </c>
      <c r="D320" s="2">
        <v>44172</v>
      </c>
      <c r="E320" s="2">
        <v>44188</v>
      </c>
      <c r="F320">
        <v>44183</v>
      </c>
      <c r="G320" t="s">
        <v>1059</v>
      </c>
      <c r="H320" t="s">
        <v>27</v>
      </c>
      <c r="I320" t="s">
        <v>2039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2040</v>
      </c>
      <c r="B321" s="2">
        <v>44161</v>
      </c>
      <c r="C321" t="s">
        <v>66</v>
      </c>
      <c r="D321" s="2">
        <v>44168</v>
      </c>
      <c r="E321" s="2">
        <v>44173</v>
      </c>
      <c r="F321">
        <v>44169</v>
      </c>
      <c r="G321" t="s">
        <v>2041</v>
      </c>
      <c r="H321" t="s">
        <v>27</v>
      </c>
      <c r="J321">
        <v>4420500</v>
      </c>
      <c r="K321" t="s">
        <v>124</v>
      </c>
      <c r="L321" t="s">
        <v>29</v>
      </c>
      <c r="M321" t="s">
        <v>2042</v>
      </c>
      <c r="N321" t="s">
        <v>2043</v>
      </c>
      <c r="O321" t="s">
        <v>101</v>
      </c>
      <c r="P321" t="s">
        <v>169</v>
      </c>
      <c r="Q321" t="s">
        <v>2044</v>
      </c>
      <c r="R321" t="s">
        <v>29</v>
      </c>
      <c r="S321" t="s">
        <v>2045</v>
      </c>
      <c r="T321" t="s">
        <v>29</v>
      </c>
      <c r="U321" t="s">
        <v>29</v>
      </c>
      <c r="W321" t="s">
        <v>29</v>
      </c>
      <c r="X321" t="s">
        <v>29</v>
      </c>
    </row>
    <row r="322" spans="1:24">
      <c r="A322" t="s">
        <v>2046</v>
      </c>
      <c r="B322" s="2">
        <v>44161</v>
      </c>
      <c r="C322" t="s">
        <v>42</v>
      </c>
      <c r="D322" s="2">
        <v>44162</v>
      </c>
      <c r="E322" s="2">
        <v>44176</v>
      </c>
      <c r="G322" t="s">
        <v>2047</v>
      </c>
      <c r="H322" t="s">
        <v>54</v>
      </c>
      <c r="J322">
        <v>0</v>
      </c>
      <c r="K322" t="s">
        <v>79</v>
      </c>
      <c r="L322" t="s">
        <v>29</v>
      </c>
      <c r="M322" t="s">
        <v>2048</v>
      </c>
      <c r="N322" t="s">
        <v>31</v>
      </c>
      <c r="O322" t="s">
        <v>101</v>
      </c>
      <c r="P322" t="s">
        <v>295</v>
      </c>
      <c r="Q322" t="s">
        <v>29</v>
      </c>
      <c r="R322" t="s">
        <v>29</v>
      </c>
      <c r="S322" t="s">
        <v>266</v>
      </c>
      <c r="T322" t="s">
        <v>29</v>
      </c>
      <c r="U322" t="s">
        <v>29</v>
      </c>
      <c r="W322" t="s">
        <v>2049</v>
      </c>
    </row>
    <row r="323" spans="1:24">
      <c r="A323" t="s">
        <v>2050</v>
      </c>
      <c r="B323" s="2">
        <v>44161</v>
      </c>
      <c r="C323" t="s">
        <v>42</v>
      </c>
      <c r="D323" s="2">
        <v>44162</v>
      </c>
      <c r="E323" s="2">
        <v>44163</v>
      </c>
      <c r="G323" t="s">
        <v>2051</v>
      </c>
      <c r="H323" t="s">
        <v>116</v>
      </c>
      <c r="I323" t="s">
        <v>2052</v>
      </c>
      <c r="J323">
        <v>0</v>
      </c>
      <c r="K323" t="s">
        <v>246</v>
      </c>
      <c r="L323" t="s">
        <v>29</v>
      </c>
      <c r="M323" t="s">
        <v>2053</v>
      </c>
      <c r="N323" t="s">
        <v>2054</v>
      </c>
      <c r="O323" t="s">
        <v>47</v>
      </c>
      <c r="P323" t="s">
        <v>48</v>
      </c>
      <c r="Q323" t="s">
        <v>29</v>
      </c>
      <c r="R323" t="s">
        <v>29</v>
      </c>
      <c r="S323" t="s">
        <v>2055</v>
      </c>
      <c r="T323" t="s">
        <v>29</v>
      </c>
      <c r="U323" t="s">
        <v>29</v>
      </c>
      <c r="W323" t="s">
        <v>29</v>
      </c>
    </row>
    <row r="324" spans="1:24">
      <c r="A324" t="s">
        <v>2056</v>
      </c>
      <c r="B324" s="2">
        <v>44162</v>
      </c>
      <c r="C324" t="s">
        <v>66</v>
      </c>
      <c r="D324" s="2">
        <v>44165</v>
      </c>
      <c r="E324" s="2">
        <v>44169</v>
      </c>
      <c r="G324" t="s">
        <v>1849</v>
      </c>
      <c r="H324" t="s">
        <v>87</v>
      </c>
      <c r="J324">
        <v>800</v>
      </c>
      <c r="K324" t="s">
        <v>68</v>
      </c>
      <c r="L324" t="s">
        <v>29</v>
      </c>
      <c r="M324" t="s">
        <v>88</v>
      </c>
      <c r="N324" t="s">
        <v>1850</v>
      </c>
      <c r="O324" t="s">
        <v>47</v>
      </c>
      <c r="P324" t="s">
        <v>621</v>
      </c>
      <c r="Q324" t="s">
        <v>510</v>
      </c>
      <c r="R324" t="s">
        <v>29</v>
      </c>
      <c r="S324" t="s">
        <v>34</v>
      </c>
      <c r="T324" t="s">
        <v>29</v>
      </c>
      <c r="U324" t="s">
        <v>29</v>
      </c>
      <c r="W324" t="s">
        <v>29</v>
      </c>
    </row>
    <row r="325" spans="1:24">
      <c r="A325" t="s">
        <v>2057</v>
      </c>
      <c r="B325" s="2">
        <v>44162</v>
      </c>
      <c r="C325" t="s">
        <v>66</v>
      </c>
      <c r="D325" s="2">
        <v>44168</v>
      </c>
      <c r="E325" s="2">
        <v>44190</v>
      </c>
      <c r="G325" t="s">
        <v>898</v>
      </c>
      <c r="H325" t="s">
        <v>27</v>
      </c>
      <c r="J325">
        <v>4000000</v>
      </c>
      <c r="K325" t="s">
        <v>222</v>
      </c>
      <c r="L325" t="s">
        <v>29</v>
      </c>
      <c r="M325" t="s">
        <v>445</v>
      </c>
      <c r="N325" t="s">
        <v>2058</v>
      </c>
      <c r="O325" t="s">
        <v>47</v>
      </c>
      <c r="P325" t="s">
        <v>48</v>
      </c>
      <c r="Q325" t="s">
        <v>510</v>
      </c>
      <c r="R325" t="s">
        <v>29</v>
      </c>
      <c r="S325" t="s">
        <v>34</v>
      </c>
      <c r="T325" t="s">
        <v>29</v>
      </c>
      <c r="U325" t="s">
        <v>29</v>
      </c>
      <c r="W325" t="s">
        <v>29</v>
      </c>
    </row>
    <row r="326" spans="1:24">
      <c r="A326" t="s">
        <v>2059</v>
      </c>
      <c r="B326" s="2">
        <v>44162</v>
      </c>
      <c r="C326" t="s">
        <v>66</v>
      </c>
      <c r="D326" s="2">
        <v>44166</v>
      </c>
      <c r="E326" s="2">
        <v>44190</v>
      </c>
      <c r="F326">
        <v>44210</v>
      </c>
      <c r="G326" t="s">
        <v>2060</v>
      </c>
      <c r="H326" t="s">
        <v>494</v>
      </c>
      <c r="J326">
        <v>1905000</v>
      </c>
      <c r="K326" t="s">
        <v>477</v>
      </c>
      <c r="L326" t="s">
        <v>29</v>
      </c>
      <c r="M326" t="s">
        <v>505</v>
      </c>
      <c r="N326" t="s">
        <v>31</v>
      </c>
      <c r="O326" t="s">
        <v>47</v>
      </c>
      <c r="P326" t="s">
        <v>75</v>
      </c>
      <c r="Q326" t="s">
        <v>1946</v>
      </c>
      <c r="R326" t="s">
        <v>29</v>
      </c>
      <c r="S326" t="s">
        <v>1888</v>
      </c>
      <c r="T326" t="s">
        <v>29</v>
      </c>
      <c r="U326" t="s">
        <v>29</v>
      </c>
      <c r="W326" t="s">
        <v>2061</v>
      </c>
      <c r="X326" t="s">
        <v>29</v>
      </c>
    </row>
    <row r="327" spans="1:24">
      <c r="A327" t="s">
        <v>2062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2063</v>
      </c>
      <c r="B328" s="2">
        <v>44166</v>
      </c>
      <c r="C328" t="s">
        <v>66</v>
      </c>
      <c r="D328" s="2">
        <v>44172</v>
      </c>
      <c r="E328" s="2">
        <v>44196</v>
      </c>
      <c r="F328">
        <v>44181</v>
      </c>
      <c r="G328" t="s">
        <v>2064</v>
      </c>
      <c r="H328" t="s">
        <v>166</v>
      </c>
      <c r="J328">
        <v>1500000</v>
      </c>
      <c r="K328" t="s">
        <v>68</v>
      </c>
      <c r="L328" t="s">
        <v>29</v>
      </c>
      <c r="M328" t="s">
        <v>2065</v>
      </c>
      <c r="N328" t="s">
        <v>31</v>
      </c>
      <c r="O328" t="s">
        <v>47</v>
      </c>
      <c r="P328" t="s">
        <v>621</v>
      </c>
      <c r="Q328" t="s">
        <v>2066</v>
      </c>
      <c r="R328" t="s">
        <v>29</v>
      </c>
      <c r="S328" t="s">
        <v>1921</v>
      </c>
      <c r="T328" t="s">
        <v>29</v>
      </c>
      <c r="U328" t="s">
        <v>29</v>
      </c>
      <c r="W328" t="s">
        <v>29</v>
      </c>
      <c r="X328" t="s">
        <v>29</v>
      </c>
    </row>
    <row r="329" spans="1:24">
      <c r="A329" t="s">
        <v>2067</v>
      </c>
      <c r="B329" s="2">
        <v>44166</v>
      </c>
      <c r="C329" t="s">
        <v>42</v>
      </c>
      <c r="D329" s="2">
        <v>44168</v>
      </c>
      <c r="E329" s="2">
        <v>44175</v>
      </c>
      <c r="F329">
        <v>44172</v>
      </c>
      <c r="G329" t="s">
        <v>2068</v>
      </c>
      <c r="H329" t="s">
        <v>54</v>
      </c>
      <c r="J329">
        <v>0</v>
      </c>
      <c r="K329" t="s">
        <v>68</v>
      </c>
      <c r="L329" t="s">
        <v>29</v>
      </c>
      <c r="M329" t="s">
        <v>2069</v>
      </c>
      <c r="N329" t="s">
        <v>31</v>
      </c>
      <c r="O329" t="s">
        <v>128</v>
      </c>
      <c r="P329" t="s">
        <v>129</v>
      </c>
      <c r="Q329" t="s">
        <v>130</v>
      </c>
      <c r="R329" t="s">
        <v>29</v>
      </c>
      <c r="S329" t="s">
        <v>29</v>
      </c>
      <c r="T329" t="s">
        <v>29</v>
      </c>
      <c r="U329" t="s">
        <v>29</v>
      </c>
      <c r="W329" t="s">
        <v>29</v>
      </c>
      <c r="X329" t="s">
        <v>29</v>
      </c>
    </row>
    <row r="330" spans="1:24">
      <c r="A330" t="s">
        <v>2070</v>
      </c>
      <c r="B330" s="2">
        <v>44167</v>
      </c>
      <c r="C330" t="s">
        <v>66</v>
      </c>
      <c r="D330" s="2">
        <v>44172</v>
      </c>
      <c r="E330" s="2">
        <v>44176</v>
      </c>
      <c r="F330">
        <v>44172</v>
      </c>
      <c r="G330" t="s">
        <v>2071</v>
      </c>
      <c r="H330" t="s">
        <v>54</v>
      </c>
      <c r="I330" t="s">
        <v>2072</v>
      </c>
      <c r="J330">
        <v>0</v>
      </c>
      <c r="K330" t="s">
        <v>59</v>
      </c>
      <c r="L330" t="s">
        <v>29</v>
      </c>
      <c r="M330" t="s">
        <v>2073</v>
      </c>
      <c r="N330" t="s">
        <v>2074</v>
      </c>
      <c r="O330" t="s">
        <v>271</v>
      </c>
      <c r="P330" t="s">
        <v>2075</v>
      </c>
      <c r="Q330" t="s">
        <v>29</v>
      </c>
      <c r="R330" t="s">
        <v>29</v>
      </c>
      <c r="S330" t="s">
        <v>2076</v>
      </c>
      <c r="T330" t="s">
        <v>29</v>
      </c>
      <c r="U330" t="s">
        <v>29</v>
      </c>
      <c r="W330" t="s">
        <v>29</v>
      </c>
      <c r="X330" t="s">
        <v>29</v>
      </c>
    </row>
    <row r="331" spans="1:24">
      <c r="A331" t="s">
        <v>2077</v>
      </c>
      <c r="B331" s="2">
        <v>44167</v>
      </c>
      <c r="C331" t="s">
        <v>66</v>
      </c>
      <c r="D331" s="2">
        <v>44169</v>
      </c>
      <c r="E331" s="2">
        <v>44176</v>
      </c>
      <c r="G331" t="s">
        <v>2078</v>
      </c>
      <c r="H331" t="s">
        <v>54</v>
      </c>
      <c r="J331">
        <v>0</v>
      </c>
      <c r="K331" t="s">
        <v>653</v>
      </c>
      <c r="L331" t="s">
        <v>29</v>
      </c>
      <c r="M331" t="s">
        <v>1060</v>
      </c>
      <c r="N331" t="s">
        <v>62</v>
      </c>
      <c r="O331" t="s">
        <v>32</v>
      </c>
      <c r="P331" t="s">
        <v>2079</v>
      </c>
      <c r="Q331" t="s">
        <v>34</v>
      </c>
      <c r="R331" t="s">
        <v>29</v>
      </c>
      <c r="S331" t="s">
        <v>29</v>
      </c>
      <c r="T331" t="s">
        <v>29</v>
      </c>
      <c r="U331" t="s">
        <v>29</v>
      </c>
      <c r="W331" t="s">
        <v>29</v>
      </c>
    </row>
    <row r="332" spans="1:24">
      <c r="A332" t="s">
        <v>2080</v>
      </c>
      <c r="B332" s="2">
        <v>44167</v>
      </c>
      <c r="C332" t="s">
        <v>66</v>
      </c>
      <c r="D332" s="2">
        <v>44169</v>
      </c>
      <c r="E332" s="2">
        <v>44183</v>
      </c>
      <c r="G332" t="s">
        <v>1908</v>
      </c>
      <c r="H332" t="s">
        <v>87</v>
      </c>
      <c r="J332">
        <v>7300000</v>
      </c>
      <c r="K332" t="s">
        <v>68</v>
      </c>
      <c r="L332" t="s">
        <v>29</v>
      </c>
      <c r="M332" t="s">
        <v>88</v>
      </c>
      <c r="N332" t="s">
        <v>1909</v>
      </c>
      <c r="O332" t="s">
        <v>47</v>
      </c>
      <c r="P332" t="s">
        <v>621</v>
      </c>
      <c r="Q332" t="s">
        <v>510</v>
      </c>
      <c r="R332" t="s">
        <v>29</v>
      </c>
      <c r="S332" t="s">
        <v>29</v>
      </c>
      <c r="T332" t="s">
        <v>29</v>
      </c>
      <c r="U332" t="s">
        <v>29</v>
      </c>
      <c r="W332" t="s">
        <v>29</v>
      </c>
    </row>
    <row r="333" spans="1:24">
      <c r="A333" t="s">
        <v>2081</v>
      </c>
      <c r="B333" s="2">
        <v>44167</v>
      </c>
      <c r="C333" t="s">
        <v>66</v>
      </c>
      <c r="D333" s="2">
        <v>44169</v>
      </c>
      <c r="E333" s="2">
        <v>44181</v>
      </c>
      <c r="F333">
        <v>44169</v>
      </c>
      <c r="G333" t="s">
        <v>2082</v>
      </c>
      <c r="H333" t="s">
        <v>54</v>
      </c>
      <c r="J333">
        <v>0</v>
      </c>
      <c r="K333" t="s">
        <v>83</v>
      </c>
      <c r="L333" t="s">
        <v>29</v>
      </c>
      <c r="M333" t="s">
        <v>2083</v>
      </c>
      <c r="N333" t="s">
        <v>62</v>
      </c>
      <c r="O333" t="s">
        <v>32</v>
      </c>
      <c r="P333" t="s">
        <v>211</v>
      </c>
      <c r="Q333" t="s">
        <v>34</v>
      </c>
      <c r="R333" t="s">
        <v>29</v>
      </c>
      <c r="S333" t="s">
        <v>29</v>
      </c>
      <c r="T333" t="s">
        <v>29</v>
      </c>
      <c r="U333" t="s">
        <v>29</v>
      </c>
      <c r="W333" t="s">
        <v>29</v>
      </c>
      <c r="X333" t="s">
        <v>29</v>
      </c>
    </row>
    <row r="334" spans="1:24">
      <c r="A334" t="s">
        <v>2084</v>
      </c>
      <c r="B334" s="2">
        <v>44167</v>
      </c>
      <c r="C334" t="s">
        <v>66</v>
      </c>
      <c r="D334" s="2">
        <v>44190</v>
      </c>
      <c r="E334" s="2">
        <v>44286</v>
      </c>
      <c r="G334" t="s">
        <v>2085</v>
      </c>
      <c r="H334" t="s">
        <v>27</v>
      </c>
      <c r="J334">
        <v>150000</v>
      </c>
      <c r="K334" t="s">
        <v>68</v>
      </c>
      <c r="L334" t="s">
        <v>29</v>
      </c>
      <c r="M334" t="s">
        <v>2086</v>
      </c>
      <c r="N334" t="s">
        <v>31</v>
      </c>
      <c r="O334" t="s">
        <v>47</v>
      </c>
      <c r="P334" t="s">
        <v>621</v>
      </c>
      <c r="Q334" t="s">
        <v>874</v>
      </c>
      <c r="R334" t="s">
        <v>29</v>
      </c>
      <c r="S334" t="s">
        <v>29</v>
      </c>
      <c r="T334" t="s">
        <v>2087</v>
      </c>
      <c r="U334" t="s">
        <v>50</v>
      </c>
      <c r="V334" t="s">
        <v>2088</v>
      </c>
      <c r="W334" t="s">
        <v>29</v>
      </c>
    </row>
    <row r="335" spans="1:24">
      <c r="A335" t="s">
        <v>2089</v>
      </c>
      <c r="B335" s="2">
        <v>44167</v>
      </c>
      <c r="C335" t="s">
        <v>42</v>
      </c>
      <c r="D335" s="2">
        <v>44176</v>
      </c>
      <c r="E335" s="2">
        <v>44196</v>
      </c>
      <c r="F335">
        <v>44176</v>
      </c>
      <c r="G335" t="s">
        <v>2090</v>
      </c>
      <c r="H335" t="s">
        <v>27</v>
      </c>
      <c r="J335">
        <v>730000</v>
      </c>
      <c r="K335" t="s">
        <v>37</v>
      </c>
      <c r="L335" t="s">
        <v>29</v>
      </c>
      <c r="M335" t="s">
        <v>202</v>
      </c>
      <c r="N335" t="s">
        <v>672</v>
      </c>
      <c r="O335" t="s">
        <v>47</v>
      </c>
      <c r="P335" t="s">
        <v>48</v>
      </c>
      <c r="Q335" t="s">
        <v>49</v>
      </c>
      <c r="R335" t="s">
        <v>111</v>
      </c>
      <c r="S335" t="s">
        <v>29</v>
      </c>
      <c r="T335" t="s">
        <v>29</v>
      </c>
      <c r="U335" t="s">
        <v>112</v>
      </c>
      <c r="V335" t="s">
        <v>2091</v>
      </c>
      <c r="W335" t="s">
        <v>29</v>
      </c>
      <c r="X335" t="s">
        <v>29</v>
      </c>
    </row>
    <row r="336" spans="1:24">
      <c r="A336" t="s">
        <v>2092</v>
      </c>
      <c r="B336" s="2">
        <v>44167</v>
      </c>
      <c r="C336" t="s">
        <v>42</v>
      </c>
      <c r="D336" s="2">
        <v>44172</v>
      </c>
      <c r="E336" s="2">
        <v>44196</v>
      </c>
      <c r="F336">
        <v>44174</v>
      </c>
      <c r="G336" t="s">
        <v>2093</v>
      </c>
      <c r="H336" t="s">
        <v>27</v>
      </c>
      <c r="J336">
        <v>557500</v>
      </c>
      <c r="K336" t="s">
        <v>44</v>
      </c>
      <c r="L336" t="s">
        <v>29</v>
      </c>
      <c r="M336" t="s">
        <v>55</v>
      </c>
      <c r="N336" t="s">
        <v>31</v>
      </c>
      <c r="O336" t="s">
        <v>47</v>
      </c>
      <c r="P336" t="s">
        <v>48</v>
      </c>
      <c r="Q336" t="s">
        <v>49</v>
      </c>
      <c r="R336" t="s">
        <v>111</v>
      </c>
      <c r="S336" t="s">
        <v>29</v>
      </c>
      <c r="T336" t="s">
        <v>29</v>
      </c>
      <c r="U336" t="s">
        <v>112</v>
      </c>
      <c r="V336" t="s">
        <v>2094</v>
      </c>
      <c r="W336" t="s">
        <v>29</v>
      </c>
      <c r="X336" t="s">
        <v>29</v>
      </c>
    </row>
    <row r="337" spans="1:24">
      <c r="A337" t="s">
        <v>2095</v>
      </c>
      <c r="B337" s="2">
        <v>44168</v>
      </c>
      <c r="C337" t="s">
        <v>42</v>
      </c>
      <c r="D337" s="2">
        <v>44169</v>
      </c>
      <c r="E337" s="2">
        <v>44196</v>
      </c>
      <c r="G337" t="s">
        <v>2096</v>
      </c>
      <c r="H337" t="s">
        <v>54</v>
      </c>
      <c r="J337">
        <v>60253</v>
      </c>
      <c r="K337" t="s">
        <v>44</v>
      </c>
      <c r="L337" t="s">
        <v>29</v>
      </c>
      <c r="M337" t="s">
        <v>2097</v>
      </c>
      <c r="N337" t="s">
        <v>62</v>
      </c>
      <c r="O337" t="s">
        <v>47</v>
      </c>
      <c r="P337" t="s">
        <v>158</v>
      </c>
      <c r="Q337" t="s">
        <v>34</v>
      </c>
      <c r="R337" t="s">
        <v>29</v>
      </c>
      <c r="S337" t="s">
        <v>29</v>
      </c>
      <c r="T337" t="s">
        <v>29</v>
      </c>
      <c r="U337" t="s">
        <v>29</v>
      </c>
      <c r="W337" t="s">
        <v>29</v>
      </c>
    </row>
    <row r="338" spans="1:24">
      <c r="A338" t="s">
        <v>2098</v>
      </c>
      <c r="B338" s="2">
        <v>44168</v>
      </c>
      <c r="C338" t="s">
        <v>42</v>
      </c>
      <c r="D338" s="2">
        <v>44172</v>
      </c>
      <c r="E338" s="2">
        <v>44186</v>
      </c>
      <c r="F338">
        <v>44172</v>
      </c>
      <c r="G338" t="s">
        <v>2099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2100</v>
      </c>
      <c r="B339" s="2">
        <v>44168</v>
      </c>
      <c r="C339" t="s">
        <v>42</v>
      </c>
      <c r="D339" s="2">
        <v>44173</v>
      </c>
      <c r="E339" s="2">
        <v>44316</v>
      </c>
      <c r="G339" t="s">
        <v>2101</v>
      </c>
      <c r="H339" t="s">
        <v>116</v>
      </c>
      <c r="I339" t="s">
        <v>2102</v>
      </c>
      <c r="J339">
        <v>0</v>
      </c>
      <c r="K339" t="s">
        <v>208</v>
      </c>
      <c r="L339" t="s">
        <v>29</v>
      </c>
      <c r="M339" t="s">
        <v>2103</v>
      </c>
      <c r="N339" t="s">
        <v>2104</v>
      </c>
      <c r="O339" t="s">
        <v>604</v>
      </c>
      <c r="P339" t="s">
        <v>2105</v>
      </c>
      <c r="Q339" t="s">
        <v>29</v>
      </c>
      <c r="R339" t="s">
        <v>29</v>
      </c>
      <c r="S339" t="s">
        <v>2106</v>
      </c>
      <c r="T339" t="s">
        <v>29</v>
      </c>
      <c r="U339" t="s">
        <v>29</v>
      </c>
      <c r="W339" t="s">
        <v>29</v>
      </c>
    </row>
    <row r="340" spans="1:24">
      <c r="A340" t="s">
        <v>2107</v>
      </c>
      <c r="B340" s="2">
        <v>44168</v>
      </c>
      <c r="C340" t="s">
        <v>66</v>
      </c>
      <c r="D340" s="2">
        <v>44172</v>
      </c>
      <c r="E340" s="2">
        <v>44190</v>
      </c>
      <c r="F340">
        <v>44176</v>
      </c>
      <c r="G340" t="s">
        <v>2108</v>
      </c>
      <c r="H340" t="s">
        <v>27</v>
      </c>
      <c r="J340">
        <v>209520</v>
      </c>
      <c r="K340" t="s">
        <v>68</v>
      </c>
      <c r="L340" t="s">
        <v>29</v>
      </c>
      <c r="M340" t="s">
        <v>2109</v>
      </c>
      <c r="N340" t="s">
        <v>31</v>
      </c>
      <c r="O340" t="s">
        <v>47</v>
      </c>
      <c r="P340" t="s">
        <v>75</v>
      </c>
      <c r="Q340" t="s">
        <v>1949</v>
      </c>
      <c r="R340" t="s">
        <v>81</v>
      </c>
      <c r="S340" t="s">
        <v>29</v>
      </c>
      <c r="T340" t="s">
        <v>29</v>
      </c>
      <c r="U340" t="s">
        <v>29</v>
      </c>
      <c r="W340" t="s">
        <v>29</v>
      </c>
      <c r="X340" t="s">
        <v>29</v>
      </c>
    </row>
    <row r="341" spans="1:24">
      <c r="A341" t="s">
        <v>2110</v>
      </c>
      <c r="B341" s="2">
        <v>44168</v>
      </c>
      <c r="C341" t="s">
        <v>42</v>
      </c>
      <c r="D341" s="2">
        <v>44175</v>
      </c>
      <c r="E341" s="2">
        <v>44190</v>
      </c>
      <c r="F341">
        <v>44209</v>
      </c>
      <c r="G341" t="s">
        <v>2111</v>
      </c>
      <c r="H341" t="s">
        <v>54</v>
      </c>
      <c r="J341">
        <v>400000</v>
      </c>
      <c r="K341" t="s">
        <v>37</v>
      </c>
      <c r="L341" t="s">
        <v>29</v>
      </c>
      <c r="M341" t="s">
        <v>2112</v>
      </c>
      <c r="N341" t="s">
        <v>31</v>
      </c>
      <c r="O341" t="s">
        <v>596</v>
      </c>
      <c r="P341" t="s">
        <v>597</v>
      </c>
      <c r="Q341" t="s">
        <v>2113</v>
      </c>
      <c r="R341" t="s">
        <v>29</v>
      </c>
      <c r="S341" t="s">
        <v>29</v>
      </c>
      <c r="T341" t="s">
        <v>29</v>
      </c>
      <c r="U341" t="s">
        <v>50</v>
      </c>
      <c r="V341" t="s">
        <v>2114</v>
      </c>
      <c r="W341" t="s">
        <v>2115</v>
      </c>
      <c r="X341" t="s">
        <v>29</v>
      </c>
    </row>
    <row r="342" spans="1:24">
      <c r="A342" t="s">
        <v>2116</v>
      </c>
      <c r="B342" s="2">
        <v>44173</v>
      </c>
      <c r="C342" t="s">
        <v>66</v>
      </c>
      <c r="D342" s="2">
        <v>44176</v>
      </c>
      <c r="E342" s="2">
        <v>44176</v>
      </c>
      <c r="F342">
        <v>44176</v>
      </c>
      <c r="G342" t="s">
        <v>2041</v>
      </c>
      <c r="H342" t="s">
        <v>27</v>
      </c>
      <c r="J342">
        <v>175000</v>
      </c>
      <c r="K342" t="s">
        <v>1495</v>
      </c>
      <c r="L342" t="s">
        <v>29</v>
      </c>
      <c r="M342" t="s">
        <v>2117</v>
      </c>
      <c r="N342" t="s">
        <v>31</v>
      </c>
      <c r="O342" t="s">
        <v>101</v>
      </c>
      <c r="P342" t="s">
        <v>169</v>
      </c>
      <c r="Q342" t="s">
        <v>2118</v>
      </c>
      <c r="R342" t="s">
        <v>29</v>
      </c>
      <c r="S342" t="s">
        <v>2045</v>
      </c>
      <c r="T342" t="s">
        <v>29</v>
      </c>
      <c r="U342" t="s">
        <v>29</v>
      </c>
      <c r="W342" t="s">
        <v>29</v>
      </c>
      <c r="X342" t="s">
        <v>29</v>
      </c>
    </row>
    <row r="343" spans="1:24">
      <c r="A343" t="s">
        <v>2119</v>
      </c>
      <c r="B343" s="2">
        <v>44173</v>
      </c>
      <c r="C343" t="s">
        <v>42</v>
      </c>
      <c r="D343" s="2">
        <v>44176</v>
      </c>
      <c r="E343" s="2">
        <v>44190</v>
      </c>
      <c r="F343">
        <v>44176</v>
      </c>
      <c r="G343" t="s">
        <v>2120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2121</v>
      </c>
      <c r="B344" s="2">
        <v>44173</v>
      </c>
      <c r="C344" t="s">
        <v>66</v>
      </c>
      <c r="D344" s="2">
        <v>44176</v>
      </c>
      <c r="E344" s="2">
        <v>44190</v>
      </c>
      <c r="F344">
        <v>44176</v>
      </c>
      <c r="G344" t="s">
        <v>2122</v>
      </c>
      <c r="H344" t="s">
        <v>27</v>
      </c>
      <c r="J344">
        <v>72000</v>
      </c>
      <c r="K344" t="s">
        <v>68</v>
      </c>
      <c r="L344" t="s">
        <v>29</v>
      </c>
      <c r="M344" t="s">
        <v>354</v>
      </c>
      <c r="N344" t="s">
        <v>2123</v>
      </c>
      <c r="O344" t="s">
        <v>32</v>
      </c>
      <c r="P344" t="s">
        <v>33</v>
      </c>
      <c r="Q344" t="s">
        <v>34</v>
      </c>
      <c r="R344" t="s">
        <v>29</v>
      </c>
      <c r="S344" t="s">
        <v>29</v>
      </c>
      <c r="T344" t="s">
        <v>29</v>
      </c>
      <c r="U344" t="s">
        <v>29</v>
      </c>
      <c r="W344" t="s">
        <v>29</v>
      </c>
      <c r="X344" t="s">
        <v>29</v>
      </c>
    </row>
    <row r="345" spans="1:24">
      <c r="A345" t="s">
        <v>2124</v>
      </c>
      <c r="B345" s="2">
        <v>44174</v>
      </c>
      <c r="C345" t="s">
        <v>42</v>
      </c>
      <c r="D345" s="2">
        <v>44176</v>
      </c>
      <c r="E345" s="2">
        <v>44176</v>
      </c>
      <c r="F345">
        <v>44176</v>
      </c>
      <c r="G345" t="s">
        <v>2125</v>
      </c>
      <c r="H345" t="s">
        <v>166</v>
      </c>
      <c r="J345">
        <v>35000</v>
      </c>
      <c r="K345" t="s">
        <v>222</v>
      </c>
      <c r="L345" t="s">
        <v>29</v>
      </c>
      <c r="M345" t="s">
        <v>2126</v>
      </c>
      <c r="N345" t="s">
        <v>31</v>
      </c>
      <c r="O345" t="s">
        <v>101</v>
      </c>
      <c r="P345" t="s">
        <v>169</v>
      </c>
      <c r="Q345" t="s">
        <v>170</v>
      </c>
      <c r="R345" t="s">
        <v>29</v>
      </c>
      <c r="S345" t="s">
        <v>171</v>
      </c>
      <c r="T345" t="s">
        <v>29</v>
      </c>
      <c r="U345" t="s">
        <v>29</v>
      </c>
      <c r="W345" t="s">
        <v>29</v>
      </c>
      <c r="X345" t="s">
        <v>29</v>
      </c>
    </row>
    <row r="346" spans="1:24">
      <c r="A346" t="s">
        <v>2127</v>
      </c>
      <c r="B346" s="2">
        <v>44174</v>
      </c>
      <c r="C346" t="s">
        <v>66</v>
      </c>
      <c r="D346" s="2">
        <v>44179</v>
      </c>
      <c r="E346" s="2">
        <v>44190</v>
      </c>
      <c r="F346">
        <v>44180</v>
      </c>
      <c r="G346" t="s">
        <v>2128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2129</v>
      </c>
      <c r="B347" s="2">
        <v>44175</v>
      </c>
      <c r="C347" t="s">
        <v>42</v>
      </c>
      <c r="D347" s="2">
        <v>44180</v>
      </c>
      <c r="E347" s="2">
        <v>44225</v>
      </c>
      <c r="F347">
        <v>44218</v>
      </c>
      <c r="G347" t="s">
        <v>1059</v>
      </c>
      <c r="H347" t="s">
        <v>27</v>
      </c>
      <c r="I347" t="s">
        <v>2130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2131</v>
      </c>
      <c r="B348" s="2">
        <v>44175</v>
      </c>
      <c r="C348" t="s">
        <v>66</v>
      </c>
      <c r="D348" s="2">
        <v>44183</v>
      </c>
      <c r="E348" s="2">
        <v>44186</v>
      </c>
      <c r="F348">
        <v>44218</v>
      </c>
      <c r="G348" t="s">
        <v>2132</v>
      </c>
      <c r="H348" t="s">
        <v>166</v>
      </c>
      <c r="J348">
        <v>310000</v>
      </c>
      <c r="K348" t="s">
        <v>1504</v>
      </c>
      <c r="L348" t="s">
        <v>83</v>
      </c>
      <c r="M348" t="s">
        <v>2133</v>
      </c>
      <c r="N348" t="s">
        <v>31</v>
      </c>
      <c r="O348" t="s">
        <v>101</v>
      </c>
      <c r="P348" t="s">
        <v>169</v>
      </c>
      <c r="Q348" t="s">
        <v>1862</v>
      </c>
      <c r="R348" t="s">
        <v>29</v>
      </c>
      <c r="S348" t="s">
        <v>29</v>
      </c>
      <c r="T348" t="s">
        <v>29</v>
      </c>
      <c r="U348" t="s">
        <v>29</v>
      </c>
      <c r="W348" t="s">
        <v>29</v>
      </c>
      <c r="X348" t="s">
        <v>29</v>
      </c>
    </row>
    <row r="349" spans="1:24">
      <c r="A349" t="s">
        <v>2134</v>
      </c>
      <c r="B349" s="2">
        <v>44175</v>
      </c>
      <c r="C349" t="s">
        <v>66</v>
      </c>
      <c r="D349" s="2">
        <v>44176</v>
      </c>
      <c r="E349" s="2">
        <v>44190</v>
      </c>
      <c r="F349">
        <v>44180</v>
      </c>
      <c r="G349" t="s">
        <v>2135</v>
      </c>
      <c r="H349" t="s">
        <v>779</v>
      </c>
      <c r="I349" t="s">
        <v>2136</v>
      </c>
      <c r="J349">
        <v>206000</v>
      </c>
      <c r="K349" t="s">
        <v>477</v>
      </c>
      <c r="L349" t="s">
        <v>29</v>
      </c>
      <c r="M349" t="s">
        <v>2137</v>
      </c>
      <c r="N349" t="s">
        <v>31</v>
      </c>
      <c r="O349" t="s">
        <v>32</v>
      </c>
      <c r="P349" t="s">
        <v>211</v>
      </c>
      <c r="Q349" t="s">
        <v>34</v>
      </c>
      <c r="R349" t="s">
        <v>29</v>
      </c>
      <c r="S349" t="s">
        <v>29</v>
      </c>
      <c r="T349" t="s">
        <v>29</v>
      </c>
      <c r="U349" t="s">
        <v>29</v>
      </c>
      <c r="W349" t="s">
        <v>29</v>
      </c>
      <c r="X349" t="s">
        <v>29</v>
      </c>
    </row>
    <row r="350" spans="1:24">
      <c r="A350" t="s">
        <v>2138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2139</v>
      </c>
      <c r="B351" s="2">
        <v>44180</v>
      </c>
      <c r="C351" t="s">
        <v>42</v>
      </c>
      <c r="D351" s="2">
        <v>44181</v>
      </c>
      <c r="E351" s="2">
        <v>44190</v>
      </c>
      <c r="F351">
        <v>44183</v>
      </c>
      <c r="G351" t="s">
        <v>2140</v>
      </c>
      <c r="H351" t="s">
        <v>54</v>
      </c>
      <c r="J351">
        <v>8500</v>
      </c>
      <c r="K351" t="s">
        <v>780</v>
      </c>
      <c r="L351" t="s">
        <v>29</v>
      </c>
      <c r="M351" t="s">
        <v>2141</v>
      </c>
      <c r="N351" t="s">
        <v>31</v>
      </c>
      <c r="O351" t="s">
        <v>47</v>
      </c>
      <c r="P351" t="s">
        <v>48</v>
      </c>
      <c r="Q351" t="s">
        <v>34</v>
      </c>
      <c r="R351" t="s">
        <v>29</v>
      </c>
      <c r="S351" t="s">
        <v>29</v>
      </c>
      <c r="T351" t="s">
        <v>29</v>
      </c>
      <c r="U351" t="s">
        <v>29</v>
      </c>
      <c r="W351" t="s">
        <v>29</v>
      </c>
      <c r="X351" t="s">
        <v>29</v>
      </c>
    </row>
    <row r="352" spans="1:24">
      <c r="A352" t="s">
        <v>2142</v>
      </c>
      <c r="B352" s="2">
        <v>44180</v>
      </c>
      <c r="C352" t="s">
        <v>66</v>
      </c>
      <c r="D352" s="2">
        <v>44181</v>
      </c>
      <c r="E352" s="2">
        <v>44190</v>
      </c>
      <c r="F352" t="s">
        <v>187</v>
      </c>
      <c r="G352" t="s">
        <v>2143</v>
      </c>
      <c r="H352" t="s">
        <v>779</v>
      </c>
      <c r="J352">
        <v>500000</v>
      </c>
      <c r="K352" t="s">
        <v>208</v>
      </c>
      <c r="L352" t="s">
        <v>29</v>
      </c>
      <c r="M352" t="s">
        <v>2144</v>
      </c>
      <c r="N352" t="s">
        <v>31</v>
      </c>
      <c r="O352" t="s">
        <v>32</v>
      </c>
      <c r="P352" t="s">
        <v>211</v>
      </c>
      <c r="Q352" t="s">
        <v>1952</v>
      </c>
      <c r="R352" t="s">
        <v>29</v>
      </c>
      <c r="S352" t="s">
        <v>2145</v>
      </c>
      <c r="T352" t="s">
        <v>29</v>
      </c>
      <c r="U352" t="s">
        <v>29</v>
      </c>
      <c r="W352" t="s">
        <v>29</v>
      </c>
      <c r="X352" t="s">
        <v>29</v>
      </c>
    </row>
    <row r="353" spans="1:24">
      <c r="A353" t="s">
        <v>2146</v>
      </c>
      <c r="B353" s="2">
        <v>44180</v>
      </c>
      <c r="C353" t="s">
        <v>42</v>
      </c>
      <c r="D353" s="2">
        <v>44182</v>
      </c>
      <c r="E353" s="2">
        <v>44190</v>
      </c>
      <c r="F353">
        <v>44183</v>
      </c>
      <c r="G353" t="s">
        <v>2147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2148</v>
      </c>
      <c r="B354" s="2">
        <v>44181</v>
      </c>
      <c r="C354" t="s">
        <v>66</v>
      </c>
      <c r="D354" s="2">
        <v>44182</v>
      </c>
      <c r="E354" s="2">
        <v>44186</v>
      </c>
      <c r="G354" t="s">
        <v>1849</v>
      </c>
      <c r="H354" t="s">
        <v>87</v>
      </c>
      <c r="J354">
        <v>800</v>
      </c>
      <c r="K354" t="s">
        <v>68</v>
      </c>
      <c r="L354" t="s">
        <v>29</v>
      </c>
      <c r="M354" t="s">
        <v>88</v>
      </c>
      <c r="N354" t="s">
        <v>1850</v>
      </c>
      <c r="O354" t="s">
        <v>47</v>
      </c>
      <c r="P354" t="s">
        <v>621</v>
      </c>
      <c r="Q354" t="s">
        <v>510</v>
      </c>
      <c r="R354" t="s">
        <v>29</v>
      </c>
      <c r="S354" t="s">
        <v>34</v>
      </c>
      <c r="T354" t="s">
        <v>29</v>
      </c>
      <c r="U354" t="s">
        <v>29</v>
      </c>
      <c r="W354" t="s">
        <v>29</v>
      </c>
    </row>
    <row r="355" spans="1:24">
      <c r="A355" t="s">
        <v>2149</v>
      </c>
      <c r="B355" s="2">
        <v>44181</v>
      </c>
      <c r="C355" t="s">
        <v>42</v>
      </c>
      <c r="D355" s="2">
        <v>44186</v>
      </c>
      <c r="E355" s="2">
        <v>44225</v>
      </c>
      <c r="F355">
        <v>44218</v>
      </c>
      <c r="G355" t="s">
        <v>1059</v>
      </c>
      <c r="H355" t="s">
        <v>27</v>
      </c>
      <c r="I355" t="s">
        <v>2150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2151</v>
      </c>
      <c r="B356" s="2">
        <v>44182</v>
      </c>
      <c r="C356" t="s">
        <v>42</v>
      </c>
      <c r="D356" s="2">
        <v>44183</v>
      </c>
      <c r="E356" s="2">
        <v>44190</v>
      </c>
      <c r="F356">
        <v>44188</v>
      </c>
      <c r="G356" t="s">
        <v>2152</v>
      </c>
      <c r="H356" t="s">
        <v>54</v>
      </c>
      <c r="J356">
        <v>0</v>
      </c>
      <c r="K356" t="s">
        <v>37</v>
      </c>
      <c r="L356" t="s">
        <v>2153</v>
      </c>
      <c r="M356" t="s">
        <v>2154</v>
      </c>
      <c r="N356" t="s">
        <v>2155</v>
      </c>
      <c r="O356" t="s">
        <v>128</v>
      </c>
      <c r="P356" t="s">
        <v>129</v>
      </c>
      <c r="Q356" t="s">
        <v>29</v>
      </c>
      <c r="R356" t="s">
        <v>29</v>
      </c>
      <c r="S356" t="s">
        <v>34</v>
      </c>
      <c r="T356" t="s">
        <v>29</v>
      </c>
      <c r="U356" t="s">
        <v>29</v>
      </c>
      <c r="W356" t="s">
        <v>29</v>
      </c>
      <c r="X356" t="s">
        <v>29</v>
      </c>
    </row>
    <row r="357" spans="1:24">
      <c r="A357" t="s">
        <v>2156</v>
      </c>
      <c r="B357" s="2">
        <v>44186</v>
      </c>
      <c r="C357" t="s">
        <v>42</v>
      </c>
      <c r="D357" s="2">
        <v>44188</v>
      </c>
      <c r="E357" s="2">
        <v>44211</v>
      </c>
      <c r="F357">
        <v>44190</v>
      </c>
      <c r="G357" t="s">
        <v>2157</v>
      </c>
      <c r="H357" t="s">
        <v>73</v>
      </c>
      <c r="J357">
        <v>29000</v>
      </c>
      <c r="K357" t="s">
        <v>37</v>
      </c>
      <c r="L357" t="s">
        <v>29</v>
      </c>
      <c r="M357" t="s">
        <v>2158</v>
      </c>
      <c r="N357" t="s">
        <v>31</v>
      </c>
      <c r="O357" t="s">
        <v>596</v>
      </c>
      <c r="P357" t="s">
        <v>597</v>
      </c>
      <c r="Q357" t="s">
        <v>2159</v>
      </c>
      <c r="R357" t="s">
        <v>81</v>
      </c>
      <c r="S357" t="s">
        <v>29</v>
      </c>
      <c r="T357" t="s">
        <v>29</v>
      </c>
      <c r="U357" t="s">
        <v>29</v>
      </c>
      <c r="W357" t="s">
        <v>2160</v>
      </c>
      <c r="X357" t="s">
        <v>29</v>
      </c>
    </row>
    <row r="358" spans="1:24">
      <c r="A358" t="s">
        <v>2161</v>
      </c>
      <c r="B358" s="2">
        <v>44186</v>
      </c>
      <c r="C358" t="s">
        <v>42</v>
      </c>
      <c r="D358" s="2">
        <v>44188</v>
      </c>
      <c r="E358" s="2">
        <v>44225</v>
      </c>
      <c r="G358" t="s">
        <v>1911</v>
      </c>
      <c r="H358" t="s">
        <v>27</v>
      </c>
      <c r="J358">
        <v>200000</v>
      </c>
      <c r="K358" t="s">
        <v>37</v>
      </c>
      <c r="L358" t="s">
        <v>29</v>
      </c>
      <c r="M358" t="s">
        <v>2162</v>
      </c>
      <c r="N358" t="s">
        <v>31</v>
      </c>
      <c r="O358" t="s">
        <v>47</v>
      </c>
      <c r="P358" t="s">
        <v>158</v>
      </c>
      <c r="Q358" t="s">
        <v>2163</v>
      </c>
      <c r="R358" t="s">
        <v>29</v>
      </c>
      <c r="S358" t="s">
        <v>226</v>
      </c>
      <c r="T358" t="s">
        <v>29</v>
      </c>
      <c r="U358" t="s">
        <v>29</v>
      </c>
      <c r="W358" t="s">
        <v>29</v>
      </c>
    </row>
    <row r="359" spans="1:24">
      <c r="A359" t="s">
        <v>2164</v>
      </c>
      <c r="B359" s="2">
        <v>44186</v>
      </c>
      <c r="C359" t="s">
        <v>42</v>
      </c>
      <c r="D359" s="2">
        <v>44187</v>
      </c>
      <c r="E359" s="2">
        <v>44211</v>
      </c>
      <c r="G359" t="s">
        <v>2078</v>
      </c>
      <c r="H359" t="s">
        <v>54</v>
      </c>
      <c r="J359">
        <v>60000</v>
      </c>
      <c r="K359" t="s">
        <v>653</v>
      </c>
      <c r="L359" t="s">
        <v>29</v>
      </c>
      <c r="M359" t="s">
        <v>1060</v>
      </c>
      <c r="N359" t="s">
        <v>62</v>
      </c>
      <c r="O359" t="s">
        <v>32</v>
      </c>
      <c r="P359" t="s">
        <v>2079</v>
      </c>
      <c r="Q359" t="s">
        <v>34</v>
      </c>
      <c r="R359" t="s">
        <v>29</v>
      </c>
      <c r="S359" t="s">
        <v>29</v>
      </c>
      <c r="T359" t="s">
        <v>29</v>
      </c>
      <c r="U359" t="s">
        <v>29</v>
      </c>
      <c r="W359" t="s">
        <v>29</v>
      </c>
    </row>
    <row r="360" spans="1:24">
      <c r="A360" t="s">
        <v>2165</v>
      </c>
      <c r="B360" s="2">
        <v>44187</v>
      </c>
      <c r="C360" t="s">
        <v>66</v>
      </c>
      <c r="D360" s="2">
        <v>44188</v>
      </c>
      <c r="E360" s="2">
        <v>44225</v>
      </c>
      <c r="F360">
        <v>44190</v>
      </c>
      <c r="G360" t="s">
        <v>2166</v>
      </c>
      <c r="H360" t="s">
        <v>27</v>
      </c>
      <c r="J360">
        <v>175000</v>
      </c>
      <c r="K360" t="s">
        <v>780</v>
      </c>
      <c r="L360" t="s">
        <v>29</v>
      </c>
      <c r="M360" t="s">
        <v>2167</v>
      </c>
      <c r="N360" t="s">
        <v>31</v>
      </c>
      <c r="O360" t="s">
        <v>47</v>
      </c>
      <c r="P360" t="s">
        <v>48</v>
      </c>
      <c r="Q360" t="s">
        <v>2168</v>
      </c>
      <c r="R360" t="s">
        <v>29</v>
      </c>
      <c r="S360" t="s">
        <v>1858</v>
      </c>
      <c r="T360" t="s">
        <v>29</v>
      </c>
      <c r="U360" t="s">
        <v>29</v>
      </c>
      <c r="W360" t="s">
        <v>29</v>
      </c>
      <c r="X360" t="s">
        <v>29</v>
      </c>
    </row>
    <row r="361" spans="1:24">
      <c r="A361" t="s">
        <v>2169</v>
      </c>
      <c r="B361" s="2">
        <v>44187</v>
      </c>
      <c r="C361" t="s">
        <v>42</v>
      </c>
      <c r="D361" s="2">
        <v>44204</v>
      </c>
      <c r="E361" s="2">
        <v>44235</v>
      </c>
      <c r="F361">
        <v>44216</v>
      </c>
      <c r="G361" t="s">
        <v>2170</v>
      </c>
      <c r="H361" t="s">
        <v>73</v>
      </c>
      <c r="J361">
        <v>649394</v>
      </c>
      <c r="K361" t="s">
        <v>222</v>
      </c>
      <c r="L361" t="s">
        <v>542</v>
      </c>
      <c r="M361" t="s">
        <v>967</v>
      </c>
      <c r="N361" t="s">
        <v>31</v>
      </c>
      <c r="O361" t="s">
        <v>408</v>
      </c>
      <c r="P361" t="s">
        <v>968</v>
      </c>
      <c r="Q361" t="s">
        <v>2171</v>
      </c>
      <c r="R361" t="s">
        <v>29</v>
      </c>
      <c r="S361" t="s">
        <v>29</v>
      </c>
      <c r="T361" t="s">
        <v>29</v>
      </c>
      <c r="U361" t="s">
        <v>29</v>
      </c>
      <c r="W361" t="s">
        <v>29</v>
      </c>
      <c r="X361" t="s">
        <v>29</v>
      </c>
    </row>
    <row r="362" spans="1:24">
      <c r="A362" t="s">
        <v>2172</v>
      </c>
      <c r="B362" s="2">
        <v>44188</v>
      </c>
      <c r="C362" t="s">
        <v>42</v>
      </c>
      <c r="D362" s="2">
        <v>44189</v>
      </c>
      <c r="E362" s="2">
        <v>44255</v>
      </c>
      <c r="G362" t="s">
        <v>2173</v>
      </c>
      <c r="H362" t="s">
        <v>54</v>
      </c>
      <c r="I362" t="s">
        <v>709</v>
      </c>
      <c r="J362">
        <v>0</v>
      </c>
      <c r="K362" t="s">
        <v>532</v>
      </c>
      <c r="L362" t="s">
        <v>29</v>
      </c>
      <c r="M362" t="s">
        <v>2174</v>
      </c>
      <c r="N362" t="s">
        <v>31</v>
      </c>
      <c r="O362" t="s">
        <v>101</v>
      </c>
      <c r="P362" t="s">
        <v>2175</v>
      </c>
      <c r="Q362" t="s">
        <v>29</v>
      </c>
      <c r="R362" t="s">
        <v>29</v>
      </c>
      <c r="S362" t="s">
        <v>266</v>
      </c>
      <c r="T362" t="s">
        <v>29</v>
      </c>
      <c r="U362" t="s">
        <v>29</v>
      </c>
      <c r="W362" t="s">
        <v>29</v>
      </c>
    </row>
    <row r="363" spans="1:24">
      <c r="A363" t="s">
        <v>2176</v>
      </c>
      <c r="B363" s="2">
        <v>44189</v>
      </c>
      <c r="C363" t="s">
        <v>66</v>
      </c>
      <c r="D363" s="2">
        <v>44189</v>
      </c>
      <c r="E363" s="2">
        <v>44225</v>
      </c>
      <c r="F363">
        <v>44201</v>
      </c>
      <c r="G363" t="s">
        <v>2177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2178</v>
      </c>
      <c r="B364" s="2">
        <v>44200</v>
      </c>
      <c r="C364" t="s">
        <v>66</v>
      </c>
      <c r="D364" s="2">
        <v>44210</v>
      </c>
      <c r="E364" s="2">
        <v>44218</v>
      </c>
      <c r="F364">
        <v>44211</v>
      </c>
      <c r="G364" t="s">
        <v>2179</v>
      </c>
      <c r="H364" t="s">
        <v>779</v>
      </c>
      <c r="I364" t="s">
        <v>2180</v>
      </c>
      <c r="J364">
        <v>0</v>
      </c>
      <c r="K364" t="s">
        <v>68</v>
      </c>
      <c r="L364" t="s">
        <v>29</v>
      </c>
      <c r="M364" t="s">
        <v>269</v>
      </c>
      <c r="N364" t="s">
        <v>62</v>
      </c>
      <c r="O364" t="s">
        <v>271</v>
      </c>
      <c r="P364" t="s">
        <v>2075</v>
      </c>
      <c r="Q364" t="s">
        <v>34</v>
      </c>
      <c r="R364" t="s">
        <v>29</v>
      </c>
      <c r="S364" t="s">
        <v>29</v>
      </c>
      <c r="T364" t="s">
        <v>29</v>
      </c>
      <c r="U364" t="s">
        <v>29</v>
      </c>
      <c r="W364" t="s">
        <v>2181</v>
      </c>
      <c r="X364" t="s">
        <v>29</v>
      </c>
    </row>
    <row r="365" spans="1:24">
      <c r="A365" t="s">
        <v>2182</v>
      </c>
      <c r="B365" s="2">
        <v>44201</v>
      </c>
      <c r="C365" t="s">
        <v>66</v>
      </c>
      <c r="D365" s="2">
        <v>44202</v>
      </c>
      <c r="E365" s="2">
        <v>44211</v>
      </c>
      <c r="G365" t="s">
        <v>2183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2184</v>
      </c>
      <c r="B366" s="2">
        <v>44201</v>
      </c>
      <c r="C366" t="s">
        <v>42</v>
      </c>
      <c r="D366" s="2">
        <v>44203</v>
      </c>
      <c r="E366" s="2">
        <v>44225</v>
      </c>
      <c r="F366">
        <v>44217</v>
      </c>
      <c r="G366" t="s">
        <v>2185</v>
      </c>
      <c r="H366" t="s">
        <v>27</v>
      </c>
      <c r="J366">
        <v>7379435</v>
      </c>
      <c r="K366" t="s">
        <v>68</v>
      </c>
      <c r="L366" t="s">
        <v>29</v>
      </c>
      <c r="M366" t="s">
        <v>957</v>
      </c>
      <c r="N366" t="s">
        <v>2186</v>
      </c>
      <c r="O366" t="s">
        <v>191</v>
      </c>
      <c r="P366" t="s">
        <v>217</v>
      </c>
      <c r="Q366" t="s">
        <v>2187</v>
      </c>
      <c r="R366" t="s">
        <v>29</v>
      </c>
      <c r="S366" t="s">
        <v>29</v>
      </c>
      <c r="T366" t="s">
        <v>29</v>
      </c>
      <c r="U366" t="s">
        <v>29</v>
      </c>
      <c r="W366" t="s">
        <v>29</v>
      </c>
      <c r="X366" t="s">
        <v>29</v>
      </c>
    </row>
    <row r="367" spans="1:24">
      <c r="A367" t="s">
        <v>2188</v>
      </c>
      <c r="B367" s="2">
        <v>44202</v>
      </c>
      <c r="C367" t="s">
        <v>66</v>
      </c>
      <c r="D367" s="2">
        <v>44204</v>
      </c>
      <c r="E367" s="2">
        <v>44211</v>
      </c>
      <c r="G367" t="s">
        <v>2189</v>
      </c>
      <c r="H367" t="s">
        <v>27</v>
      </c>
      <c r="J367">
        <v>524000</v>
      </c>
      <c r="K367" t="s">
        <v>246</v>
      </c>
      <c r="L367" t="s">
        <v>29</v>
      </c>
      <c r="M367" t="s">
        <v>2190</v>
      </c>
      <c r="N367" t="s">
        <v>31</v>
      </c>
      <c r="O367" t="s">
        <v>32</v>
      </c>
      <c r="P367" t="s">
        <v>211</v>
      </c>
      <c r="Q367" t="s">
        <v>34</v>
      </c>
      <c r="R367" t="s">
        <v>29</v>
      </c>
      <c r="S367" t="s">
        <v>34</v>
      </c>
      <c r="T367" t="s">
        <v>29</v>
      </c>
      <c r="U367" t="s">
        <v>29</v>
      </c>
      <c r="W367" t="s">
        <v>29</v>
      </c>
    </row>
    <row r="368" spans="1:24">
      <c r="A368" t="s">
        <v>2191</v>
      </c>
      <c r="B368" s="2">
        <v>44203</v>
      </c>
      <c r="C368" t="s">
        <v>66</v>
      </c>
      <c r="D368" s="2">
        <v>44211</v>
      </c>
      <c r="E368" s="2">
        <v>44222</v>
      </c>
      <c r="F368">
        <v>44211</v>
      </c>
      <c r="G368" t="s">
        <v>2192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2193</v>
      </c>
      <c r="B369" s="2">
        <v>44208</v>
      </c>
      <c r="C369" t="s">
        <v>42</v>
      </c>
      <c r="D369" s="2">
        <v>44209</v>
      </c>
      <c r="E369" s="2">
        <v>44222</v>
      </c>
      <c r="F369">
        <v>44210</v>
      </c>
      <c r="G369" t="s">
        <v>2194</v>
      </c>
      <c r="H369" t="s">
        <v>54</v>
      </c>
      <c r="J369">
        <v>0</v>
      </c>
      <c r="K369" t="s">
        <v>1684</v>
      </c>
      <c r="L369" t="s">
        <v>29</v>
      </c>
      <c r="M369" t="s">
        <v>2195</v>
      </c>
      <c r="N369" t="s">
        <v>31</v>
      </c>
      <c r="O369" t="s">
        <v>101</v>
      </c>
      <c r="P369" t="s">
        <v>361</v>
      </c>
      <c r="Q369" t="s">
        <v>29</v>
      </c>
      <c r="R369" t="s">
        <v>29</v>
      </c>
      <c r="S369" t="s">
        <v>266</v>
      </c>
      <c r="T369" t="s">
        <v>29</v>
      </c>
      <c r="U369" t="s">
        <v>29</v>
      </c>
      <c r="W369" t="s">
        <v>29</v>
      </c>
      <c r="X369" t="s">
        <v>29</v>
      </c>
    </row>
    <row r="370" spans="1:24">
      <c r="A370" t="s">
        <v>2196</v>
      </c>
      <c r="B370" s="2">
        <v>44208</v>
      </c>
      <c r="C370" t="s">
        <v>42</v>
      </c>
      <c r="D370" s="2">
        <v>44211</v>
      </c>
      <c r="E370" s="2">
        <v>44218</v>
      </c>
      <c r="F370">
        <v>44214</v>
      </c>
      <c r="G370" t="s">
        <v>2197</v>
      </c>
      <c r="H370" t="s">
        <v>27</v>
      </c>
      <c r="J370">
        <v>1095000</v>
      </c>
      <c r="K370" t="s">
        <v>37</v>
      </c>
      <c r="L370" t="s">
        <v>29</v>
      </c>
      <c r="M370" t="s">
        <v>202</v>
      </c>
      <c r="N370" t="s">
        <v>672</v>
      </c>
      <c r="O370" t="s">
        <v>47</v>
      </c>
      <c r="P370" t="s">
        <v>48</v>
      </c>
      <c r="Q370" t="s">
        <v>49</v>
      </c>
      <c r="R370" t="s">
        <v>111</v>
      </c>
      <c r="S370" t="s">
        <v>29</v>
      </c>
      <c r="T370" t="s">
        <v>29</v>
      </c>
      <c r="U370" t="s">
        <v>112</v>
      </c>
      <c r="V370" t="s">
        <v>2198</v>
      </c>
      <c r="W370" t="s">
        <v>29</v>
      </c>
      <c r="X370" t="s">
        <v>29</v>
      </c>
    </row>
    <row r="371" spans="1:24">
      <c r="A371" t="s">
        <v>2199</v>
      </c>
      <c r="B371" s="2">
        <v>44209</v>
      </c>
      <c r="C371" t="s">
        <v>42</v>
      </c>
      <c r="D371" s="2">
        <v>44214</v>
      </c>
      <c r="E371" s="2">
        <v>44214</v>
      </c>
      <c r="F371">
        <v>44214</v>
      </c>
      <c r="G371" t="s">
        <v>2125</v>
      </c>
      <c r="H371" t="s">
        <v>166</v>
      </c>
      <c r="J371">
        <v>35000</v>
      </c>
      <c r="K371" t="s">
        <v>124</v>
      </c>
      <c r="L371" t="s">
        <v>29</v>
      </c>
      <c r="M371" t="s">
        <v>2200</v>
      </c>
      <c r="N371" t="s">
        <v>31</v>
      </c>
      <c r="O371" t="s">
        <v>101</v>
      </c>
      <c r="P371" t="s">
        <v>169</v>
      </c>
      <c r="Q371" t="s">
        <v>2201</v>
      </c>
      <c r="R371" t="s">
        <v>29</v>
      </c>
      <c r="S371" t="s">
        <v>2202</v>
      </c>
      <c r="T371" t="s">
        <v>29</v>
      </c>
      <c r="U371" t="s">
        <v>29</v>
      </c>
      <c r="W371" t="s">
        <v>29</v>
      </c>
      <c r="X371" t="s">
        <v>29</v>
      </c>
    </row>
    <row r="372" spans="1:24">
      <c r="A372" t="s">
        <v>2203</v>
      </c>
      <c r="B372" s="2">
        <v>44210</v>
      </c>
      <c r="C372" t="s">
        <v>42</v>
      </c>
      <c r="D372" s="2">
        <v>44211</v>
      </c>
      <c r="E372" s="2">
        <v>44221</v>
      </c>
      <c r="F372">
        <v>44211</v>
      </c>
      <c r="G372" t="s">
        <v>2204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2205</v>
      </c>
      <c r="B373" s="2">
        <v>44210</v>
      </c>
      <c r="C373" t="s">
        <v>42</v>
      </c>
      <c r="D373" s="2">
        <v>44217</v>
      </c>
      <c r="E373" s="2">
        <v>44222</v>
      </c>
      <c r="F373">
        <v>44218</v>
      </c>
      <c r="G373" t="s">
        <v>2206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2207</v>
      </c>
      <c r="B374" s="2">
        <v>44210</v>
      </c>
      <c r="C374" t="s">
        <v>66</v>
      </c>
      <c r="D374" s="2">
        <v>44215</v>
      </c>
      <c r="E374" s="2">
        <v>44222</v>
      </c>
      <c r="F374">
        <v>44216</v>
      </c>
      <c r="G374" t="s">
        <v>1059</v>
      </c>
      <c r="H374" t="s">
        <v>27</v>
      </c>
      <c r="I374" t="s">
        <v>2208</v>
      </c>
      <c r="J374">
        <v>30000</v>
      </c>
      <c r="K374" t="s">
        <v>653</v>
      </c>
      <c r="L374" t="s">
        <v>29</v>
      </c>
      <c r="M374" t="s">
        <v>1060</v>
      </c>
      <c r="N374" t="s">
        <v>1061</v>
      </c>
      <c r="O374" t="s">
        <v>32</v>
      </c>
      <c r="P374" t="s">
        <v>656</v>
      </c>
      <c r="Q374" t="s">
        <v>1952</v>
      </c>
      <c r="R374" t="s">
        <v>29</v>
      </c>
      <c r="S374" t="s">
        <v>29</v>
      </c>
      <c r="T374" t="s">
        <v>29</v>
      </c>
      <c r="U374" t="s">
        <v>29</v>
      </c>
      <c r="W374" t="s">
        <v>29</v>
      </c>
      <c r="X374" t="s">
        <v>29</v>
      </c>
    </row>
    <row r="375" spans="1:24">
      <c r="A375" t="s">
        <v>2209</v>
      </c>
      <c r="B375" s="2">
        <v>44211</v>
      </c>
      <c r="C375" t="s">
        <v>66</v>
      </c>
      <c r="D375" s="2">
        <v>44215</v>
      </c>
      <c r="E375" s="2">
        <v>44222</v>
      </c>
      <c r="G375" t="s">
        <v>94</v>
      </c>
      <c r="H375" t="s">
        <v>27</v>
      </c>
      <c r="J375">
        <v>6700000</v>
      </c>
      <c r="K375" t="s">
        <v>83</v>
      </c>
      <c r="L375" t="s">
        <v>29</v>
      </c>
      <c r="M375" t="s">
        <v>2210</v>
      </c>
      <c r="N375" t="s">
        <v>62</v>
      </c>
      <c r="O375" t="s">
        <v>32</v>
      </c>
      <c r="P375" t="s">
        <v>96</v>
      </c>
      <c r="Q375" t="s">
        <v>34</v>
      </c>
      <c r="R375" t="s">
        <v>29</v>
      </c>
      <c r="S375" t="s">
        <v>34</v>
      </c>
      <c r="T375" t="s">
        <v>29</v>
      </c>
      <c r="U375" t="s">
        <v>29</v>
      </c>
      <c r="W375" t="s">
        <v>29</v>
      </c>
    </row>
    <row r="376" spans="1:24">
      <c r="A376" t="s">
        <v>2211</v>
      </c>
      <c r="B376" s="2">
        <v>44218</v>
      </c>
      <c r="C376" t="s">
        <v>42</v>
      </c>
      <c r="D376" s="2">
        <v>44221</v>
      </c>
      <c r="E376" s="2">
        <v>44225</v>
      </c>
      <c r="F376">
        <v>44222</v>
      </c>
      <c r="G376" t="s">
        <v>2212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2213</v>
      </c>
      <c r="B377" s="2">
        <v>44218</v>
      </c>
      <c r="C377" t="s">
        <v>66</v>
      </c>
      <c r="D377" s="2">
        <v>44221</v>
      </c>
      <c r="E377" s="2">
        <v>44232</v>
      </c>
      <c r="G377" t="s">
        <v>2214</v>
      </c>
      <c r="H377" t="s">
        <v>73</v>
      </c>
      <c r="J377">
        <v>1998000</v>
      </c>
      <c r="K377" t="s">
        <v>208</v>
      </c>
      <c r="L377" t="s">
        <v>29</v>
      </c>
      <c r="M377" t="s">
        <v>804</v>
      </c>
      <c r="N377" t="s">
        <v>805</v>
      </c>
      <c r="O377" t="s">
        <v>32</v>
      </c>
      <c r="P377" t="s">
        <v>211</v>
      </c>
      <c r="Q377" t="s">
        <v>1952</v>
      </c>
      <c r="R377" t="s">
        <v>29</v>
      </c>
      <c r="S377" t="s">
        <v>1888</v>
      </c>
      <c r="T377" t="s">
        <v>29</v>
      </c>
      <c r="U377" t="s">
        <v>29</v>
      </c>
      <c r="W377" t="s">
        <v>29</v>
      </c>
    </row>
    <row r="378" spans="1:24">
      <c r="A378" t="s">
        <v>2215</v>
      </c>
      <c r="B378" s="2">
        <v>44221</v>
      </c>
      <c r="C378" t="s">
        <v>66</v>
      </c>
      <c r="D378" s="2">
        <v>44223</v>
      </c>
      <c r="E378" s="2">
        <v>44237</v>
      </c>
      <c r="F378">
        <v>44222</v>
      </c>
      <c r="G378" t="s">
        <v>2216</v>
      </c>
      <c r="H378" t="s">
        <v>27</v>
      </c>
      <c r="J378">
        <v>54000</v>
      </c>
      <c r="K378" t="s">
        <v>795</v>
      </c>
      <c r="L378" t="s">
        <v>29</v>
      </c>
      <c r="M378" t="s">
        <v>796</v>
      </c>
      <c r="N378" t="s">
        <v>2217</v>
      </c>
      <c r="O378" t="s">
        <v>32</v>
      </c>
      <c r="P378" t="s">
        <v>33</v>
      </c>
      <c r="Q378" t="s">
        <v>34</v>
      </c>
      <c r="R378" t="s">
        <v>29</v>
      </c>
      <c r="S378" t="s">
        <v>29</v>
      </c>
      <c r="T378" t="s">
        <v>29</v>
      </c>
      <c r="U378" t="s">
        <v>29</v>
      </c>
      <c r="W378" t="s">
        <v>2218</v>
      </c>
      <c r="X378" t="s">
        <v>29</v>
      </c>
    </row>
    <row r="379" spans="1:24">
      <c r="A379" t="s">
        <v>2219</v>
      </c>
      <c r="B379" s="2">
        <v>44221</v>
      </c>
      <c r="C379" t="s">
        <v>66</v>
      </c>
      <c r="D379" s="2">
        <v>44228</v>
      </c>
      <c r="E379" s="2">
        <v>44239</v>
      </c>
      <c r="G379" t="s">
        <v>2085</v>
      </c>
      <c r="H379" t="s">
        <v>27</v>
      </c>
      <c r="J379">
        <v>234713</v>
      </c>
      <c r="K379" t="s">
        <v>68</v>
      </c>
      <c r="L379" t="s">
        <v>29</v>
      </c>
      <c r="M379" t="s">
        <v>2220</v>
      </c>
      <c r="N379" t="s">
        <v>2221</v>
      </c>
      <c r="O379" t="s">
        <v>47</v>
      </c>
      <c r="P379" t="s">
        <v>621</v>
      </c>
      <c r="Q379" t="s">
        <v>874</v>
      </c>
      <c r="R379" t="s">
        <v>29</v>
      </c>
      <c r="S379" t="s">
        <v>29</v>
      </c>
      <c r="T379" t="s">
        <v>2087</v>
      </c>
      <c r="U379" t="s">
        <v>50</v>
      </c>
      <c r="V379" t="s">
        <v>2222</v>
      </c>
      <c r="W379" t="s">
        <v>29</v>
      </c>
    </row>
    <row r="380" spans="1:24">
      <c r="A380" t="s">
        <v>2223</v>
      </c>
      <c r="B380" s="2">
        <v>44222</v>
      </c>
      <c r="C380" t="s">
        <v>66</v>
      </c>
      <c r="D380" s="2">
        <v>44224</v>
      </c>
      <c r="E380" s="2">
        <v>44286</v>
      </c>
      <c r="G380" t="s">
        <v>2224</v>
      </c>
      <c r="H380" t="s">
        <v>27</v>
      </c>
      <c r="J380">
        <v>2820000</v>
      </c>
      <c r="K380" t="s">
        <v>189</v>
      </c>
      <c r="L380" t="s">
        <v>29</v>
      </c>
      <c r="M380" t="s">
        <v>2225</v>
      </c>
      <c r="N380" t="s">
        <v>31</v>
      </c>
      <c r="O380" t="s">
        <v>47</v>
      </c>
      <c r="P380" t="s">
        <v>621</v>
      </c>
      <c r="Q380" t="s">
        <v>510</v>
      </c>
      <c r="R380" t="s">
        <v>29</v>
      </c>
      <c r="S380" t="s">
        <v>29</v>
      </c>
      <c r="T380" t="s">
        <v>29</v>
      </c>
      <c r="U380" t="s">
        <v>29</v>
      </c>
      <c r="W380" t="s">
        <v>29</v>
      </c>
    </row>
    <row r="381" spans="1:24">
      <c r="A381" t="s">
        <v>2226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2227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2228</v>
      </c>
      <c r="B383" s="2">
        <v>44224</v>
      </c>
      <c r="C383" t="s">
        <v>66</v>
      </c>
      <c r="D383" s="2">
        <v>44229</v>
      </c>
      <c r="E383" s="2">
        <v>44253</v>
      </c>
      <c r="G383" t="s">
        <v>2096</v>
      </c>
      <c r="H383" t="s">
        <v>54</v>
      </c>
      <c r="J383">
        <v>95000</v>
      </c>
      <c r="K383" t="s">
        <v>985</v>
      </c>
      <c r="L383" t="s">
        <v>29</v>
      </c>
      <c r="M383" t="s">
        <v>2229</v>
      </c>
      <c r="N383" t="s">
        <v>62</v>
      </c>
      <c r="O383" t="s">
        <v>139</v>
      </c>
      <c r="P383" t="s">
        <v>456</v>
      </c>
      <c r="Q383" t="s">
        <v>34</v>
      </c>
      <c r="R383" t="s">
        <v>29</v>
      </c>
      <c r="S383" t="s">
        <v>29</v>
      </c>
      <c r="T383" t="s">
        <v>29</v>
      </c>
      <c r="U383" t="s">
        <v>29</v>
      </c>
      <c r="W383" t="s">
        <v>29</v>
      </c>
    </row>
    <row r="384" spans="1:24">
      <c r="A384" t="s">
        <v>2230</v>
      </c>
      <c r="B384" s="2">
        <v>44225</v>
      </c>
      <c r="C384" t="s">
        <v>66</v>
      </c>
      <c r="D384" s="2">
        <v>44230</v>
      </c>
      <c r="E384" s="2">
        <v>44237</v>
      </c>
      <c r="G384" t="s">
        <v>1828</v>
      </c>
      <c r="H384" t="s">
        <v>54</v>
      </c>
      <c r="J384">
        <v>0</v>
      </c>
      <c r="K384" t="s">
        <v>68</v>
      </c>
      <c r="L384" t="s">
        <v>29</v>
      </c>
      <c r="M384" t="s">
        <v>1996</v>
      </c>
      <c r="N384" t="s">
        <v>31</v>
      </c>
      <c r="O384" t="s">
        <v>32</v>
      </c>
      <c r="P384" t="s">
        <v>96</v>
      </c>
      <c r="Q384" t="s">
        <v>34</v>
      </c>
      <c r="R384" t="s">
        <v>29</v>
      </c>
      <c r="S384" t="s">
        <v>29</v>
      </c>
      <c r="T384" t="s">
        <v>29</v>
      </c>
      <c r="U384" t="s">
        <v>29</v>
      </c>
      <c r="W384" t="s">
        <v>29</v>
      </c>
    </row>
    <row r="385" spans="1:24">
      <c r="A385" t="s">
        <v>2231</v>
      </c>
      <c r="B385" s="2">
        <v>44225</v>
      </c>
      <c r="C385" t="s">
        <v>42</v>
      </c>
      <c r="D385" s="2">
        <v>44231</v>
      </c>
      <c r="E385" s="2">
        <v>44237</v>
      </c>
      <c r="F385">
        <v>44232</v>
      </c>
      <c r="G385" t="s">
        <v>2232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2233</v>
      </c>
      <c r="B386" s="2">
        <v>44229</v>
      </c>
      <c r="C386" t="s">
        <v>66</v>
      </c>
      <c r="D386" s="2">
        <v>44230</v>
      </c>
      <c r="E386" s="2">
        <v>44239</v>
      </c>
      <c r="G386" t="s">
        <v>2234</v>
      </c>
      <c r="H386" t="s">
        <v>54</v>
      </c>
      <c r="J386">
        <v>2000</v>
      </c>
      <c r="K386" t="s">
        <v>68</v>
      </c>
      <c r="L386" t="s">
        <v>29</v>
      </c>
      <c r="M386" t="s">
        <v>1973</v>
      </c>
      <c r="N386" t="s">
        <v>1974</v>
      </c>
      <c r="O386" t="s">
        <v>32</v>
      </c>
      <c r="P386" t="s">
        <v>211</v>
      </c>
      <c r="Q386" t="s">
        <v>34</v>
      </c>
      <c r="R386" t="s">
        <v>29</v>
      </c>
      <c r="S386" t="s">
        <v>29</v>
      </c>
      <c r="T386" t="s">
        <v>29</v>
      </c>
      <c r="U386" t="s">
        <v>29</v>
      </c>
      <c r="W386" t="s">
        <v>29</v>
      </c>
    </row>
    <row r="387" spans="1:24">
      <c r="A387" t="s">
        <v>2235</v>
      </c>
      <c r="B387" s="2">
        <v>44229</v>
      </c>
      <c r="C387" t="s">
        <v>66</v>
      </c>
      <c r="D387" s="2">
        <v>44230</v>
      </c>
      <c r="E387" s="2">
        <v>44239</v>
      </c>
      <c r="G387" t="s">
        <v>2236</v>
      </c>
      <c r="H387" t="s">
        <v>54</v>
      </c>
      <c r="J387">
        <v>1000</v>
      </c>
      <c r="K387" t="s">
        <v>246</v>
      </c>
      <c r="L387" t="s">
        <v>29</v>
      </c>
      <c r="M387" t="s">
        <v>2190</v>
      </c>
      <c r="N387" t="s">
        <v>62</v>
      </c>
      <c r="O387" t="s">
        <v>32</v>
      </c>
      <c r="P387" t="s">
        <v>211</v>
      </c>
      <c r="Q387" t="s">
        <v>34</v>
      </c>
      <c r="R387" t="s">
        <v>29</v>
      </c>
      <c r="S387" t="s">
        <v>29</v>
      </c>
      <c r="T387" t="s">
        <v>29</v>
      </c>
      <c r="U387" t="s">
        <v>29</v>
      </c>
      <c r="W387" t="s">
        <v>29</v>
      </c>
    </row>
    <row r="388" spans="1:24">
      <c r="A388" t="s">
        <v>2237</v>
      </c>
      <c r="B388" s="2">
        <v>44229</v>
      </c>
      <c r="C388" t="s">
        <v>66</v>
      </c>
      <c r="D388" s="2">
        <v>44230</v>
      </c>
      <c r="E388" s="2">
        <v>44239</v>
      </c>
      <c r="G388" t="s">
        <v>2238</v>
      </c>
      <c r="H388" t="s">
        <v>54</v>
      </c>
      <c r="J388">
        <v>2000</v>
      </c>
      <c r="K388" t="s">
        <v>208</v>
      </c>
      <c r="L388" t="s">
        <v>29</v>
      </c>
      <c r="M388" t="s">
        <v>2239</v>
      </c>
      <c r="N388" t="s">
        <v>62</v>
      </c>
      <c r="O388" t="s">
        <v>32</v>
      </c>
      <c r="P388" t="s">
        <v>211</v>
      </c>
      <c r="Q388" t="s">
        <v>34</v>
      </c>
      <c r="R388" t="s">
        <v>29</v>
      </c>
      <c r="S388" t="s">
        <v>29</v>
      </c>
      <c r="T388" t="s">
        <v>29</v>
      </c>
      <c r="U388" t="s">
        <v>29</v>
      </c>
      <c r="W388" t="s">
        <v>29</v>
      </c>
    </row>
    <row r="389" spans="1:24">
      <c r="A389" t="s">
        <v>2240</v>
      </c>
      <c r="B389" s="2">
        <v>44230</v>
      </c>
      <c r="C389" t="s">
        <v>66</v>
      </c>
      <c r="D389" s="2">
        <v>44235</v>
      </c>
      <c r="E389" s="2">
        <v>44239</v>
      </c>
      <c r="F389">
        <v>44236</v>
      </c>
      <c r="G389" t="s">
        <v>2241</v>
      </c>
      <c r="H389" t="s">
        <v>27</v>
      </c>
      <c r="I389" t="s">
        <v>2242</v>
      </c>
      <c r="J389">
        <v>185131</v>
      </c>
      <c r="K389" t="s">
        <v>105</v>
      </c>
      <c r="L389" t="s">
        <v>29</v>
      </c>
      <c r="M389" t="s">
        <v>2243</v>
      </c>
      <c r="N389" t="s">
        <v>31</v>
      </c>
      <c r="O389" t="s">
        <v>47</v>
      </c>
      <c r="P389" t="s">
        <v>75</v>
      </c>
      <c r="Q389" t="s">
        <v>1826</v>
      </c>
      <c r="R389" t="s">
        <v>29</v>
      </c>
      <c r="S389" t="s">
        <v>34</v>
      </c>
      <c r="T389" t="s">
        <v>29</v>
      </c>
      <c r="U389" t="s">
        <v>29</v>
      </c>
      <c r="W389" t="s">
        <v>29</v>
      </c>
      <c r="X389" t="s">
        <v>29</v>
      </c>
    </row>
    <row r="390" spans="1:24">
      <c r="A390" t="s">
        <v>2244</v>
      </c>
      <c r="B390" s="2">
        <v>44231</v>
      </c>
      <c r="C390" t="s">
        <v>66</v>
      </c>
      <c r="D390" s="2">
        <v>44235</v>
      </c>
      <c r="E390" s="2">
        <v>44246</v>
      </c>
      <c r="G390" t="s">
        <v>2245</v>
      </c>
      <c r="H390" t="s">
        <v>166</v>
      </c>
      <c r="J390">
        <v>2000</v>
      </c>
      <c r="K390" t="s">
        <v>477</v>
      </c>
      <c r="L390" t="s">
        <v>29</v>
      </c>
      <c r="M390" t="s">
        <v>2246</v>
      </c>
      <c r="N390" t="s">
        <v>31</v>
      </c>
      <c r="O390" t="s">
        <v>32</v>
      </c>
      <c r="P390" t="s">
        <v>211</v>
      </c>
      <c r="Q390" t="s">
        <v>1952</v>
      </c>
      <c r="R390" t="s">
        <v>29</v>
      </c>
      <c r="S390" t="s">
        <v>29</v>
      </c>
      <c r="T390" t="s">
        <v>29</v>
      </c>
      <c r="U390" t="s">
        <v>29</v>
      </c>
      <c r="W390" t="s">
        <v>29</v>
      </c>
    </row>
    <row r="391" spans="1:24">
      <c r="A391" t="s">
        <v>2247</v>
      </c>
      <c r="B391" s="2">
        <v>44231</v>
      </c>
      <c r="C391" t="s">
        <v>66</v>
      </c>
      <c r="D391" s="2">
        <v>44239</v>
      </c>
      <c r="E391" s="2">
        <v>44281</v>
      </c>
      <c r="G391" t="s">
        <v>1059</v>
      </c>
      <c r="H391" t="s">
        <v>27</v>
      </c>
      <c r="I391" t="s">
        <v>2248</v>
      </c>
      <c r="J391">
        <v>60000</v>
      </c>
      <c r="K391" t="s">
        <v>653</v>
      </c>
      <c r="L391" t="s">
        <v>29</v>
      </c>
      <c r="M391" t="s">
        <v>1060</v>
      </c>
      <c r="N391" t="s">
        <v>1061</v>
      </c>
      <c r="O391" t="s">
        <v>32</v>
      </c>
      <c r="P391" t="s">
        <v>656</v>
      </c>
      <c r="Q391" t="s">
        <v>1952</v>
      </c>
      <c r="R391" t="s">
        <v>29</v>
      </c>
      <c r="S391" t="s">
        <v>29</v>
      </c>
      <c r="T391" t="s">
        <v>29</v>
      </c>
      <c r="U391" t="s">
        <v>29</v>
      </c>
      <c r="W391" t="s">
        <v>29</v>
      </c>
    </row>
    <row r="392" spans="1:24">
      <c r="A392" t="s">
        <v>2249</v>
      </c>
      <c r="B392" s="2">
        <v>44232</v>
      </c>
      <c r="C392" t="s">
        <v>66</v>
      </c>
      <c r="D392" s="2">
        <v>44235</v>
      </c>
      <c r="E392" s="2">
        <v>44286</v>
      </c>
      <c r="G392" t="s">
        <v>2250</v>
      </c>
      <c r="H392" t="s">
        <v>116</v>
      </c>
      <c r="I392" t="s">
        <v>2251</v>
      </c>
      <c r="J392">
        <v>144526</v>
      </c>
      <c r="K392" t="s">
        <v>83</v>
      </c>
      <c r="L392" t="s">
        <v>29</v>
      </c>
      <c r="M392" t="s">
        <v>1904</v>
      </c>
      <c r="N392" t="s">
        <v>2252</v>
      </c>
      <c r="O392" t="s">
        <v>47</v>
      </c>
      <c r="P392" t="s">
        <v>2253</v>
      </c>
      <c r="Q392" t="s">
        <v>2254</v>
      </c>
      <c r="R392" t="s">
        <v>29</v>
      </c>
      <c r="S392" t="s">
        <v>2255</v>
      </c>
      <c r="T392" t="s">
        <v>29</v>
      </c>
      <c r="U392" t="s">
        <v>29</v>
      </c>
      <c r="W392" t="s">
        <v>29</v>
      </c>
    </row>
    <row r="393" spans="1:24">
      <c r="A393" t="s">
        <v>2256</v>
      </c>
      <c r="B393" s="2">
        <v>44232</v>
      </c>
      <c r="C393" t="s">
        <v>66</v>
      </c>
      <c r="D393" s="2">
        <v>44256</v>
      </c>
      <c r="E393" s="2">
        <v>44286</v>
      </c>
      <c r="G393" t="s">
        <v>2257</v>
      </c>
      <c r="H393" t="s">
        <v>54</v>
      </c>
      <c r="J393">
        <v>80000</v>
      </c>
      <c r="K393" t="s">
        <v>222</v>
      </c>
      <c r="L393" t="s">
        <v>29</v>
      </c>
      <c r="M393" t="s">
        <v>2258</v>
      </c>
      <c r="N393" t="s">
        <v>31</v>
      </c>
      <c r="O393" t="s">
        <v>47</v>
      </c>
      <c r="P393" t="s">
        <v>75</v>
      </c>
      <c r="Q393" t="s">
        <v>1826</v>
      </c>
      <c r="R393" t="s">
        <v>29</v>
      </c>
      <c r="S393" t="s">
        <v>29</v>
      </c>
      <c r="T393" t="s">
        <v>29</v>
      </c>
      <c r="U393" t="s">
        <v>29</v>
      </c>
      <c r="W393" t="s">
        <v>29</v>
      </c>
    </row>
    <row r="394" spans="1:24">
      <c r="A394" t="s">
        <v>2259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2260</v>
      </c>
      <c r="B395" s="2">
        <v>44232</v>
      </c>
      <c r="C395" t="s">
        <v>66</v>
      </c>
      <c r="D395" s="2">
        <v>44235</v>
      </c>
      <c r="E395" s="2">
        <v>44246</v>
      </c>
      <c r="F395">
        <v>44243</v>
      </c>
      <c r="G395" t="s">
        <v>2261</v>
      </c>
      <c r="H395" t="s">
        <v>27</v>
      </c>
      <c r="J395">
        <v>1200000</v>
      </c>
      <c r="K395" t="s">
        <v>124</v>
      </c>
      <c r="L395" t="s">
        <v>29</v>
      </c>
      <c r="M395" t="s">
        <v>2262</v>
      </c>
      <c r="N395" t="s">
        <v>2263</v>
      </c>
      <c r="O395" t="s">
        <v>47</v>
      </c>
      <c r="P395" t="s">
        <v>75</v>
      </c>
      <c r="Q395" t="s">
        <v>510</v>
      </c>
      <c r="R395" t="s">
        <v>29</v>
      </c>
      <c r="S395" t="s">
        <v>29</v>
      </c>
      <c r="T395" t="s">
        <v>29</v>
      </c>
      <c r="U395" t="s">
        <v>29</v>
      </c>
      <c r="W395" t="s">
        <v>29</v>
      </c>
      <c r="X395" t="s">
        <v>29</v>
      </c>
    </row>
    <row r="396" spans="1:24">
      <c r="A396" t="s">
        <v>2264</v>
      </c>
      <c r="B396" s="2">
        <v>44235</v>
      </c>
      <c r="C396" t="s">
        <v>42</v>
      </c>
      <c r="D396" s="2">
        <v>44239</v>
      </c>
      <c r="E396" s="2">
        <v>44253</v>
      </c>
      <c r="G396" t="s">
        <v>2265</v>
      </c>
      <c r="H396" t="s">
        <v>54</v>
      </c>
      <c r="J396">
        <v>500000</v>
      </c>
      <c r="K396" t="s">
        <v>669</v>
      </c>
      <c r="L396" t="s">
        <v>29</v>
      </c>
      <c r="M396" t="s">
        <v>2266</v>
      </c>
      <c r="N396" t="s">
        <v>31</v>
      </c>
      <c r="O396" t="s">
        <v>47</v>
      </c>
      <c r="P396" t="s">
        <v>48</v>
      </c>
      <c r="Q396" t="s">
        <v>49</v>
      </c>
      <c r="R396" t="s">
        <v>81</v>
      </c>
      <c r="S396" t="s">
        <v>29</v>
      </c>
      <c r="T396" t="s">
        <v>29</v>
      </c>
      <c r="U396" t="s">
        <v>29</v>
      </c>
      <c r="W396" t="s">
        <v>29</v>
      </c>
    </row>
    <row r="397" spans="1:24">
      <c r="A397" t="s">
        <v>2267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2268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2269</v>
      </c>
      <c r="B399" s="2">
        <v>44236</v>
      </c>
      <c r="C399" t="s">
        <v>66</v>
      </c>
      <c r="D399" s="2">
        <v>44242</v>
      </c>
      <c r="E399" s="2">
        <v>44253</v>
      </c>
      <c r="G399" t="s">
        <v>2270</v>
      </c>
      <c r="H399" t="s">
        <v>27</v>
      </c>
      <c r="J399">
        <v>1100000</v>
      </c>
      <c r="K399" t="s">
        <v>1484</v>
      </c>
      <c r="L399" t="s">
        <v>29</v>
      </c>
      <c r="M399" t="s">
        <v>2271</v>
      </c>
      <c r="N399" t="s">
        <v>31</v>
      </c>
      <c r="O399" t="s">
        <v>47</v>
      </c>
      <c r="P399" t="s">
        <v>75</v>
      </c>
      <c r="Q399" t="s">
        <v>510</v>
      </c>
      <c r="R399" t="s">
        <v>29</v>
      </c>
      <c r="S399" t="s">
        <v>29</v>
      </c>
      <c r="T399" t="s">
        <v>29</v>
      </c>
      <c r="U399" t="s">
        <v>29</v>
      </c>
      <c r="W399" t="s">
        <v>29</v>
      </c>
    </row>
    <row r="400" spans="1:24">
      <c r="A400" t="s">
        <v>2272</v>
      </c>
      <c r="B400" s="2">
        <v>44237</v>
      </c>
      <c r="C400" t="s">
        <v>42</v>
      </c>
      <c r="D400" s="2">
        <v>44237</v>
      </c>
      <c r="E400" s="2">
        <v>44253</v>
      </c>
      <c r="G400" t="s">
        <v>1022</v>
      </c>
      <c r="H400" t="s">
        <v>27</v>
      </c>
      <c r="J400">
        <v>4400000</v>
      </c>
      <c r="K400" t="s">
        <v>1547</v>
      </c>
      <c r="L400" t="s">
        <v>29</v>
      </c>
      <c r="M400" t="s">
        <v>2273</v>
      </c>
      <c r="N400" t="s">
        <v>2274</v>
      </c>
      <c r="O400" t="s">
        <v>32</v>
      </c>
      <c r="P400" t="s">
        <v>1025</v>
      </c>
      <c r="Q400" t="s">
        <v>1962</v>
      </c>
      <c r="R400" t="s">
        <v>29</v>
      </c>
      <c r="S400" t="s">
        <v>326</v>
      </c>
      <c r="T400" t="s">
        <v>29</v>
      </c>
      <c r="U400" t="s">
        <v>29</v>
      </c>
      <c r="W400" t="s">
        <v>29</v>
      </c>
    </row>
    <row r="401" spans="1:23">
      <c r="A401" t="s">
        <v>2275</v>
      </c>
      <c r="B401" s="2">
        <v>44237</v>
      </c>
      <c r="C401" t="s">
        <v>66</v>
      </c>
      <c r="D401" s="2">
        <v>44242</v>
      </c>
      <c r="E401" s="2">
        <v>44256</v>
      </c>
      <c r="G401" t="s">
        <v>2276</v>
      </c>
      <c r="H401" t="s">
        <v>27</v>
      </c>
      <c r="J401">
        <v>300000</v>
      </c>
      <c r="K401" t="s">
        <v>222</v>
      </c>
      <c r="L401" t="s">
        <v>29</v>
      </c>
      <c r="M401" t="s">
        <v>423</v>
      </c>
      <c r="N401" t="s">
        <v>62</v>
      </c>
      <c r="O401" t="s">
        <v>32</v>
      </c>
      <c r="P401" t="s">
        <v>33</v>
      </c>
      <c r="Q401" t="s">
        <v>2277</v>
      </c>
      <c r="R401" t="s">
        <v>29</v>
      </c>
      <c r="S401" t="s">
        <v>34</v>
      </c>
      <c r="T401" t="s">
        <v>29</v>
      </c>
      <c r="U401" t="s">
        <v>29</v>
      </c>
      <c r="W401" t="s">
        <v>29</v>
      </c>
    </row>
    <row r="402" spans="1:23">
      <c r="A402" t="s">
        <v>2278</v>
      </c>
      <c r="B402" s="2">
        <v>44237</v>
      </c>
      <c r="C402" t="s">
        <v>66</v>
      </c>
      <c r="D402" s="2">
        <v>44242</v>
      </c>
      <c r="E402" s="2">
        <v>44284</v>
      </c>
      <c r="G402" t="s">
        <v>2099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2279</v>
      </c>
      <c r="B403" s="2">
        <v>44242</v>
      </c>
      <c r="C403" t="s">
        <v>66</v>
      </c>
      <c r="D403" s="2">
        <v>44243</v>
      </c>
      <c r="E403" s="2">
        <v>44246</v>
      </c>
      <c r="G403" t="s">
        <v>2280</v>
      </c>
      <c r="H403" t="s">
        <v>494</v>
      </c>
      <c r="J403">
        <v>634800</v>
      </c>
      <c r="K403" t="s">
        <v>1484</v>
      </c>
      <c r="L403" t="s">
        <v>29</v>
      </c>
      <c r="M403" t="s">
        <v>2281</v>
      </c>
      <c r="N403" t="s">
        <v>31</v>
      </c>
      <c r="O403" t="s">
        <v>604</v>
      </c>
      <c r="P403" t="s">
        <v>2282</v>
      </c>
      <c r="Q403" t="s">
        <v>2283</v>
      </c>
      <c r="R403" t="s">
        <v>29</v>
      </c>
      <c r="S403" t="s">
        <v>2284</v>
      </c>
      <c r="T403" t="s">
        <v>29</v>
      </c>
      <c r="U403" t="s">
        <v>29</v>
      </c>
      <c r="W403" t="s">
        <v>29</v>
      </c>
    </row>
    <row r="404" spans="1:23">
      <c r="A404" t="s">
        <v>2285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2286</v>
      </c>
      <c r="B405" s="2">
        <v>44242</v>
      </c>
      <c r="C405" t="s">
        <v>42</v>
      </c>
      <c r="D405" s="2">
        <v>44243</v>
      </c>
      <c r="E405" s="2">
        <v>44286</v>
      </c>
      <c r="G405" t="s">
        <v>2287</v>
      </c>
      <c r="H405" t="s">
        <v>494</v>
      </c>
      <c r="I405" t="s">
        <v>2288</v>
      </c>
      <c r="J405">
        <v>0</v>
      </c>
      <c r="K405" t="s">
        <v>68</v>
      </c>
      <c r="L405" t="s">
        <v>29</v>
      </c>
      <c r="M405" t="s">
        <v>2289</v>
      </c>
      <c r="N405" t="s">
        <v>2290</v>
      </c>
      <c r="O405" t="s">
        <v>191</v>
      </c>
      <c r="P405" t="s">
        <v>2291</v>
      </c>
      <c r="Q405" t="s">
        <v>29</v>
      </c>
      <c r="R405" t="s">
        <v>29</v>
      </c>
      <c r="S405" t="s">
        <v>29</v>
      </c>
      <c r="T405" t="s">
        <v>29</v>
      </c>
      <c r="U405" t="s">
        <v>29</v>
      </c>
      <c r="W405"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58" t="s">
        <v>1159</v>
      </c>
      <c r="C4" s="159"/>
      <c r="D4" s="160"/>
      <c r="E4" s="164" t="s">
        <v>1160</v>
      </c>
      <c r="F4" s="164" t="s">
        <v>1161</v>
      </c>
    </row>
    <row r="5" spans="2:7" ht="13.5" thickBot="1">
      <c r="B5" s="161"/>
      <c r="C5" s="162"/>
      <c r="D5" s="163"/>
      <c r="E5" s="165"/>
      <c r="F5" s="165"/>
    </row>
    <row r="6" spans="2:7" s="26" customFormat="1" ht="14.25" customHeight="1" thickTop="1">
      <c r="B6" s="166" t="s">
        <v>1162</v>
      </c>
      <c r="C6" s="167"/>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8" t="s">
        <v>1199</v>
      </c>
      <c r="D24" s="169"/>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D3" s="107" t="s">
        <v>715</v>
      </c>
      <c r="F3" s="96" t="s">
        <v>1477</v>
      </c>
      <c r="G3" s="96" t="s">
        <v>68</v>
      </c>
      <c r="H3" s="96" t="s">
        <v>1478</v>
      </c>
      <c r="I3" s="96" t="s">
        <v>1479</v>
      </c>
      <c r="J3" s="96"/>
      <c r="K3" s="96"/>
    </row>
    <row r="4" spans="1:11" ht="17.5">
      <c r="D4" s="107" t="s">
        <v>733</v>
      </c>
      <c r="F4" s="96" t="s">
        <v>1480</v>
      </c>
      <c r="G4" s="96"/>
      <c r="H4" s="96"/>
      <c r="I4" s="96"/>
      <c r="J4" s="96"/>
      <c r="K4" s="96"/>
    </row>
    <row r="5" spans="1:11" ht="17.5">
      <c r="D5" s="107" t="s">
        <v>242</v>
      </c>
      <c r="F5" s="96" t="s">
        <v>514</v>
      </c>
      <c r="G5" s="96" t="s">
        <v>1481</v>
      </c>
      <c r="H5" s="96"/>
      <c r="I5" s="96"/>
      <c r="J5" s="96"/>
      <c r="K5" s="96"/>
    </row>
    <row r="6" spans="1:11" ht="17.5">
      <c r="D6" s="107" t="s">
        <v>925</v>
      </c>
      <c r="F6" s="96" t="s">
        <v>1482</v>
      </c>
      <c r="G6" s="96" t="s">
        <v>79</v>
      </c>
      <c r="H6" s="96"/>
      <c r="I6" s="96"/>
      <c r="J6" s="96"/>
      <c r="K6" s="96"/>
    </row>
    <row r="7" spans="1:11" ht="17.5">
      <c r="D7" s="107" t="s">
        <v>925</v>
      </c>
      <c r="F7" s="96" t="s">
        <v>780</v>
      </c>
      <c r="G7" s="96" t="s">
        <v>1483</v>
      </c>
      <c r="H7" s="96"/>
      <c r="I7" s="96"/>
      <c r="J7" s="96"/>
      <c r="K7" s="96"/>
    </row>
    <row r="8" spans="1:11" ht="18">
      <c r="D8"/>
      <c r="F8" s="96" t="s">
        <v>1484</v>
      </c>
      <c r="G8" s="96" t="s">
        <v>1485</v>
      </c>
      <c r="H8" s="96"/>
      <c r="I8" s="96"/>
      <c r="J8" s="96"/>
      <c r="K8" s="96"/>
    </row>
    <row r="9" spans="1:11" ht="18">
      <c r="D9"/>
      <c r="F9" s="96" t="s">
        <v>639</v>
      </c>
      <c r="G9" s="96" t="s">
        <v>1486</v>
      </c>
      <c r="H9" s="96" t="s">
        <v>1487</v>
      </c>
      <c r="I9" s="96" t="s">
        <v>1488</v>
      </c>
      <c r="J9" s="96"/>
      <c r="K9" s="96"/>
    </row>
    <row r="10" spans="1:11" ht="18">
      <c r="D10"/>
      <c r="F10" s="96" t="s">
        <v>105</v>
      </c>
      <c r="G10" s="96"/>
      <c r="H10" s="96"/>
      <c r="I10" s="96"/>
      <c r="J10" s="96"/>
      <c r="K10" s="96"/>
    </row>
    <row r="11" spans="1:11" ht="18">
      <c r="D11"/>
      <c r="F11" s="96" t="s">
        <v>1489</v>
      </c>
      <c r="G11" s="96"/>
      <c r="H11" s="96"/>
      <c r="I11" s="96"/>
      <c r="J11" s="96"/>
      <c r="K11" s="96"/>
    </row>
    <row r="12" spans="1:11" ht="18">
      <c r="D12"/>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6"/>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opLeftCell="N1" zoomScaleNormal="100" workbookViewId="0">
      <selection activeCell="C5" sqref="C5"/>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43922</v>
      </c>
      <c r="C2" s="81" t="s">
        <v>1400</v>
      </c>
      <c r="N2" s="108"/>
      <c r="O2" s="108"/>
      <c r="P2" s="106"/>
      <c r="R2" s="90"/>
      <c r="S2" s="101"/>
      <c r="T2" s="102"/>
      <c r="V2" s="90"/>
      <c r="W2" s="101"/>
      <c r="Y2" s="90"/>
      <c r="Z2" s="154"/>
    </row>
    <row r="3" spans="1:33" ht="18.75" customHeight="1">
      <c r="A3" s="83">
        <v>44104</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1819</v>
      </c>
      <c r="AB4" s="85" t="s">
        <v>1814</v>
      </c>
      <c r="AC4" s="85" t="s">
        <v>1813</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6</v>
      </c>
      <c r="G6" s="107" t="s">
        <v>1424</v>
      </c>
      <c r="H6" s="107">
        <v>3</v>
      </c>
      <c r="I6" s="107">
        <v>0</v>
      </c>
      <c r="K6" s="90" t="s">
        <v>27</v>
      </c>
      <c r="L6" s="101">
        <v>98</v>
      </c>
      <c r="M6" s="102">
        <v>169100072</v>
      </c>
      <c r="N6" s="110" t="s">
        <v>27</v>
      </c>
      <c r="O6" s="110">
        <v>98</v>
      </c>
      <c r="P6" s="102">
        <v>169100072</v>
      </c>
      <c r="R6" s="110" t="s">
        <v>1476</v>
      </c>
      <c r="S6" s="110">
        <v>0</v>
      </c>
      <c r="T6" s="102">
        <v>0</v>
      </c>
      <c r="U6" s="91"/>
      <c r="V6" s="110" t="s">
        <v>1477</v>
      </c>
      <c r="W6" s="110">
        <v>46</v>
      </c>
      <c r="X6" s="91"/>
      <c r="Y6" s="110" t="s">
        <v>189</v>
      </c>
      <c r="Z6" s="155">
        <v>134506.85</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45</v>
      </c>
      <c r="M7" s="102">
        <v>967500</v>
      </c>
      <c r="N7" s="110" t="s">
        <v>54</v>
      </c>
      <c r="O7" s="110">
        <v>45</v>
      </c>
      <c r="P7" s="102">
        <v>967500</v>
      </c>
      <c r="R7" s="110" t="s">
        <v>1477</v>
      </c>
      <c r="S7" s="110">
        <v>46</v>
      </c>
      <c r="T7" s="102">
        <v>20907330</v>
      </c>
      <c r="V7" s="110" t="s">
        <v>653</v>
      </c>
      <c r="W7" s="110">
        <v>33</v>
      </c>
      <c r="Y7" s="110" t="s">
        <v>477</v>
      </c>
      <c r="Z7" s="155">
        <v>111000</v>
      </c>
      <c r="AB7"/>
      <c r="AC7"/>
      <c r="AD7"/>
      <c r="AE7"/>
      <c r="AF7"/>
      <c r="AG7"/>
    </row>
    <row r="8" spans="1:33" ht="18.75" customHeight="1">
      <c r="A8" s="81" t="s">
        <v>1402</v>
      </c>
      <c r="B8" s="81" t="b">
        <f>ISREF(承認記録)</f>
        <v>1</v>
      </c>
      <c r="D8" s="79" t="s">
        <v>1209</v>
      </c>
      <c r="E8" s="98">
        <v>74</v>
      </c>
      <c r="F8" s="79">
        <v>166</v>
      </c>
      <c r="G8" s="107" t="s">
        <v>1236</v>
      </c>
      <c r="H8" s="107">
        <v>4</v>
      </c>
      <c r="I8" s="107">
        <v>0</v>
      </c>
      <c r="K8" s="90" t="s">
        <v>779</v>
      </c>
      <c r="L8" s="101">
        <v>1</v>
      </c>
      <c r="M8" s="102">
        <v>0</v>
      </c>
      <c r="N8" s="110" t="s">
        <v>779</v>
      </c>
      <c r="O8" s="110">
        <v>1</v>
      </c>
      <c r="P8" s="102">
        <v>0</v>
      </c>
      <c r="R8" s="110" t="s">
        <v>1480</v>
      </c>
      <c r="S8" s="110">
        <v>0</v>
      </c>
      <c r="T8" s="102">
        <v>0</v>
      </c>
      <c r="V8" s="110" t="s">
        <v>44</v>
      </c>
      <c r="W8" s="110">
        <v>18</v>
      </c>
      <c r="Y8" s="110" t="s">
        <v>222</v>
      </c>
      <c r="Z8" s="155">
        <v>69512.884999999995</v>
      </c>
      <c r="AB8"/>
      <c r="AC8"/>
      <c r="AD8"/>
      <c r="AE8"/>
      <c r="AF8"/>
      <c r="AG8"/>
    </row>
    <row r="9" spans="1:33" ht="18.75" customHeight="1">
      <c r="A9" s="81" t="s">
        <v>1756</v>
      </c>
      <c r="B9" s="81" t="b">
        <f>ISREF(取引集計)</f>
        <v>1</v>
      </c>
      <c r="D9" s="79" t="s">
        <v>1236</v>
      </c>
      <c r="E9" s="99">
        <v>4</v>
      </c>
      <c r="F9" s="79">
        <v>6</v>
      </c>
      <c r="G9" s="107" t="s">
        <v>1245</v>
      </c>
      <c r="H9" s="107">
        <v>1</v>
      </c>
      <c r="I9" s="107">
        <v>0</v>
      </c>
      <c r="K9" s="90" t="s">
        <v>166</v>
      </c>
      <c r="L9" s="101">
        <v>5</v>
      </c>
      <c r="M9" s="102">
        <v>0</v>
      </c>
      <c r="N9" s="110" t="s">
        <v>166</v>
      </c>
      <c r="O9" s="110">
        <v>5</v>
      </c>
      <c r="P9" s="102">
        <v>0</v>
      </c>
      <c r="R9" s="110" t="s">
        <v>514</v>
      </c>
      <c r="S9" s="110">
        <v>1</v>
      </c>
      <c r="T9" s="102">
        <v>444000</v>
      </c>
      <c r="V9" s="110" t="s">
        <v>222</v>
      </c>
      <c r="W9" s="110">
        <v>13</v>
      </c>
      <c r="Y9" s="110" t="s">
        <v>1477</v>
      </c>
      <c r="Z9" s="155">
        <v>20907.330000000002</v>
      </c>
      <c r="AB9"/>
      <c r="AC9"/>
      <c r="AD9"/>
      <c r="AE9"/>
      <c r="AF9"/>
      <c r="AG9"/>
    </row>
    <row r="10" spans="1:33" ht="18.75" customHeight="1">
      <c r="A10" s="81" t="s">
        <v>1757</v>
      </c>
      <c r="B10" s="81" t="b">
        <f>ISREF(取引集計＿非ゼロ)</f>
        <v>1</v>
      </c>
      <c r="D10" s="79" t="s">
        <v>1245</v>
      </c>
      <c r="E10" s="99">
        <v>1</v>
      </c>
      <c r="F10" s="79">
        <v>1</v>
      </c>
      <c r="G10"/>
      <c r="H10"/>
      <c r="I10"/>
      <c r="K10" s="90" t="s">
        <v>1068</v>
      </c>
      <c r="L10" s="101">
        <v>0</v>
      </c>
      <c r="M10" s="102">
        <v>0</v>
      </c>
      <c r="N10" s="110" t="s">
        <v>87</v>
      </c>
      <c r="O10" s="110">
        <v>5</v>
      </c>
      <c r="P10" s="102">
        <v>0</v>
      </c>
      <c r="R10" s="110" t="s">
        <v>1482</v>
      </c>
      <c r="S10" s="110">
        <v>3</v>
      </c>
      <c r="T10" s="102">
        <v>720000</v>
      </c>
      <c r="V10" s="110" t="s">
        <v>246</v>
      </c>
      <c r="W10" s="110">
        <v>9</v>
      </c>
      <c r="Y10" s="110" t="s">
        <v>44</v>
      </c>
      <c r="Z10" s="155">
        <v>19692.625</v>
      </c>
      <c r="AB10"/>
      <c r="AC10"/>
      <c r="AD10"/>
      <c r="AE10"/>
      <c r="AF10"/>
      <c r="AG10"/>
    </row>
    <row r="11" spans="1:33" ht="18.75" customHeight="1">
      <c r="A11" s="81" t="s">
        <v>1405</v>
      </c>
      <c r="B11" s="81" t="b">
        <f>ISREF(組織集計)</f>
        <v>1</v>
      </c>
      <c r="D11" s="79" t="s">
        <v>1433</v>
      </c>
      <c r="F11" s="79">
        <v>1</v>
      </c>
      <c r="G11"/>
      <c r="H11"/>
      <c r="I11"/>
      <c r="K11" s="90" t="s">
        <v>87</v>
      </c>
      <c r="L11" s="101">
        <v>5</v>
      </c>
      <c r="M11" s="102">
        <v>0</v>
      </c>
      <c r="N11" s="110" t="s">
        <v>494</v>
      </c>
      <c r="O11" s="110">
        <v>8</v>
      </c>
      <c r="P11" s="102">
        <v>112595000</v>
      </c>
      <c r="R11" s="110" t="s">
        <v>780</v>
      </c>
      <c r="S11" s="110">
        <v>3</v>
      </c>
      <c r="T11" s="102">
        <v>302400</v>
      </c>
      <c r="V11" s="110" t="s">
        <v>83</v>
      </c>
      <c r="W11" s="110">
        <v>9</v>
      </c>
      <c r="Y11" s="110" t="s">
        <v>653</v>
      </c>
      <c r="Z11" s="155">
        <v>17459.599999999999</v>
      </c>
      <c r="AB11"/>
      <c r="AC11"/>
      <c r="AD11"/>
      <c r="AE11"/>
      <c r="AF11"/>
      <c r="AG11"/>
    </row>
    <row r="12" spans="1:33" ht="18.75" customHeight="1">
      <c r="A12" s="81" t="s">
        <v>1750</v>
      </c>
      <c r="B12" s="81" t="b">
        <f>ISREF(組織集計＿非ゼロ)</f>
        <v>1</v>
      </c>
      <c r="D12" s="79" t="s">
        <v>1439</v>
      </c>
      <c r="F12" s="79">
        <v>6</v>
      </c>
      <c r="G12"/>
      <c r="H12"/>
      <c r="I12"/>
      <c r="K12" s="90" t="s">
        <v>494</v>
      </c>
      <c r="L12" s="101">
        <v>8</v>
      </c>
      <c r="M12" s="102">
        <v>112595000</v>
      </c>
      <c r="N12" s="110" t="s">
        <v>73</v>
      </c>
      <c r="O12" s="110">
        <v>3</v>
      </c>
      <c r="P12" s="102">
        <v>41718760</v>
      </c>
      <c r="R12" s="110" t="s">
        <v>1484</v>
      </c>
      <c r="S12" s="110">
        <v>0</v>
      </c>
      <c r="T12" s="102">
        <v>0</v>
      </c>
      <c r="V12" s="110" t="s">
        <v>59</v>
      </c>
      <c r="W12" s="110">
        <v>6</v>
      </c>
      <c r="Y12" s="110" t="s">
        <v>59</v>
      </c>
      <c r="Z12" s="155">
        <v>12495.95</v>
      </c>
      <c r="AB12"/>
      <c r="AC12"/>
      <c r="AD12"/>
      <c r="AE12"/>
      <c r="AF12"/>
      <c r="AG12"/>
    </row>
    <row r="13" spans="1:33" ht="18.75" customHeight="1">
      <c r="A13" s="81" t="s">
        <v>1415</v>
      </c>
      <c r="B13" s="81" t="b">
        <f>ISREF(仕向地集計)</f>
        <v>1</v>
      </c>
      <c r="D13" s="79" t="s">
        <v>1444</v>
      </c>
      <c r="F13" s="79">
        <v>2</v>
      </c>
      <c r="G13"/>
      <c r="H13"/>
      <c r="I13"/>
      <c r="K13" s="90" t="s">
        <v>73</v>
      </c>
      <c r="L13" s="101">
        <v>3</v>
      </c>
      <c r="M13" s="102">
        <v>41718760</v>
      </c>
      <c r="N13" s="110" t="s">
        <v>259</v>
      </c>
      <c r="O13" s="110">
        <v>7</v>
      </c>
      <c r="P13" s="102">
        <v>960000</v>
      </c>
      <c r="R13" s="110" t="s">
        <v>639</v>
      </c>
      <c r="S13" s="110">
        <v>2</v>
      </c>
      <c r="T13" s="102">
        <v>708000</v>
      </c>
      <c r="V13" s="110" t="s">
        <v>477</v>
      </c>
      <c r="W13" s="110">
        <v>5</v>
      </c>
      <c r="Y13" s="110" t="s">
        <v>83</v>
      </c>
      <c r="Z13" s="155">
        <v>12402.246999999999</v>
      </c>
      <c r="AB13"/>
      <c r="AC13"/>
      <c r="AD13"/>
      <c r="AE13"/>
      <c r="AF13"/>
      <c r="AG13"/>
    </row>
    <row r="14" spans="1:33" ht="18.75" customHeight="1">
      <c r="A14" s="81" t="s">
        <v>1762</v>
      </c>
      <c r="B14" s="81" t="b">
        <f>ISREF(仕向地件数＿トップ)</f>
        <v>1</v>
      </c>
      <c r="D14" s="79" t="s">
        <v>1447</v>
      </c>
      <c r="F14" s="79">
        <v>1</v>
      </c>
      <c r="G14"/>
      <c r="H14"/>
      <c r="I14"/>
      <c r="K14" s="90" t="s">
        <v>259</v>
      </c>
      <c r="L14" s="101">
        <v>7</v>
      </c>
      <c r="M14" s="102">
        <v>960000</v>
      </c>
      <c r="N14" s="110" t="s">
        <v>252</v>
      </c>
      <c r="O14" s="110">
        <v>9</v>
      </c>
      <c r="P14" s="102">
        <v>3240000</v>
      </c>
      <c r="R14" s="110" t="s">
        <v>105</v>
      </c>
      <c r="S14" s="110">
        <v>2</v>
      </c>
      <c r="T14" s="102">
        <v>141000</v>
      </c>
      <c r="V14" s="110" t="s">
        <v>454</v>
      </c>
      <c r="W14" s="110">
        <v>5</v>
      </c>
      <c r="Y14" s="110" t="s">
        <v>525</v>
      </c>
      <c r="Z14" s="155">
        <v>10792</v>
      </c>
      <c r="AB14"/>
      <c r="AC14"/>
      <c r="AD14"/>
      <c r="AE14"/>
      <c r="AF14"/>
      <c r="AG14"/>
    </row>
    <row r="15" spans="1:33" ht="18.75" customHeight="1">
      <c r="A15" s="81" t="s">
        <v>1763</v>
      </c>
      <c r="B15" s="81" t="b">
        <f>ISREF(仕向地金額＿トップ)</f>
        <v>1</v>
      </c>
      <c r="D15" s="79" t="s">
        <v>1451</v>
      </c>
      <c r="F15" s="79">
        <v>0</v>
      </c>
      <c r="G15" s="79"/>
      <c r="H15" s="79"/>
      <c r="I15" s="79"/>
      <c r="K15" s="90" t="s">
        <v>252</v>
      </c>
      <c r="L15" s="101">
        <v>9</v>
      </c>
      <c r="M15" s="102">
        <v>3240000</v>
      </c>
      <c r="N15" s="110" t="s">
        <v>116</v>
      </c>
      <c r="O15" s="110">
        <v>10</v>
      </c>
      <c r="P15" s="102">
        <v>100983245</v>
      </c>
      <c r="R15" s="110" t="s">
        <v>1489</v>
      </c>
      <c r="S15" s="110">
        <v>0</v>
      </c>
      <c r="T15" s="102">
        <v>0</v>
      </c>
      <c r="V15" s="110" t="s">
        <v>208</v>
      </c>
      <c r="W15" s="110">
        <v>5</v>
      </c>
      <c r="Y15" s="110" t="s">
        <v>208</v>
      </c>
      <c r="Z15" s="155">
        <v>7302.4</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532</v>
      </c>
      <c r="W16" s="110">
        <v>5</v>
      </c>
      <c r="Y16" s="110" t="s">
        <v>532</v>
      </c>
      <c r="Z16" s="155">
        <v>3880</v>
      </c>
      <c r="AB16"/>
      <c r="AC16"/>
      <c r="AD16"/>
      <c r="AE16"/>
      <c r="AF16"/>
      <c r="AG16"/>
    </row>
    <row r="17" spans="1:33" ht="18.75" customHeight="1">
      <c r="A17" s="81" t="s">
        <v>1423</v>
      </c>
      <c r="B17" s="81" t="b">
        <f>ISREF(Range_組織辞書)</f>
        <v>1</v>
      </c>
      <c r="D17" s="79" t="s">
        <v>1460</v>
      </c>
      <c r="F17" s="79">
        <v>0</v>
      </c>
      <c r="G17" s="79"/>
      <c r="H17" s="79"/>
      <c r="I17" s="79"/>
      <c r="K17" s="90" t="s">
        <v>116</v>
      </c>
      <c r="L17" s="101">
        <v>10</v>
      </c>
      <c r="M17" s="102">
        <v>100983245</v>
      </c>
      <c r="P17" s="103"/>
      <c r="R17" s="110" t="s">
        <v>1490</v>
      </c>
      <c r="S17" s="110">
        <v>0</v>
      </c>
      <c r="T17" s="102">
        <v>0</v>
      </c>
      <c r="V17" s="110" t="s">
        <v>1482</v>
      </c>
      <c r="W17" s="110">
        <v>3</v>
      </c>
      <c r="Y17" s="110" t="s">
        <v>246</v>
      </c>
      <c r="Z17" s="155">
        <v>3412.28</v>
      </c>
      <c r="AB17"/>
      <c r="AC17"/>
      <c r="AD17"/>
      <c r="AE17"/>
      <c r="AF17"/>
      <c r="AG17"/>
    </row>
    <row r="18" spans="1:33" ht="18.75" customHeight="1">
      <c r="A18" s="81" t="s">
        <v>1760</v>
      </c>
      <c r="B18" s="81" t="b">
        <f>ISREF(仕向地別名)</f>
        <v>1</v>
      </c>
      <c r="D18" s="79" t="s">
        <v>1461</v>
      </c>
      <c r="F18" s="79">
        <v>0</v>
      </c>
      <c r="G18" s="79"/>
      <c r="H18" s="79"/>
      <c r="I18" s="79"/>
      <c r="R18" s="110" t="s">
        <v>903</v>
      </c>
      <c r="S18" s="110">
        <v>2</v>
      </c>
      <c r="T18" s="102">
        <v>334000</v>
      </c>
      <c r="V18" s="110" t="s">
        <v>780</v>
      </c>
      <c r="W18" s="110">
        <v>3</v>
      </c>
      <c r="Y18" s="110" t="s">
        <v>1494</v>
      </c>
      <c r="Z18" s="155">
        <v>836.06200000000001</v>
      </c>
      <c r="AB18"/>
      <c r="AC18"/>
      <c r="AD18"/>
      <c r="AE18"/>
      <c r="AF18"/>
      <c r="AG18"/>
    </row>
    <row r="19" spans="1:33" ht="18.75" customHeight="1">
      <c r="A19" s="81" t="s">
        <v>1761</v>
      </c>
      <c r="B19" s="81" t="b">
        <f>ISREF(仕向地別名回数)</f>
        <v>1</v>
      </c>
      <c r="D19" s="79" t="s">
        <v>1465</v>
      </c>
      <c r="F19" s="79">
        <v>0</v>
      </c>
      <c r="G19" s="79"/>
      <c r="H19" s="79"/>
      <c r="I19" s="79"/>
      <c r="R19" s="110" t="s">
        <v>1494</v>
      </c>
      <c r="S19" s="110">
        <v>2</v>
      </c>
      <c r="T19" s="102">
        <v>836062</v>
      </c>
      <c r="V19" s="110" t="s">
        <v>189</v>
      </c>
      <c r="W19" s="110">
        <v>3</v>
      </c>
      <c r="Y19" s="110" t="s">
        <v>1482</v>
      </c>
      <c r="Z19" s="155">
        <v>720</v>
      </c>
      <c r="AB19"/>
      <c r="AC19"/>
      <c r="AD19"/>
      <c r="AE19"/>
      <c r="AF19"/>
      <c r="AG19"/>
    </row>
    <row r="20" spans="1:33" ht="18.75" customHeight="1">
      <c r="A20" s="81" t="s">
        <v>1766</v>
      </c>
      <c r="B20" s="81" t="b">
        <f>ISREF(未割当別名)</f>
        <v>1</v>
      </c>
      <c r="D20" s="79" t="s">
        <v>1334</v>
      </c>
      <c r="F20" s="79">
        <v>0</v>
      </c>
      <c r="G20" s="79"/>
      <c r="H20" s="79"/>
      <c r="I20" s="79"/>
      <c r="R20" s="110" t="s">
        <v>999</v>
      </c>
      <c r="S20" s="110">
        <v>1</v>
      </c>
      <c r="T20" s="102">
        <v>166430</v>
      </c>
      <c r="V20" s="110" t="s">
        <v>639</v>
      </c>
      <c r="W20" s="110">
        <v>2</v>
      </c>
      <c r="Y20" s="110" t="s">
        <v>639</v>
      </c>
      <c r="Z20" s="155">
        <v>708</v>
      </c>
      <c r="AB20"/>
      <c r="AC20"/>
      <c r="AD20"/>
      <c r="AE20"/>
      <c r="AF20"/>
      <c r="AG20"/>
    </row>
    <row r="21" spans="1:33" ht="18.75" customHeight="1">
      <c r="D21" s="79" t="s">
        <v>1467</v>
      </c>
      <c r="F21" s="79">
        <v>0</v>
      </c>
      <c r="G21" s="79"/>
      <c r="H21" s="79"/>
      <c r="I21" s="79"/>
      <c r="R21" s="110" t="s">
        <v>1495</v>
      </c>
      <c r="S21" s="110">
        <v>0</v>
      </c>
      <c r="T21" s="102">
        <v>0</v>
      </c>
      <c r="V21" s="110" t="s">
        <v>105</v>
      </c>
      <c r="W21" s="110">
        <v>2</v>
      </c>
      <c r="Y21" s="110" t="s">
        <v>28</v>
      </c>
      <c r="Z21" s="155">
        <v>500</v>
      </c>
      <c r="AB21"/>
      <c r="AC21"/>
      <c r="AD21"/>
      <c r="AE21"/>
      <c r="AF21"/>
      <c r="AG21"/>
    </row>
    <row r="22" spans="1:33" ht="18.75" customHeight="1">
      <c r="D22" s="79" t="s">
        <v>1347</v>
      </c>
      <c r="F22" s="79">
        <v>0</v>
      </c>
      <c r="G22" s="79"/>
      <c r="H22" s="79"/>
      <c r="I22" s="79"/>
      <c r="R22" s="110" t="s">
        <v>222</v>
      </c>
      <c r="S22" s="110">
        <v>13</v>
      </c>
      <c r="T22" s="102">
        <v>69512885</v>
      </c>
      <c r="V22" s="110" t="s">
        <v>903</v>
      </c>
      <c r="W22" s="110">
        <v>2</v>
      </c>
      <c r="Y22" s="110" t="s">
        <v>514</v>
      </c>
      <c r="Z22" s="155">
        <v>444</v>
      </c>
      <c r="AB22"/>
      <c r="AC22"/>
      <c r="AD22"/>
      <c r="AE22"/>
      <c r="AF22"/>
      <c r="AG22"/>
    </row>
    <row r="23" spans="1:33" ht="18.75" customHeight="1">
      <c r="A23" s="84" t="s">
        <v>1406</v>
      </c>
      <c r="B23" s="94"/>
      <c r="D23" s="79" t="s">
        <v>1368</v>
      </c>
      <c r="F23" s="79">
        <v>0</v>
      </c>
      <c r="G23" s="79"/>
      <c r="H23" s="79"/>
      <c r="I23" s="79"/>
      <c r="R23" s="110" t="s">
        <v>1496</v>
      </c>
      <c r="S23" s="110">
        <v>0</v>
      </c>
      <c r="T23" s="102">
        <v>0</v>
      </c>
      <c r="V23" s="110" t="s">
        <v>1494</v>
      </c>
      <c r="W23" s="110">
        <v>2</v>
      </c>
      <c r="Y23" s="110" t="s">
        <v>826</v>
      </c>
      <c r="Z23" s="155">
        <v>382.61</v>
      </c>
      <c r="AB23"/>
      <c r="AC23"/>
      <c r="AD23"/>
      <c r="AE23"/>
      <c r="AF23"/>
      <c r="AG23"/>
    </row>
    <row r="24" spans="1:33" ht="18.75" customHeight="1">
      <c r="A24" s="81" t="s">
        <v>1407</v>
      </c>
      <c r="B24" s="94"/>
      <c r="D24" s="79" t="s">
        <v>545</v>
      </c>
      <c r="F24" s="79">
        <v>2</v>
      </c>
      <c r="G24" s="79"/>
      <c r="H24" s="79"/>
      <c r="I24" s="79"/>
      <c r="R24" s="110" t="s">
        <v>826</v>
      </c>
      <c r="S24" s="110">
        <v>1</v>
      </c>
      <c r="T24" s="102">
        <v>382610</v>
      </c>
      <c r="V24" s="110" t="s">
        <v>525</v>
      </c>
      <c r="W24" s="110">
        <v>2</v>
      </c>
      <c r="Y24" s="110" t="s">
        <v>903</v>
      </c>
      <c r="Z24" s="155">
        <v>334</v>
      </c>
      <c r="AB24"/>
      <c r="AC24"/>
      <c r="AD24"/>
      <c r="AE24"/>
      <c r="AF24"/>
      <c r="AG24"/>
    </row>
    <row r="25" spans="1:33" ht="18.75" customHeight="1">
      <c r="A25" s="81" t="s">
        <v>1409</v>
      </c>
      <c r="B25" s="94"/>
      <c r="D25" s="79" t="s">
        <v>1383</v>
      </c>
      <c r="F25" s="79">
        <v>0</v>
      </c>
      <c r="G25" s="79"/>
      <c r="H25" s="79"/>
      <c r="I25" s="79"/>
      <c r="R25" s="110" t="s">
        <v>167</v>
      </c>
      <c r="S25" s="110">
        <v>0</v>
      </c>
      <c r="T25" s="102">
        <v>0</v>
      </c>
      <c r="V25" s="110" t="s">
        <v>514</v>
      </c>
      <c r="W25" s="110">
        <v>1</v>
      </c>
      <c r="Y25" s="110" t="s">
        <v>780</v>
      </c>
      <c r="Z25" s="155">
        <v>302.39999999999998</v>
      </c>
      <c r="AB25"/>
      <c r="AC25"/>
      <c r="AD25"/>
      <c r="AE25"/>
      <c r="AF25"/>
      <c r="AG25"/>
    </row>
    <row r="26" spans="1:33" ht="18.75" customHeight="1">
      <c r="A26" s="81" t="s">
        <v>1410</v>
      </c>
      <c r="B26" s="94"/>
      <c r="D26" s="79" t="s">
        <v>1386</v>
      </c>
      <c r="F26" s="79">
        <v>0</v>
      </c>
      <c r="G26" s="79"/>
      <c r="H26" s="79"/>
      <c r="I26" s="79"/>
      <c r="R26" s="110" t="s">
        <v>985</v>
      </c>
      <c r="S26" s="110">
        <v>1</v>
      </c>
      <c r="T26" s="102">
        <v>169408</v>
      </c>
      <c r="V26" s="110" t="s">
        <v>28</v>
      </c>
      <c r="W26" s="110">
        <v>1</v>
      </c>
      <c r="Y26" s="110" t="s">
        <v>985</v>
      </c>
      <c r="Z26" s="155">
        <v>169.40799999999999</v>
      </c>
      <c r="AB26"/>
      <c r="AC26"/>
      <c r="AD26"/>
      <c r="AE26"/>
      <c r="AF26"/>
      <c r="AG26"/>
    </row>
    <row r="27" spans="1:33" ht="18.75" customHeight="1">
      <c r="A27" s="81" t="s">
        <v>1411</v>
      </c>
      <c r="B27" s="94"/>
      <c r="D27"/>
      <c r="F27"/>
      <c r="G27" s="79"/>
      <c r="H27" s="79"/>
      <c r="I27" s="79"/>
      <c r="R27" s="110" t="s">
        <v>669</v>
      </c>
      <c r="S27" s="110">
        <v>1</v>
      </c>
      <c r="T27" s="102">
        <v>0</v>
      </c>
      <c r="V27" s="110" t="s">
        <v>999</v>
      </c>
      <c r="W27" s="110">
        <v>1</v>
      </c>
      <c r="Y27" s="110" t="s">
        <v>999</v>
      </c>
      <c r="Z27" s="155">
        <v>166.43</v>
      </c>
      <c r="AB27"/>
      <c r="AC27"/>
      <c r="AD27"/>
      <c r="AE27"/>
      <c r="AF27"/>
      <c r="AG27"/>
    </row>
    <row r="28" spans="1:33" ht="18.75" customHeight="1">
      <c r="A28" s="81" t="s">
        <v>1412</v>
      </c>
      <c r="B28" s="94"/>
      <c r="R28" s="110" t="s">
        <v>1502</v>
      </c>
      <c r="S28" s="110">
        <v>0</v>
      </c>
      <c r="T28" s="102">
        <v>0</v>
      </c>
      <c r="V28" s="110" t="s">
        <v>826</v>
      </c>
      <c r="W28" s="110">
        <v>1</v>
      </c>
      <c r="Y28" s="110" t="s">
        <v>105</v>
      </c>
      <c r="Z28" s="155">
        <v>141</v>
      </c>
      <c r="AB28"/>
      <c r="AC28"/>
      <c r="AD28"/>
      <c r="AE28"/>
      <c r="AF28"/>
      <c r="AG28"/>
    </row>
    <row r="29" spans="1:33" ht="18.75" customHeight="1">
      <c r="A29" s="81" t="s">
        <v>1413</v>
      </c>
      <c r="B29" s="94"/>
      <c r="R29" s="110" t="s">
        <v>1504</v>
      </c>
      <c r="S29" s="110">
        <v>0</v>
      </c>
      <c r="T29" s="102">
        <v>0</v>
      </c>
      <c r="V29" s="110" t="s">
        <v>985</v>
      </c>
      <c r="W29" s="110">
        <v>1</v>
      </c>
      <c r="Y29" s="110" t="s">
        <v>378</v>
      </c>
      <c r="Z29" s="155">
        <v>90</v>
      </c>
      <c r="AB29"/>
      <c r="AC29"/>
      <c r="AD29"/>
      <c r="AE29"/>
      <c r="AF29"/>
      <c r="AG29"/>
    </row>
    <row r="30" spans="1:33" ht="18.75" customHeight="1">
      <c r="A30" s="81" t="s">
        <v>2292</v>
      </c>
      <c r="R30" s="110" t="s">
        <v>378</v>
      </c>
      <c r="S30" s="110">
        <v>1</v>
      </c>
      <c r="T30" s="102">
        <v>90000</v>
      </c>
      <c r="V30" s="110" t="s">
        <v>669</v>
      </c>
      <c r="W30" s="110">
        <v>1</v>
      </c>
      <c r="Y30" s="110" t="s">
        <v>795</v>
      </c>
      <c r="Z30" s="155">
        <v>88</v>
      </c>
      <c r="AB30"/>
      <c r="AC30"/>
      <c r="AD30"/>
      <c r="AE30"/>
      <c r="AF30"/>
      <c r="AG30"/>
    </row>
    <row r="31" spans="1:33" ht="18.75" customHeight="1">
      <c r="R31" s="110" t="s">
        <v>1505</v>
      </c>
      <c r="S31" s="110">
        <v>0</v>
      </c>
      <c r="T31" s="102">
        <v>0</v>
      </c>
      <c r="V31" s="110" t="s">
        <v>378</v>
      </c>
      <c r="W31" s="110">
        <v>1</v>
      </c>
      <c r="Y31" s="110" t="s">
        <v>454</v>
      </c>
      <c r="Z31" s="155">
        <v>4.5</v>
      </c>
      <c r="AB31"/>
      <c r="AC31"/>
      <c r="AD31"/>
      <c r="AE31"/>
      <c r="AF31"/>
      <c r="AG31"/>
    </row>
    <row r="32" spans="1:33" ht="18.75" customHeight="1">
      <c r="R32" s="110" t="s">
        <v>1506</v>
      </c>
      <c r="S32" s="110">
        <v>0</v>
      </c>
      <c r="T32" s="102">
        <v>0</v>
      </c>
      <c r="V32" s="110" t="s">
        <v>795</v>
      </c>
      <c r="W32" s="110">
        <v>1</v>
      </c>
      <c r="Y32" s="110" t="s">
        <v>669</v>
      </c>
      <c r="Z32" s="155">
        <v>0</v>
      </c>
      <c r="AB32"/>
      <c r="AC32"/>
      <c r="AD32"/>
      <c r="AE32"/>
      <c r="AF32"/>
      <c r="AG32"/>
    </row>
    <row r="33" spans="18:33" ht="18.75" customHeight="1">
      <c r="R33" s="110" t="s">
        <v>1508</v>
      </c>
      <c r="S33" s="110">
        <v>0</v>
      </c>
      <c r="T33" s="102">
        <v>0</v>
      </c>
      <c r="V33" s="110" t="s">
        <v>1037</v>
      </c>
      <c r="W33" s="110">
        <v>1</v>
      </c>
      <c r="Y33" s="110" t="s">
        <v>1037</v>
      </c>
      <c r="Z33" s="155">
        <v>0</v>
      </c>
      <c r="AB33"/>
      <c r="AC33"/>
      <c r="AD33"/>
      <c r="AE33"/>
      <c r="AF33"/>
      <c r="AG33"/>
    </row>
    <row r="34" spans="18:33" ht="18.75" customHeight="1">
      <c r="R34" s="110" t="s">
        <v>1509</v>
      </c>
      <c r="S34" s="110">
        <v>0</v>
      </c>
      <c r="T34" s="102">
        <v>0</v>
      </c>
      <c r="V34" s="110" t="s">
        <v>710</v>
      </c>
      <c r="W34" s="110">
        <v>1</v>
      </c>
      <c r="Y34" s="110" t="s">
        <v>710</v>
      </c>
      <c r="Z34" s="155">
        <v>0</v>
      </c>
      <c r="AB34"/>
      <c r="AC34"/>
      <c r="AD34"/>
      <c r="AE34"/>
      <c r="AF34"/>
      <c r="AG34"/>
    </row>
    <row r="35" spans="18:33" ht="18.75" customHeight="1">
      <c r="R35" s="110" t="s">
        <v>1511</v>
      </c>
      <c r="S35" s="110">
        <v>0</v>
      </c>
      <c r="T35" s="102">
        <v>0</v>
      </c>
      <c r="V35" s="110" t="s">
        <v>911</v>
      </c>
      <c r="W35" s="110">
        <v>1</v>
      </c>
      <c r="Y35" s="110" t="s">
        <v>911</v>
      </c>
      <c r="Z35" s="155">
        <v>0</v>
      </c>
    </row>
    <row r="36" spans="18:33" ht="18.75" customHeight="1">
      <c r="R36" s="110" t="s">
        <v>1512</v>
      </c>
      <c r="S36" s="110">
        <v>0</v>
      </c>
      <c r="T36" s="102">
        <v>0</v>
      </c>
      <c r="V36" s="110" t="s">
        <v>773</v>
      </c>
      <c r="W36" s="110">
        <v>1</v>
      </c>
      <c r="Y36" s="110" t="s">
        <v>773</v>
      </c>
      <c r="Z36" s="155">
        <v>0</v>
      </c>
    </row>
    <row r="37" spans="18:33" ht="18.75" customHeight="1">
      <c r="R37" s="110" t="s">
        <v>1513</v>
      </c>
      <c r="S37" s="110">
        <v>0</v>
      </c>
      <c r="T37" s="102">
        <v>0</v>
      </c>
      <c r="V37" s="110" t="s">
        <v>1476</v>
      </c>
      <c r="W37" s="110">
        <v>0</v>
      </c>
      <c r="Y37" s="110" t="s">
        <v>1476</v>
      </c>
      <c r="Z37" s="155">
        <v>0</v>
      </c>
    </row>
    <row r="38" spans="18:33" ht="18.75" customHeight="1">
      <c r="R38" s="110" t="s">
        <v>1515</v>
      </c>
      <c r="S38" s="110">
        <v>0</v>
      </c>
      <c r="T38" s="102">
        <v>0</v>
      </c>
      <c r="V38" s="110" t="s">
        <v>1480</v>
      </c>
      <c r="W38" s="110">
        <v>0</v>
      </c>
      <c r="Y38" s="110" t="s">
        <v>1480</v>
      </c>
      <c r="Z38" s="155">
        <v>0</v>
      </c>
    </row>
    <row r="39" spans="18:33" ht="18.75" customHeight="1">
      <c r="R39" s="110" t="s">
        <v>1517</v>
      </c>
      <c r="S39" s="110">
        <v>0</v>
      </c>
      <c r="T39" s="102">
        <v>0</v>
      </c>
      <c r="V39" s="110" t="s">
        <v>1484</v>
      </c>
      <c r="W39" s="110">
        <v>0</v>
      </c>
      <c r="Y39" s="110" t="s">
        <v>1484</v>
      </c>
      <c r="Z39" s="155">
        <v>0</v>
      </c>
    </row>
    <row r="40" spans="18:33" ht="18.75" customHeight="1">
      <c r="R40" s="110" t="s">
        <v>795</v>
      </c>
      <c r="S40" s="110">
        <v>1</v>
      </c>
      <c r="T40" s="102">
        <v>88000</v>
      </c>
      <c r="V40" s="110" t="s">
        <v>1489</v>
      </c>
      <c r="W40" s="110">
        <v>0</v>
      </c>
      <c r="Y40" s="110" t="s">
        <v>1489</v>
      </c>
      <c r="Z40" s="155">
        <v>0</v>
      </c>
    </row>
    <row r="41" spans="18:33" ht="18.75" customHeight="1">
      <c r="R41" s="110" t="s">
        <v>1518</v>
      </c>
      <c r="S41" s="110">
        <v>0</v>
      </c>
      <c r="T41" s="102">
        <v>0</v>
      </c>
      <c r="V41" s="110" t="s">
        <v>1490</v>
      </c>
      <c r="W41" s="110">
        <v>0</v>
      </c>
      <c r="Y41" s="110" t="s">
        <v>1490</v>
      </c>
      <c r="Z41" s="155">
        <v>0</v>
      </c>
    </row>
    <row r="42" spans="18:33" ht="18.75" customHeight="1">
      <c r="R42" s="110" t="s">
        <v>1519</v>
      </c>
      <c r="S42" s="110">
        <v>0</v>
      </c>
      <c r="T42" s="102">
        <v>0</v>
      </c>
      <c r="V42" s="110" t="s">
        <v>1495</v>
      </c>
      <c r="W42" s="110">
        <v>0</v>
      </c>
      <c r="Y42" s="110" t="s">
        <v>1495</v>
      </c>
      <c r="Z42" s="155">
        <v>0</v>
      </c>
    </row>
    <row r="43" spans="18:33" ht="18.75" customHeight="1">
      <c r="R43" s="110" t="s">
        <v>99</v>
      </c>
      <c r="S43" s="110">
        <v>0</v>
      </c>
      <c r="T43" s="102">
        <v>0</v>
      </c>
      <c r="V43" s="110" t="s">
        <v>1496</v>
      </c>
      <c r="W43" s="110">
        <v>0</v>
      </c>
      <c r="Y43" s="110" t="s">
        <v>1496</v>
      </c>
      <c r="Z43" s="155">
        <v>0</v>
      </c>
    </row>
    <row r="44" spans="18:33" ht="18.75" customHeight="1">
      <c r="R44" s="110" t="s">
        <v>1037</v>
      </c>
      <c r="S44" s="110">
        <v>1</v>
      </c>
      <c r="T44" s="102">
        <v>0</v>
      </c>
      <c r="V44" s="110" t="s">
        <v>167</v>
      </c>
      <c r="W44" s="110">
        <v>0</v>
      </c>
      <c r="Y44" s="110" t="s">
        <v>167</v>
      </c>
      <c r="Z44" s="155">
        <v>0</v>
      </c>
    </row>
    <row r="45" spans="18:33" ht="18.75" customHeight="1">
      <c r="R45" s="110" t="s">
        <v>1522</v>
      </c>
      <c r="S45" s="110">
        <v>0</v>
      </c>
      <c r="T45" s="102">
        <v>0</v>
      </c>
      <c r="V45" s="110" t="s">
        <v>1502</v>
      </c>
      <c r="W45" s="110">
        <v>0</v>
      </c>
      <c r="Y45" s="110" t="s">
        <v>1502</v>
      </c>
      <c r="Z45" s="155">
        <v>0</v>
      </c>
    </row>
    <row r="46" spans="18:33" ht="18.75" customHeight="1">
      <c r="R46" s="110" t="s">
        <v>1524</v>
      </c>
      <c r="S46" s="110">
        <v>0</v>
      </c>
      <c r="T46" s="102">
        <v>0</v>
      </c>
      <c r="V46" s="110" t="s">
        <v>1504</v>
      </c>
      <c r="W46" s="110">
        <v>0</v>
      </c>
      <c r="Y46" s="110" t="s">
        <v>1504</v>
      </c>
      <c r="Z46" s="155">
        <v>0</v>
      </c>
    </row>
    <row r="47" spans="18:33" ht="18.75" customHeight="1">
      <c r="R47" s="110" t="s">
        <v>1526</v>
      </c>
      <c r="S47" s="110">
        <v>0</v>
      </c>
      <c r="T47" s="102">
        <v>0</v>
      </c>
      <c r="V47" s="110" t="s">
        <v>1505</v>
      </c>
      <c r="W47" s="110">
        <v>0</v>
      </c>
      <c r="Y47" s="110" t="s">
        <v>1505</v>
      </c>
      <c r="Z47" s="155">
        <v>0</v>
      </c>
    </row>
    <row r="48" spans="18:33" ht="18.75" customHeight="1">
      <c r="R48" s="110" t="s">
        <v>1527</v>
      </c>
      <c r="S48" s="110">
        <v>0</v>
      </c>
      <c r="T48" s="102">
        <v>0</v>
      </c>
      <c r="V48" s="110" t="s">
        <v>1506</v>
      </c>
      <c r="W48" s="110">
        <v>0</v>
      </c>
      <c r="Y48" s="110" t="s">
        <v>1506</v>
      </c>
      <c r="Z48" s="155">
        <v>0</v>
      </c>
    </row>
    <row r="49" spans="18:26" ht="18.75" customHeight="1">
      <c r="R49" s="110" t="s">
        <v>1528</v>
      </c>
      <c r="S49" s="110">
        <v>0</v>
      </c>
      <c r="T49" s="102">
        <v>0</v>
      </c>
      <c r="V49" s="110" t="s">
        <v>1508</v>
      </c>
      <c r="W49" s="110">
        <v>0</v>
      </c>
      <c r="Y49" s="110" t="s">
        <v>1508</v>
      </c>
      <c r="Z49" s="155">
        <v>0</v>
      </c>
    </row>
    <row r="50" spans="18:26" ht="18.75" customHeight="1">
      <c r="R50" s="110" t="s">
        <v>1529</v>
      </c>
      <c r="S50" s="110">
        <v>0</v>
      </c>
      <c r="T50" s="102">
        <v>0</v>
      </c>
      <c r="V50" s="110" t="s">
        <v>1509</v>
      </c>
      <c r="W50" s="110">
        <v>0</v>
      </c>
      <c r="Y50" s="110" t="s">
        <v>1509</v>
      </c>
      <c r="Z50" s="155">
        <v>0</v>
      </c>
    </row>
    <row r="51" spans="18:26" ht="18.75" customHeight="1">
      <c r="R51" s="110" t="s">
        <v>1535</v>
      </c>
      <c r="S51" s="110">
        <v>0</v>
      </c>
      <c r="T51" s="102">
        <v>0</v>
      </c>
      <c r="V51" s="110" t="s">
        <v>1511</v>
      </c>
      <c r="W51" s="110">
        <v>0</v>
      </c>
      <c r="Y51" s="110" t="s">
        <v>1511</v>
      </c>
      <c r="Z51" s="155">
        <v>0</v>
      </c>
    </row>
    <row r="52" spans="18:26" ht="18.75" customHeight="1">
      <c r="R52" s="110" t="s">
        <v>1537</v>
      </c>
      <c r="S52" s="110">
        <v>0</v>
      </c>
      <c r="T52" s="102">
        <v>0</v>
      </c>
      <c r="V52" s="110" t="s">
        <v>1512</v>
      </c>
      <c r="W52" s="110">
        <v>0</v>
      </c>
      <c r="Y52" s="110" t="s">
        <v>1512</v>
      </c>
      <c r="Z52" s="155">
        <v>0</v>
      </c>
    </row>
    <row r="53" spans="18:26" ht="18.75" customHeight="1">
      <c r="R53" s="110" t="s">
        <v>1539</v>
      </c>
      <c r="S53" s="110">
        <v>0</v>
      </c>
      <c r="T53" s="102">
        <v>0</v>
      </c>
      <c r="V53" s="110" t="s">
        <v>1513</v>
      </c>
      <c r="W53" s="110">
        <v>0</v>
      </c>
      <c r="Y53" s="110" t="s">
        <v>1513</v>
      </c>
      <c r="Z53" s="155">
        <v>0</v>
      </c>
    </row>
    <row r="54" spans="18:26" ht="18.75" customHeight="1">
      <c r="R54" s="110" t="s">
        <v>1541</v>
      </c>
      <c r="S54" s="110">
        <v>0</v>
      </c>
      <c r="T54" s="102">
        <v>0</v>
      </c>
      <c r="V54" s="110" t="s">
        <v>1515</v>
      </c>
      <c r="W54" s="110">
        <v>0</v>
      </c>
      <c r="Y54" s="110" t="s">
        <v>1515</v>
      </c>
      <c r="Z54" s="155">
        <v>0</v>
      </c>
    </row>
    <row r="55" spans="18:26" ht="18.75" customHeight="1">
      <c r="R55" s="110" t="s">
        <v>1542</v>
      </c>
      <c r="S55" s="110">
        <v>0</v>
      </c>
      <c r="T55" s="102">
        <v>0</v>
      </c>
      <c r="V55" s="110" t="s">
        <v>1517</v>
      </c>
      <c r="W55" s="110">
        <v>0</v>
      </c>
      <c r="Y55" s="110" t="s">
        <v>1517</v>
      </c>
      <c r="Z55" s="155">
        <v>0</v>
      </c>
    </row>
    <row r="56" spans="18:26" ht="18.75" customHeight="1">
      <c r="R56" s="110" t="s">
        <v>1543</v>
      </c>
      <c r="S56" s="110">
        <v>0</v>
      </c>
      <c r="T56" s="102">
        <v>0</v>
      </c>
      <c r="V56" s="110" t="s">
        <v>1518</v>
      </c>
      <c r="W56" s="110">
        <v>0</v>
      </c>
      <c r="Y56" s="110" t="s">
        <v>1518</v>
      </c>
      <c r="Z56" s="155">
        <v>0</v>
      </c>
    </row>
    <row r="57" spans="18:26" ht="18.75" customHeight="1">
      <c r="R57" s="110" t="s">
        <v>1544</v>
      </c>
      <c r="S57" s="110">
        <v>0</v>
      </c>
      <c r="T57" s="102">
        <v>0</v>
      </c>
      <c r="V57" s="110" t="s">
        <v>1519</v>
      </c>
      <c r="W57" s="110">
        <v>0</v>
      </c>
      <c r="Y57" s="110" t="s">
        <v>1519</v>
      </c>
      <c r="Z57" s="155">
        <v>0</v>
      </c>
    </row>
    <row r="58" spans="18:26" ht="18.75" customHeight="1">
      <c r="R58" s="110" t="s">
        <v>189</v>
      </c>
      <c r="S58" s="110">
        <v>3</v>
      </c>
      <c r="T58" s="102">
        <v>134506850</v>
      </c>
      <c r="V58" s="110" t="s">
        <v>99</v>
      </c>
      <c r="W58" s="110">
        <v>0</v>
      </c>
      <c r="Y58" s="110" t="s">
        <v>99</v>
      </c>
      <c r="Z58" s="155">
        <v>0</v>
      </c>
    </row>
    <row r="59" spans="18:26" ht="18.75" customHeight="1">
      <c r="R59" s="110" t="s">
        <v>1545</v>
      </c>
      <c r="S59" s="110">
        <v>0</v>
      </c>
      <c r="T59" s="102">
        <v>0</v>
      </c>
      <c r="V59" s="110" t="s">
        <v>1522</v>
      </c>
      <c r="W59" s="110">
        <v>0</v>
      </c>
      <c r="Y59" s="110" t="s">
        <v>1522</v>
      </c>
      <c r="Z59" s="155">
        <v>0</v>
      </c>
    </row>
    <row r="60" spans="18:26" ht="18.75" customHeight="1">
      <c r="R60" s="110" t="s">
        <v>1546</v>
      </c>
      <c r="S60" s="110">
        <v>0</v>
      </c>
      <c r="T60" s="102">
        <v>0</v>
      </c>
      <c r="V60" s="110" t="s">
        <v>1524</v>
      </c>
      <c r="W60" s="110">
        <v>0</v>
      </c>
      <c r="Y60" s="110" t="s">
        <v>1524</v>
      </c>
      <c r="Z60" s="155">
        <v>0</v>
      </c>
    </row>
    <row r="61" spans="18:26" ht="18.75" customHeight="1">
      <c r="R61" s="110" t="s">
        <v>246</v>
      </c>
      <c r="S61" s="110">
        <v>9</v>
      </c>
      <c r="T61" s="102">
        <v>3412280</v>
      </c>
      <c r="V61" s="110" t="s">
        <v>1526</v>
      </c>
      <c r="W61" s="110">
        <v>0</v>
      </c>
      <c r="Y61" s="110" t="s">
        <v>1526</v>
      </c>
      <c r="Z61" s="155">
        <v>0</v>
      </c>
    </row>
    <row r="62" spans="18:26" ht="18.75" customHeight="1">
      <c r="R62" s="110" t="s">
        <v>1547</v>
      </c>
      <c r="S62" s="110">
        <v>0</v>
      </c>
      <c r="T62" s="102">
        <v>0</v>
      </c>
      <c r="V62" s="110" t="s">
        <v>1527</v>
      </c>
      <c r="W62" s="110">
        <v>0</v>
      </c>
      <c r="Y62" s="110" t="s">
        <v>1527</v>
      </c>
      <c r="Z62" s="155">
        <v>0</v>
      </c>
    </row>
    <row r="63" spans="18:26" ht="18.75" customHeight="1">
      <c r="R63" s="110" t="s">
        <v>1549</v>
      </c>
      <c r="S63" s="110">
        <v>0</v>
      </c>
      <c r="T63" s="102">
        <v>0</v>
      </c>
      <c r="V63" s="110" t="s">
        <v>1528</v>
      </c>
      <c r="W63" s="110">
        <v>0</v>
      </c>
      <c r="Y63" s="110" t="s">
        <v>1528</v>
      </c>
      <c r="Z63" s="155">
        <v>0</v>
      </c>
    </row>
    <row r="64" spans="18:26" ht="18.75" customHeight="1">
      <c r="R64" s="110" t="s">
        <v>1550</v>
      </c>
      <c r="S64" s="110">
        <v>0</v>
      </c>
      <c r="T64" s="102">
        <v>0</v>
      </c>
      <c r="V64" s="110" t="s">
        <v>1529</v>
      </c>
      <c r="W64" s="110">
        <v>0</v>
      </c>
      <c r="Y64" s="110" t="s">
        <v>1529</v>
      </c>
      <c r="Z64" s="155">
        <v>0</v>
      </c>
    </row>
    <row r="65" spans="18:26" ht="18.75" customHeight="1">
      <c r="R65" s="110" t="s">
        <v>1551</v>
      </c>
      <c r="S65" s="110">
        <v>0</v>
      </c>
      <c r="T65" s="102">
        <v>0</v>
      </c>
      <c r="V65" s="110" t="s">
        <v>1535</v>
      </c>
      <c r="W65" s="110">
        <v>0</v>
      </c>
      <c r="Y65" s="110" t="s">
        <v>1535</v>
      </c>
      <c r="Z65" s="155">
        <v>0</v>
      </c>
    </row>
    <row r="66" spans="18:26" ht="18.75" customHeight="1">
      <c r="R66" s="110" t="s">
        <v>1552</v>
      </c>
      <c r="S66" s="110">
        <v>0</v>
      </c>
      <c r="T66" s="102">
        <v>0</v>
      </c>
      <c r="V66" s="110" t="s">
        <v>1537</v>
      </c>
      <c r="W66" s="110">
        <v>0</v>
      </c>
      <c r="Y66" s="110" t="s">
        <v>1537</v>
      </c>
      <c r="Z66" s="155">
        <v>0</v>
      </c>
    </row>
    <row r="67" spans="18:26" ht="18.75" customHeight="1">
      <c r="R67" s="110" t="s">
        <v>710</v>
      </c>
      <c r="S67" s="110">
        <v>1</v>
      </c>
      <c r="T67" s="102">
        <v>0</v>
      </c>
      <c r="V67" s="110" t="s">
        <v>1539</v>
      </c>
      <c r="W67" s="110">
        <v>0</v>
      </c>
      <c r="Y67" s="110" t="s">
        <v>1539</v>
      </c>
      <c r="Z67" s="155">
        <v>0</v>
      </c>
    </row>
    <row r="68" spans="18:26" ht="18.75" customHeight="1">
      <c r="R68" s="110" t="s">
        <v>1553</v>
      </c>
      <c r="S68" s="110">
        <v>0</v>
      </c>
      <c r="T68" s="102">
        <v>0</v>
      </c>
      <c r="V68" s="110" t="s">
        <v>1541</v>
      </c>
      <c r="W68" s="110">
        <v>0</v>
      </c>
      <c r="Y68" s="110" t="s">
        <v>1541</v>
      </c>
      <c r="Z68" s="155">
        <v>0</v>
      </c>
    </row>
    <row r="69" spans="18:26" ht="18.75" customHeight="1">
      <c r="R69" s="110" t="s">
        <v>1555</v>
      </c>
      <c r="S69" s="110">
        <v>0</v>
      </c>
      <c r="T69" s="102">
        <v>0</v>
      </c>
      <c r="V69" s="110" t="s">
        <v>1542</v>
      </c>
      <c r="W69" s="110">
        <v>0</v>
      </c>
      <c r="Y69" s="110" t="s">
        <v>1542</v>
      </c>
      <c r="Z69" s="155">
        <v>0</v>
      </c>
    </row>
    <row r="70" spans="18:26" ht="18.75" customHeight="1">
      <c r="R70" s="110" t="s">
        <v>1557</v>
      </c>
      <c r="S70" s="110">
        <v>0</v>
      </c>
      <c r="T70" s="102">
        <v>0</v>
      </c>
      <c r="V70" s="110" t="s">
        <v>1543</v>
      </c>
      <c r="W70" s="110">
        <v>0</v>
      </c>
      <c r="Y70" s="110" t="s">
        <v>1543</v>
      </c>
      <c r="Z70" s="155">
        <v>0</v>
      </c>
    </row>
    <row r="71" spans="18:26" ht="18.75" customHeight="1">
      <c r="R71" s="110" t="s">
        <v>1558</v>
      </c>
      <c r="S71" s="110">
        <v>0</v>
      </c>
      <c r="T71" s="102">
        <v>0</v>
      </c>
      <c r="V71" s="110" t="s">
        <v>1544</v>
      </c>
      <c r="W71" s="110">
        <v>0</v>
      </c>
      <c r="Y71" s="110" t="s">
        <v>1544</v>
      </c>
      <c r="Z71" s="155">
        <v>0</v>
      </c>
    </row>
    <row r="72" spans="18:26" ht="18.75" customHeight="1">
      <c r="R72" s="110" t="s">
        <v>1559</v>
      </c>
      <c r="S72" s="110">
        <v>0</v>
      </c>
      <c r="T72" s="102">
        <v>0</v>
      </c>
      <c r="V72" s="110" t="s">
        <v>1545</v>
      </c>
      <c r="W72" s="110">
        <v>0</v>
      </c>
      <c r="Y72" s="110" t="s">
        <v>1545</v>
      </c>
      <c r="Z72" s="155">
        <v>0</v>
      </c>
    </row>
    <row r="73" spans="18:26" ht="18.75" customHeight="1">
      <c r="R73" s="110" t="s">
        <v>1560</v>
      </c>
      <c r="S73" s="110">
        <v>0</v>
      </c>
      <c r="T73" s="102">
        <v>0</v>
      </c>
      <c r="V73" s="110" t="s">
        <v>1546</v>
      </c>
      <c r="W73" s="110">
        <v>0</v>
      </c>
      <c r="Y73" s="110" t="s">
        <v>1546</v>
      </c>
      <c r="Z73" s="155">
        <v>0</v>
      </c>
    </row>
    <row r="74" spans="18:26" ht="18.75" customHeight="1">
      <c r="R74" s="110" t="s">
        <v>1561</v>
      </c>
      <c r="S74" s="110">
        <v>0</v>
      </c>
      <c r="T74" s="102">
        <v>0</v>
      </c>
      <c r="V74" s="110" t="s">
        <v>1547</v>
      </c>
      <c r="W74" s="110">
        <v>0</v>
      </c>
      <c r="Y74" s="110" t="s">
        <v>1547</v>
      </c>
      <c r="Z74" s="155">
        <v>0</v>
      </c>
    </row>
    <row r="75" spans="18:26" ht="18.75" customHeight="1">
      <c r="R75" s="110" t="s">
        <v>1562</v>
      </c>
      <c r="S75" s="110">
        <v>0</v>
      </c>
      <c r="T75" s="102">
        <v>0</v>
      </c>
      <c r="V75" s="110" t="s">
        <v>1549</v>
      </c>
      <c r="W75" s="110">
        <v>0</v>
      </c>
      <c r="Y75" s="110" t="s">
        <v>1549</v>
      </c>
      <c r="Z75" s="155">
        <v>0</v>
      </c>
    </row>
    <row r="76" spans="18:26" ht="18.75" customHeight="1">
      <c r="R76" s="110" t="s">
        <v>1563</v>
      </c>
      <c r="S76" s="110">
        <v>0</v>
      </c>
      <c r="T76" s="102">
        <v>0</v>
      </c>
      <c r="V76" s="110" t="s">
        <v>1550</v>
      </c>
      <c r="W76" s="110">
        <v>0</v>
      </c>
      <c r="Y76" s="110" t="s">
        <v>1550</v>
      </c>
      <c r="Z76" s="155">
        <v>0</v>
      </c>
    </row>
    <row r="77" spans="18:26" ht="18.75" customHeight="1">
      <c r="R77" s="110" t="s">
        <v>1564</v>
      </c>
      <c r="S77" s="110">
        <v>0</v>
      </c>
      <c r="T77" s="102">
        <v>0</v>
      </c>
      <c r="V77" s="110" t="s">
        <v>1551</v>
      </c>
      <c r="W77" s="110">
        <v>0</v>
      </c>
      <c r="Y77" s="110" t="s">
        <v>1551</v>
      </c>
      <c r="Z77" s="155">
        <v>0</v>
      </c>
    </row>
    <row r="78" spans="18:26" ht="18.75" customHeight="1">
      <c r="R78" s="110" t="s">
        <v>1565</v>
      </c>
      <c r="S78" s="110">
        <v>0</v>
      </c>
      <c r="T78" s="102">
        <v>0</v>
      </c>
      <c r="V78" s="110" t="s">
        <v>1552</v>
      </c>
      <c r="W78" s="110">
        <v>0</v>
      </c>
      <c r="Y78" s="110" t="s">
        <v>1552</v>
      </c>
      <c r="Z78" s="155">
        <v>0</v>
      </c>
    </row>
    <row r="79" spans="18:26" ht="18.75" customHeight="1">
      <c r="R79" s="110" t="s">
        <v>1567</v>
      </c>
      <c r="S79" s="110">
        <v>0</v>
      </c>
      <c r="T79" s="102">
        <v>0</v>
      </c>
      <c r="V79" s="110" t="s">
        <v>1553</v>
      </c>
      <c r="W79" s="110">
        <v>0</v>
      </c>
      <c r="Y79" s="110" t="s">
        <v>1553</v>
      </c>
      <c r="Z79" s="155">
        <v>0</v>
      </c>
    </row>
    <row r="80" spans="18:26" ht="18.75" customHeight="1">
      <c r="R80" s="110" t="s">
        <v>1569</v>
      </c>
      <c r="S80" s="110">
        <v>0</v>
      </c>
      <c r="T80" s="102">
        <v>0</v>
      </c>
      <c r="V80" s="110" t="s">
        <v>1555</v>
      </c>
      <c r="W80" s="110">
        <v>0</v>
      </c>
      <c r="Y80" s="110" t="s">
        <v>1555</v>
      </c>
      <c r="Z80" s="155">
        <v>0</v>
      </c>
    </row>
    <row r="81" spans="18:26" ht="18.75" customHeight="1">
      <c r="R81" s="110" t="s">
        <v>1571</v>
      </c>
      <c r="S81" s="110">
        <v>0</v>
      </c>
      <c r="T81" s="102">
        <v>0</v>
      </c>
      <c r="V81" s="110" t="s">
        <v>1557</v>
      </c>
      <c r="W81" s="110">
        <v>0</v>
      </c>
      <c r="Y81" s="110" t="s">
        <v>1557</v>
      </c>
      <c r="Z81" s="155">
        <v>0</v>
      </c>
    </row>
    <row r="82" spans="18:26" ht="18.75" customHeight="1">
      <c r="R82" s="110" t="s">
        <v>1573</v>
      </c>
      <c r="S82" s="110">
        <v>0</v>
      </c>
      <c r="T82" s="102">
        <v>0</v>
      </c>
      <c r="V82" s="110" t="s">
        <v>1558</v>
      </c>
      <c r="W82" s="110">
        <v>0</v>
      </c>
      <c r="Y82" s="110" t="s">
        <v>1558</v>
      </c>
      <c r="Z82" s="155">
        <v>0</v>
      </c>
    </row>
    <row r="83" spans="18:26" ht="18.75" customHeight="1">
      <c r="R83" s="110" t="s">
        <v>1575</v>
      </c>
      <c r="S83" s="110">
        <v>0</v>
      </c>
      <c r="T83" s="102">
        <v>0</v>
      </c>
      <c r="V83" s="110" t="s">
        <v>1559</v>
      </c>
      <c r="W83" s="110">
        <v>0</v>
      </c>
      <c r="Y83" s="110" t="s">
        <v>1559</v>
      </c>
      <c r="Z83" s="155">
        <v>0</v>
      </c>
    </row>
    <row r="84" spans="18:26" ht="18.75" customHeight="1">
      <c r="R84" s="110" t="s">
        <v>1576</v>
      </c>
      <c r="S84" s="110">
        <v>0</v>
      </c>
      <c r="T84" s="102">
        <v>0</v>
      </c>
      <c r="V84" s="110" t="s">
        <v>1560</v>
      </c>
      <c r="W84" s="110">
        <v>0</v>
      </c>
      <c r="Y84" s="110" t="s">
        <v>1560</v>
      </c>
      <c r="Z84" s="155">
        <v>0</v>
      </c>
    </row>
    <row r="85" spans="18:26" ht="18.75" customHeight="1">
      <c r="R85" s="110" t="s">
        <v>1577</v>
      </c>
      <c r="S85" s="110">
        <v>0</v>
      </c>
      <c r="T85" s="102">
        <v>0</v>
      </c>
      <c r="V85" s="110" t="s">
        <v>1561</v>
      </c>
      <c r="W85" s="110">
        <v>0</v>
      </c>
      <c r="Y85" s="110" t="s">
        <v>1561</v>
      </c>
      <c r="Z85" s="155">
        <v>0</v>
      </c>
    </row>
    <row r="86" spans="18:26" ht="18.75" customHeight="1">
      <c r="R86" s="110" t="s">
        <v>1578</v>
      </c>
      <c r="S86" s="110">
        <v>0</v>
      </c>
      <c r="T86" s="102">
        <v>0</v>
      </c>
      <c r="V86" s="110" t="s">
        <v>1562</v>
      </c>
      <c r="W86" s="110">
        <v>0</v>
      </c>
      <c r="Y86" s="110" t="s">
        <v>1562</v>
      </c>
      <c r="Z86" s="155">
        <v>0</v>
      </c>
    </row>
    <row r="87" spans="18:26" ht="18.75" customHeight="1">
      <c r="R87" s="110" t="s">
        <v>1579</v>
      </c>
      <c r="S87" s="110">
        <v>0</v>
      </c>
      <c r="T87" s="102">
        <v>0</v>
      </c>
      <c r="V87" s="110" t="s">
        <v>1563</v>
      </c>
      <c r="W87" s="110">
        <v>0</v>
      </c>
      <c r="Y87" s="110" t="s">
        <v>1563</v>
      </c>
      <c r="Z87" s="155">
        <v>0</v>
      </c>
    </row>
    <row r="88" spans="18:26" ht="18.75" customHeight="1">
      <c r="R88" s="110" t="s">
        <v>1581</v>
      </c>
      <c r="S88" s="110">
        <v>0</v>
      </c>
      <c r="T88" s="102">
        <v>0</v>
      </c>
      <c r="V88" s="110" t="s">
        <v>1564</v>
      </c>
      <c r="W88" s="110">
        <v>0</v>
      </c>
      <c r="Y88" s="110" t="s">
        <v>1564</v>
      </c>
      <c r="Z88" s="155">
        <v>0</v>
      </c>
    </row>
    <row r="89" spans="18:26" ht="18.75" customHeight="1">
      <c r="R89" s="110" t="s">
        <v>1583</v>
      </c>
      <c r="S89" s="110">
        <v>0</v>
      </c>
      <c r="T89" s="102">
        <v>0</v>
      </c>
      <c r="V89" s="110" t="s">
        <v>1565</v>
      </c>
      <c r="W89" s="110">
        <v>0</v>
      </c>
      <c r="Y89" s="110" t="s">
        <v>1565</v>
      </c>
      <c r="Z89" s="155">
        <v>0</v>
      </c>
    </row>
    <row r="90" spans="18:26" ht="18.75" customHeight="1">
      <c r="R90" s="110" t="s">
        <v>1584</v>
      </c>
      <c r="S90" s="110">
        <v>0</v>
      </c>
      <c r="T90" s="102">
        <v>0</v>
      </c>
      <c r="V90" s="110" t="s">
        <v>1567</v>
      </c>
      <c r="W90" s="110">
        <v>0</v>
      </c>
      <c r="Y90" s="110" t="s">
        <v>1567</v>
      </c>
      <c r="Z90" s="155">
        <v>0</v>
      </c>
    </row>
    <row r="91" spans="18:26" ht="18.75" customHeight="1">
      <c r="R91" s="110" t="s">
        <v>1586</v>
      </c>
      <c r="S91" s="110">
        <v>0</v>
      </c>
      <c r="T91" s="102">
        <v>0</v>
      </c>
      <c r="V91" s="110" t="s">
        <v>1569</v>
      </c>
      <c r="W91" s="110">
        <v>0</v>
      </c>
      <c r="Y91" s="110" t="s">
        <v>1569</v>
      </c>
      <c r="Z91" s="155">
        <v>0</v>
      </c>
    </row>
    <row r="92" spans="18:26" ht="18.75" customHeight="1">
      <c r="R92" s="110" t="s">
        <v>1588</v>
      </c>
      <c r="S92" s="110">
        <v>0</v>
      </c>
      <c r="T92" s="102">
        <v>0</v>
      </c>
      <c r="V92" s="110" t="s">
        <v>1571</v>
      </c>
      <c r="W92" s="110">
        <v>0</v>
      </c>
      <c r="Y92" s="110" t="s">
        <v>1571</v>
      </c>
      <c r="Z92" s="155">
        <v>0</v>
      </c>
    </row>
    <row r="93" spans="18:26" ht="18.75" customHeight="1">
      <c r="R93" s="110" t="s">
        <v>1593</v>
      </c>
      <c r="S93" s="110">
        <v>0</v>
      </c>
      <c r="T93" s="102">
        <v>0</v>
      </c>
      <c r="V93" s="110" t="s">
        <v>1573</v>
      </c>
      <c r="W93" s="110">
        <v>0</v>
      </c>
      <c r="Y93" s="110" t="s">
        <v>1573</v>
      </c>
      <c r="Z93" s="155">
        <v>0</v>
      </c>
    </row>
    <row r="94" spans="18:26" ht="18.75" customHeight="1">
      <c r="R94" s="110" t="s">
        <v>1594</v>
      </c>
      <c r="S94" s="110">
        <v>0</v>
      </c>
      <c r="T94" s="102">
        <v>0</v>
      </c>
      <c r="V94" s="110" t="s">
        <v>1575</v>
      </c>
      <c r="W94" s="110">
        <v>0</v>
      </c>
      <c r="Y94" s="110" t="s">
        <v>1575</v>
      </c>
      <c r="Z94" s="155">
        <v>0</v>
      </c>
    </row>
    <row r="95" spans="18:26" ht="18.75" customHeight="1">
      <c r="R95" s="110" t="s">
        <v>1595</v>
      </c>
      <c r="S95" s="110">
        <v>0</v>
      </c>
      <c r="T95" s="102">
        <v>0</v>
      </c>
      <c r="V95" s="110" t="s">
        <v>1576</v>
      </c>
      <c r="W95" s="110">
        <v>0</v>
      </c>
      <c r="Y95" s="110" t="s">
        <v>1576</v>
      </c>
      <c r="Z95" s="155">
        <v>0</v>
      </c>
    </row>
    <row r="96" spans="18:26" ht="18.75" customHeight="1">
      <c r="R96" s="110" t="s">
        <v>1596</v>
      </c>
      <c r="S96" s="110">
        <v>0</v>
      </c>
      <c r="T96" s="102">
        <v>0</v>
      </c>
      <c r="V96" s="110" t="s">
        <v>1577</v>
      </c>
      <c r="W96" s="110">
        <v>0</v>
      </c>
      <c r="Y96" s="110" t="s">
        <v>1577</v>
      </c>
      <c r="Z96" s="155">
        <v>0</v>
      </c>
    </row>
    <row r="97" spans="18:26" ht="18.75" customHeight="1">
      <c r="R97" s="110" t="s">
        <v>1598</v>
      </c>
      <c r="S97" s="110">
        <v>0</v>
      </c>
      <c r="T97" s="102">
        <v>0</v>
      </c>
      <c r="V97" s="110" t="s">
        <v>1578</v>
      </c>
      <c r="W97" s="110">
        <v>0</v>
      </c>
      <c r="Y97" s="110" t="s">
        <v>1578</v>
      </c>
      <c r="Z97" s="155">
        <v>0</v>
      </c>
    </row>
    <row r="98" spans="18:26" ht="18.75" customHeight="1">
      <c r="R98" s="110" t="s">
        <v>1600</v>
      </c>
      <c r="S98" s="110">
        <v>0</v>
      </c>
      <c r="T98" s="102">
        <v>0</v>
      </c>
      <c r="V98" s="110" t="s">
        <v>1579</v>
      </c>
      <c r="W98" s="110">
        <v>0</v>
      </c>
      <c r="Y98" s="110" t="s">
        <v>1579</v>
      </c>
      <c r="Z98" s="155">
        <v>0</v>
      </c>
    </row>
    <row r="99" spans="18:26" ht="18.75" customHeight="1">
      <c r="R99" s="110" t="s">
        <v>1602</v>
      </c>
      <c r="S99" s="110">
        <v>0</v>
      </c>
      <c r="T99" s="102">
        <v>0</v>
      </c>
      <c r="V99" s="110" t="s">
        <v>1581</v>
      </c>
      <c r="W99" s="110">
        <v>0</v>
      </c>
      <c r="Y99" s="110" t="s">
        <v>1581</v>
      </c>
      <c r="Z99" s="155">
        <v>0</v>
      </c>
    </row>
    <row r="100" spans="18:26" ht="18.75" customHeight="1">
      <c r="R100" s="110" t="s">
        <v>1607</v>
      </c>
      <c r="S100" s="110">
        <v>0</v>
      </c>
      <c r="T100" s="102">
        <v>0</v>
      </c>
      <c r="V100" s="110" t="s">
        <v>1583</v>
      </c>
      <c r="W100" s="110">
        <v>0</v>
      </c>
      <c r="Y100" s="110" t="s">
        <v>1583</v>
      </c>
      <c r="Z100" s="155">
        <v>0</v>
      </c>
    </row>
    <row r="101" spans="18:26" ht="18.75" customHeight="1">
      <c r="R101" s="110" t="s">
        <v>1608</v>
      </c>
      <c r="S101" s="110">
        <v>0</v>
      </c>
      <c r="T101" s="102">
        <v>0</v>
      </c>
      <c r="V101" s="110" t="s">
        <v>1584</v>
      </c>
      <c r="W101" s="110">
        <v>0</v>
      </c>
      <c r="Y101" s="110" t="s">
        <v>1584</v>
      </c>
      <c r="Z101" s="155">
        <v>0</v>
      </c>
    </row>
    <row r="102" spans="18:26" ht="18.75" customHeight="1">
      <c r="R102" s="110" t="s">
        <v>1609</v>
      </c>
      <c r="S102" s="110">
        <v>0</v>
      </c>
      <c r="T102" s="102">
        <v>0</v>
      </c>
      <c r="V102" s="110" t="s">
        <v>1586</v>
      </c>
      <c r="W102" s="110">
        <v>0</v>
      </c>
      <c r="Y102" s="110" t="s">
        <v>1586</v>
      </c>
      <c r="Z102" s="155">
        <v>0</v>
      </c>
    </row>
    <row r="103" spans="18:26" ht="18.75" customHeight="1">
      <c r="R103" s="110" t="s">
        <v>1611</v>
      </c>
      <c r="S103" s="110">
        <v>0</v>
      </c>
      <c r="T103" s="102">
        <v>0</v>
      </c>
      <c r="V103" s="110" t="s">
        <v>1588</v>
      </c>
      <c r="W103" s="110">
        <v>0</v>
      </c>
      <c r="Y103" s="110" t="s">
        <v>1588</v>
      </c>
      <c r="Z103" s="155">
        <v>0</v>
      </c>
    </row>
    <row r="104" spans="18:26" ht="18.75" customHeight="1">
      <c r="R104" s="110" t="s">
        <v>1612</v>
      </c>
      <c r="S104" s="110">
        <v>0</v>
      </c>
      <c r="T104" s="102">
        <v>0</v>
      </c>
      <c r="V104" s="110" t="s">
        <v>1593</v>
      </c>
      <c r="W104" s="110">
        <v>0</v>
      </c>
      <c r="Y104" s="110" t="s">
        <v>1593</v>
      </c>
      <c r="Z104" s="155">
        <v>0</v>
      </c>
    </row>
    <row r="105" spans="18:26" ht="18.75" customHeight="1">
      <c r="R105" s="110" t="s">
        <v>1613</v>
      </c>
      <c r="S105" s="110">
        <v>0</v>
      </c>
      <c r="T105" s="102">
        <v>0</v>
      </c>
      <c r="V105" s="110" t="s">
        <v>1594</v>
      </c>
      <c r="W105" s="110">
        <v>0</v>
      </c>
      <c r="Y105" s="110" t="s">
        <v>1594</v>
      </c>
      <c r="Z105" s="155">
        <v>0</v>
      </c>
    </row>
    <row r="106" spans="18:26" ht="18.75" customHeight="1">
      <c r="R106" s="110" t="s">
        <v>1614</v>
      </c>
      <c r="S106" s="110">
        <v>0</v>
      </c>
      <c r="T106" s="102">
        <v>0</v>
      </c>
      <c r="V106" s="110" t="s">
        <v>1595</v>
      </c>
      <c r="W106" s="110">
        <v>0</v>
      </c>
      <c r="Y106" s="110" t="s">
        <v>1595</v>
      </c>
      <c r="Z106" s="155">
        <v>0</v>
      </c>
    </row>
    <row r="107" spans="18:26" ht="18.75" customHeight="1">
      <c r="R107" s="110" t="s">
        <v>1615</v>
      </c>
      <c r="S107" s="110">
        <v>0</v>
      </c>
      <c r="T107" s="102">
        <v>0</v>
      </c>
      <c r="V107" s="110" t="s">
        <v>1596</v>
      </c>
      <c r="W107" s="110">
        <v>0</v>
      </c>
      <c r="Y107" s="110" t="s">
        <v>1596</v>
      </c>
      <c r="Z107" s="155">
        <v>0</v>
      </c>
    </row>
    <row r="108" spans="18:26" ht="18.75" customHeight="1">
      <c r="R108" s="110" t="s">
        <v>1619</v>
      </c>
      <c r="S108" s="110">
        <v>0</v>
      </c>
      <c r="T108" s="102">
        <v>0</v>
      </c>
      <c r="V108" s="110" t="s">
        <v>1598</v>
      </c>
      <c r="W108" s="110">
        <v>0</v>
      </c>
      <c r="Y108" s="110" t="s">
        <v>1598</v>
      </c>
      <c r="Z108" s="155">
        <v>0</v>
      </c>
    </row>
    <row r="109" spans="18:26" ht="18.75" customHeight="1">
      <c r="R109" s="110" t="s">
        <v>83</v>
      </c>
      <c r="S109" s="110">
        <v>9</v>
      </c>
      <c r="T109" s="102">
        <v>12402247</v>
      </c>
      <c r="V109" s="110" t="s">
        <v>1600</v>
      </c>
      <c r="W109" s="110">
        <v>0</v>
      </c>
      <c r="Y109" s="110" t="s">
        <v>1600</v>
      </c>
      <c r="Z109" s="155">
        <v>0</v>
      </c>
    </row>
    <row r="110" spans="18:26" ht="18.75" customHeight="1">
      <c r="R110" s="110" t="s">
        <v>1621</v>
      </c>
      <c r="S110" s="110">
        <v>0</v>
      </c>
      <c r="T110" s="102">
        <v>0</v>
      </c>
      <c r="V110" s="110" t="s">
        <v>1602</v>
      </c>
      <c r="W110" s="110">
        <v>0</v>
      </c>
      <c r="Y110" s="110" t="s">
        <v>1602</v>
      </c>
      <c r="Z110" s="155">
        <v>0</v>
      </c>
    </row>
    <row r="111" spans="18:26" ht="18.75" customHeight="1">
      <c r="R111" s="110" t="s">
        <v>1622</v>
      </c>
      <c r="S111" s="110">
        <v>0</v>
      </c>
      <c r="T111" s="102">
        <v>0</v>
      </c>
      <c r="V111" s="110" t="s">
        <v>1607</v>
      </c>
      <c r="W111" s="110">
        <v>0</v>
      </c>
      <c r="Y111" s="110" t="s">
        <v>1607</v>
      </c>
      <c r="Z111" s="155">
        <v>0</v>
      </c>
    </row>
    <row r="112" spans="18:26" ht="18.75" customHeight="1">
      <c r="R112" s="110" t="s">
        <v>1623</v>
      </c>
      <c r="S112" s="110">
        <v>0</v>
      </c>
      <c r="T112" s="102">
        <v>0</v>
      </c>
      <c r="V112" s="110" t="s">
        <v>1608</v>
      </c>
      <c r="W112" s="110">
        <v>0</v>
      </c>
      <c r="Y112" s="110" t="s">
        <v>1608</v>
      </c>
      <c r="Z112" s="155">
        <v>0</v>
      </c>
    </row>
    <row r="113" spans="18:26" ht="18.75" customHeight="1">
      <c r="R113" s="110" t="s">
        <v>1624</v>
      </c>
      <c r="S113" s="110">
        <v>0</v>
      </c>
      <c r="T113" s="102">
        <v>0</v>
      </c>
      <c r="V113" s="110" t="s">
        <v>1609</v>
      </c>
      <c r="W113" s="110">
        <v>0</v>
      </c>
      <c r="Y113" s="110" t="s">
        <v>1609</v>
      </c>
      <c r="Z113" s="155">
        <v>0</v>
      </c>
    </row>
    <row r="114" spans="18:26" ht="18.75" customHeight="1">
      <c r="R114" s="110" t="s">
        <v>1625</v>
      </c>
      <c r="S114" s="110">
        <v>0</v>
      </c>
      <c r="T114" s="102">
        <v>0</v>
      </c>
      <c r="V114" s="110" t="s">
        <v>1611</v>
      </c>
      <c r="W114" s="110">
        <v>0</v>
      </c>
      <c r="Y114" s="110" t="s">
        <v>1611</v>
      </c>
      <c r="Z114" s="155">
        <v>0</v>
      </c>
    </row>
    <row r="115" spans="18:26" ht="18.75" customHeight="1">
      <c r="R115" s="110" t="s">
        <v>1629</v>
      </c>
      <c r="S115" s="110">
        <v>0</v>
      </c>
      <c r="T115" s="102">
        <v>0</v>
      </c>
      <c r="V115" s="110" t="s">
        <v>1612</v>
      </c>
      <c r="W115" s="110">
        <v>0</v>
      </c>
      <c r="Y115" s="110" t="s">
        <v>1612</v>
      </c>
      <c r="Z115" s="155">
        <v>0</v>
      </c>
    </row>
    <row r="116" spans="18:26" ht="18.75" customHeight="1">
      <c r="R116" s="110" t="s">
        <v>1633</v>
      </c>
      <c r="S116" s="110">
        <v>0</v>
      </c>
      <c r="T116" s="102">
        <v>0</v>
      </c>
      <c r="V116" s="110" t="s">
        <v>1613</v>
      </c>
      <c r="W116" s="110">
        <v>0</v>
      </c>
      <c r="Y116" s="110" t="s">
        <v>1613</v>
      </c>
      <c r="Z116" s="155">
        <v>0</v>
      </c>
    </row>
    <row r="117" spans="18:26" ht="18.75" customHeight="1">
      <c r="R117" s="110" t="s">
        <v>1634</v>
      </c>
      <c r="S117" s="110">
        <v>0</v>
      </c>
      <c r="T117" s="102">
        <v>0</v>
      </c>
      <c r="V117" s="110" t="s">
        <v>1614</v>
      </c>
      <c r="W117" s="110">
        <v>0</v>
      </c>
      <c r="Y117" s="110" t="s">
        <v>1614</v>
      </c>
      <c r="Z117" s="155">
        <v>0</v>
      </c>
    </row>
    <row r="118" spans="18:26" ht="18.75" customHeight="1">
      <c r="R118" s="110" t="s">
        <v>1635</v>
      </c>
      <c r="S118" s="110">
        <v>0</v>
      </c>
      <c r="T118" s="102">
        <v>0</v>
      </c>
      <c r="V118" s="110" t="s">
        <v>1615</v>
      </c>
      <c r="W118" s="110">
        <v>0</v>
      </c>
      <c r="Y118" s="110" t="s">
        <v>1615</v>
      </c>
      <c r="Z118" s="155">
        <v>0</v>
      </c>
    </row>
    <row r="119" spans="18:26" ht="18.75" customHeight="1">
      <c r="R119" s="110" t="s">
        <v>1637</v>
      </c>
      <c r="S119" s="110">
        <v>0</v>
      </c>
      <c r="T119" s="102">
        <v>0</v>
      </c>
      <c r="V119" s="110" t="s">
        <v>1619</v>
      </c>
      <c r="W119" s="110">
        <v>0</v>
      </c>
      <c r="Y119" s="110" t="s">
        <v>1619</v>
      </c>
      <c r="Z119" s="155">
        <v>0</v>
      </c>
    </row>
    <row r="120" spans="18:26" ht="18.75" customHeight="1">
      <c r="R120" s="110" t="s">
        <v>1638</v>
      </c>
      <c r="S120" s="110">
        <v>0</v>
      </c>
      <c r="T120" s="102">
        <v>0</v>
      </c>
      <c r="V120" s="110" t="s">
        <v>1621</v>
      </c>
      <c r="W120" s="110">
        <v>0</v>
      </c>
      <c r="Y120" s="110" t="s">
        <v>1621</v>
      </c>
      <c r="Z120" s="155">
        <v>0</v>
      </c>
    </row>
    <row r="121" spans="18:26" ht="18.75" customHeight="1">
      <c r="R121" s="110" t="s">
        <v>1639</v>
      </c>
      <c r="S121" s="110">
        <v>0</v>
      </c>
      <c r="T121" s="102">
        <v>0</v>
      </c>
      <c r="V121" s="110" t="s">
        <v>1622</v>
      </c>
      <c r="W121" s="110">
        <v>0</v>
      </c>
      <c r="Y121" s="110" t="s">
        <v>1622</v>
      </c>
      <c r="Z121" s="155">
        <v>0</v>
      </c>
    </row>
    <row r="122" spans="18:26" ht="18.75" customHeight="1">
      <c r="R122" s="110" t="s">
        <v>1640</v>
      </c>
      <c r="S122" s="110">
        <v>0</v>
      </c>
      <c r="T122" s="102">
        <v>0</v>
      </c>
      <c r="V122" s="110" t="s">
        <v>1623</v>
      </c>
      <c r="W122" s="110">
        <v>0</v>
      </c>
      <c r="Y122" s="110" t="s">
        <v>1623</v>
      </c>
      <c r="Z122" s="155">
        <v>0</v>
      </c>
    </row>
    <row r="123" spans="18:26" ht="18.75" customHeight="1">
      <c r="R123" s="110" t="s">
        <v>1642</v>
      </c>
      <c r="S123" s="110">
        <v>0</v>
      </c>
      <c r="T123" s="102">
        <v>0</v>
      </c>
      <c r="V123" s="110" t="s">
        <v>1624</v>
      </c>
      <c r="W123" s="110">
        <v>0</v>
      </c>
      <c r="Y123" s="110" t="s">
        <v>1624</v>
      </c>
      <c r="Z123" s="155">
        <v>0</v>
      </c>
    </row>
    <row r="124" spans="18:26" ht="18.75" customHeight="1">
      <c r="R124" s="110" t="s">
        <v>477</v>
      </c>
      <c r="S124" s="110">
        <v>5</v>
      </c>
      <c r="T124" s="102">
        <v>111000000</v>
      </c>
      <c r="V124" s="110" t="s">
        <v>1625</v>
      </c>
      <c r="W124" s="110">
        <v>0</v>
      </c>
      <c r="Y124" s="110" t="s">
        <v>1625</v>
      </c>
      <c r="Z124" s="155">
        <v>0</v>
      </c>
    </row>
    <row r="125" spans="18:26" ht="18.75" customHeight="1">
      <c r="R125" s="110" t="s">
        <v>44</v>
      </c>
      <c r="S125" s="110">
        <v>18</v>
      </c>
      <c r="T125" s="102">
        <v>19692625</v>
      </c>
      <c r="V125" s="110" t="s">
        <v>1629</v>
      </c>
      <c r="W125" s="110">
        <v>0</v>
      </c>
      <c r="Y125" s="110" t="s">
        <v>1629</v>
      </c>
      <c r="Z125" s="155">
        <v>0</v>
      </c>
    </row>
    <row r="126" spans="18:26" ht="18.75" customHeight="1">
      <c r="R126" s="110" t="s">
        <v>1645</v>
      </c>
      <c r="S126" s="110">
        <v>0</v>
      </c>
      <c r="T126" s="102">
        <v>0</v>
      </c>
      <c r="V126" s="110" t="s">
        <v>1633</v>
      </c>
      <c r="W126" s="110">
        <v>0</v>
      </c>
      <c r="Y126" s="110" t="s">
        <v>1633</v>
      </c>
      <c r="Z126" s="155">
        <v>0</v>
      </c>
    </row>
    <row r="127" spans="18:26" ht="18.75" customHeight="1">
      <c r="R127" s="110" t="s">
        <v>1646</v>
      </c>
      <c r="S127" s="110">
        <v>0</v>
      </c>
      <c r="T127" s="102">
        <v>0</v>
      </c>
      <c r="V127" s="110" t="s">
        <v>1634</v>
      </c>
      <c r="W127" s="110">
        <v>0</v>
      </c>
      <c r="Y127" s="110" t="s">
        <v>1634</v>
      </c>
      <c r="Z127" s="155">
        <v>0</v>
      </c>
    </row>
    <row r="128" spans="18:26" ht="18.75" customHeight="1">
      <c r="R128" s="110" t="s">
        <v>1648</v>
      </c>
      <c r="S128" s="110">
        <v>0</v>
      </c>
      <c r="T128" s="102">
        <v>0</v>
      </c>
      <c r="V128" s="110" t="s">
        <v>1635</v>
      </c>
      <c r="W128" s="110">
        <v>0</v>
      </c>
      <c r="Y128" s="110" t="s">
        <v>1635</v>
      </c>
      <c r="Z128" s="155">
        <v>0</v>
      </c>
    </row>
    <row r="129" spans="18:26" ht="18.75" customHeight="1">
      <c r="R129" s="110" t="s">
        <v>1649</v>
      </c>
      <c r="S129" s="110">
        <v>0</v>
      </c>
      <c r="T129" s="102">
        <v>0</v>
      </c>
      <c r="V129" s="110" t="s">
        <v>1637</v>
      </c>
      <c r="W129" s="110">
        <v>0</v>
      </c>
      <c r="Y129" s="110" t="s">
        <v>1637</v>
      </c>
      <c r="Z129" s="155">
        <v>0</v>
      </c>
    </row>
    <row r="130" spans="18:26" ht="18.75" customHeight="1">
      <c r="R130" s="110" t="s">
        <v>653</v>
      </c>
      <c r="S130" s="110">
        <v>33</v>
      </c>
      <c r="T130" s="102">
        <v>17459600</v>
      </c>
      <c r="V130" s="110" t="s">
        <v>1638</v>
      </c>
      <c r="W130" s="110">
        <v>0</v>
      </c>
      <c r="Y130" s="110" t="s">
        <v>1638</v>
      </c>
      <c r="Z130" s="155">
        <v>0</v>
      </c>
    </row>
    <row r="131" spans="18:26" ht="18.75" customHeight="1">
      <c r="R131" s="110" t="s">
        <v>1650</v>
      </c>
      <c r="S131" s="110">
        <v>0</v>
      </c>
      <c r="T131" s="102">
        <v>0</v>
      </c>
      <c r="V131" s="110" t="s">
        <v>1639</v>
      </c>
      <c r="W131" s="110">
        <v>0</v>
      </c>
      <c r="Y131" s="110" t="s">
        <v>1639</v>
      </c>
      <c r="Z131" s="155">
        <v>0</v>
      </c>
    </row>
    <row r="132" spans="18:26" ht="18.75" customHeight="1">
      <c r="R132" s="110" t="s">
        <v>454</v>
      </c>
      <c r="S132" s="110">
        <v>5</v>
      </c>
      <c r="T132" s="102">
        <v>4500</v>
      </c>
      <c r="V132" s="110" t="s">
        <v>1640</v>
      </c>
      <c r="W132" s="110">
        <v>0</v>
      </c>
      <c r="Y132" s="110" t="s">
        <v>1640</v>
      </c>
      <c r="Z132" s="155">
        <v>0</v>
      </c>
    </row>
    <row r="133" spans="18:26" ht="18.75" customHeight="1">
      <c r="R133" s="110" t="s">
        <v>1652</v>
      </c>
      <c r="S133" s="110">
        <v>0</v>
      </c>
      <c r="T133" s="102">
        <v>0</v>
      </c>
      <c r="V133" s="110" t="s">
        <v>1642</v>
      </c>
      <c r="W133" s="110">
        <v>0</v>
      </c>
      <c r="Y133" s="110" t="s">
        <v>1642</v>
      </c>
      <c r="Z133" s="155">
        <v>0</v>
      </c>
    </row>
    <row r="134" spans="18:26" ht="18.75" customHeight="1">
      <c r="R134" s="110" t="s">
        <v>1653</v>
      </c>
      <c r="S134" s="110">
        <v>0</v>
      </c>
      <c r="T134" s="102">
        <v>0</v>
      </c>
      <c r="V134" s="110" t="s">
        <v>1645</v>
      </c>
      <c r="W134" s="110">
        <v>0</v>
      </c>
      <c r="Y134" s="110" t="s">
        <v>1645</v>
      </c>
      <c r="Z134" s="155">
        <v>0</v>
      </c>
    </row>
    <row r="135" spans="18:26" ht="18.75" customHeight="1">
      <c r="R135" s="110" t="s">
        <v>1654</v>
      </c>
      <c r="S135" s="110">
        <v>0</v>
      </c>
      <c r="T135" s="102">
        <v>0</v>
      </c>
      <c r="V135" s="110" t="s">
        <v>1646</v>
      </c>
      <c r="W135" s="110">
        <v>0</v>
      </c>
      <c r="Y135" s="110" t="s">
        <v>1646</v>
      </c>
      <c r="Z135" s="155">
        <v>0</v>
      </c>
    </row>
    <row r="136" spans="18:26" ht="18.75" customHeight="1">
      <c r="R136" s="110" t="s">
        <v>1655</v>
      </c>
      <c r="S136" s="110">
        <v>0</v>
      </c>
      <c r="T136" s="102">
        <v>0</v>
      </c>
      <c r="V136" s="110" t="s">
        <v>1648</v>
      </c>
      <c r="W136" s="110">
        <v>0</v>
      </c>
      <c r="Y136" s="110" t="s">
        <v>1648</v>
      </c>
      <c r="Z136" s="155">
        <v>0</v>
      </c>
    </row>
    <row r="137" spans="18:26" ht="18.75" customHeight="1">
      <c r="R137" s="110" t="s">
        <v>1656</v>
      </c>
      <c r="S137" s="110">
        <v>0</v>
      </c>
      <c r="T137" s="102">
        <v>0</v>
      </c>
      <c r="V137" s="110" t="s">
        <v>1649</v>
      </c>
      <c r="W137" s="110">
        <v>0</v>
      </c>
      <c r="Y137" s="110" t="s">
        <v>1649</v>
      </c>
      <c r="Z137" s="155">
        <v>0</v>
      </c>
    </row>
    <row r="138" spans="18:26" ht="18.75" customHeight="1">
      <c r="R138" s="110" t="s">
        <v>1657</v>
      </c>
      <c r="S138" s="110">
        <v>0</v>
      </c>
      <c r="T138" s="102">
        <v>0</v>
      </c>
      <c r="V138" s="110" t="s">
        <v>1650</v>
      </c>
      <c r="W138" s="110">
        <v>0</v>
      </c>
      <c r="Y138" s="110" t="s">
        <v>1650</v>
      </c>
      <c r="Z138" s="155">
        <v>0</v>
      </c>
    </row>
    <row r="139" spans="18:26" ht="18.75" customHeight="1">
      <c r="R139" s="110" t="s">
        <v>1658</v>
      </c>
      <c r="S139" s="110">
        <v>0</v>
      </c>
      <c r="T139" s="102">
        <v>0</v>
      </c>
      <c r="V139" s="110" t="s">
        <v>1652</v>
      </c>
      <c r="W139" s="110">
        <v>0</v>
      </c>
      <c r="Y139" s="110" t="s">
        <v>1652</v>
      </c>
      <c r="Z139" s="155">
        <v>0</v>
      </c>
    </row>
    <row r="140" spans="18:26" ht="18.75" customHeight="1">
      <c r="R140" s="110" t="s">
        <v>1659</v>
      </c>
      <c r="S140" s="110">
        <v>0</v>
      </c>
      <c r="T140" s="102">
        <v>0</v>
      </c>
      <c r="V140" s="110" t="s">
        <v>1653</v>
      </c>
      <c r="W140" s="110">
        <v>0</v>
      </c>
      <c r="Y140" s="110" t="s">
        <v>1653</v>
      </c>
      <c r="Z140" s="155">
        <v>0</v>
      </c>
    </row>
    <row r="141" spans="18:26" ht="18.75" customHeight="1">
      <c r="R141" s="110" t="s">
        <v>1661</v>
      </c>
      <c r="S141" s="110">
        <v>0</v>
      </c>
      <c r="T141" s="102">
        <v>0</v>
      </c>
      <c r="V141" s="110" t="s">
        <v>1654</v>
      </c>
      <c r="W141" s="110">
        <v>0</v>
      </c>
      <c r="Y141" s="110" t="s">
        <v>1654</v>
      </c>
      <c r="Z141" s="155">
        <v>0</v>
      </c>
    </row>
    <row r="142" spans="18:26" ht="18.75" customHeight="1">
      <c r="R142" s="110" t="s">
        <v>1662</v>
      </c>
      <c r="S142" s="110">
        <v>0</v>
      </c>
      <c r="T142" s="102">
        <v>0</v>
      </c>
      <c r="V142" s="110" t="s">
        <v>1655</v>
      </c>
      <c r="W142" s="110">
        <v>0</v>
      </c>
      <c r="Y142" s="110" t="s">
        <v>1655</v>
      </c>
      <c r="Z142" s="155">
        <v>0</v>
      </c>
    </row>
    <row r="143" spans="18:26" ht="18.75" customHeight="1">
      <c r="R143" s="110" t="s">
        <v>1664</v>
      </c>
      <c r="S143" s="110">
        <v>0</v>
      </c>
      <c r="T143" s="102">
        <v>0</v>
      </c>
      <c r="V143" s="110" t="s">
        <v>1656</v>
      </c>
      <c r="W143" s="110">
        <v>0</v>
      </c>
      <c r="Y143" s="110" t="s">
        <v>1656</v>
      </c>
      <c r="Z143" s="155">
        <v>0</v>
      </c>
    </row>
    <row r="144" spans="18:26" ht="18.75" customHeight="1">
      <c r="R144" s="110" t="s">
        <v>1665</v>
      </c>
      <c r="S144" s="110">
        <v>0</v>
      </c>
      <c r="T144" s="102">
        <v>0</v>
      </c>
      <c r="V144" s="110" t="s">
        <v>1657</v>
      </c>
      <c r="W144" s="110">
        <v>0</v>
      </c>
      <c r="Y144" s="110" t="s">
        <v>1657</v>
      </c>
      <c r="Z144" s="155">
        <v>0</v>
      </c>
    </row>
    <row r="145" spans="18:26" ht="18.75" customHeight="1">
      <c r="R145" s="110" t="s">
        <v>1667</v>
      </c>
      <c r="S145" s="110">
        <v>0</v>
      </c>
      <c r="T145" s="102">
        <v>0</v>
      </c>
      <c r="V145" s="110" t="s">
        <v>1658</v>
      </c>
      <c r="W145" s="110">
        <v>0</v>
      </c>
      <c r="Y145" s="110" t="s">
        <v>1658</v>
      </c>
      <c r="Z145" s="155">
        <v>0</v>
      </c>
    </row>
    <row r="146" spans="18:26" ht="18.75" customHeight="1">
      <c r="R146" s="110" t="s">
        <v>1671</v>
      </c>
      <c r="S146" s="110">
        <v>0</v>
      </c>
      <c r="T146" s="102">
        <v>0</v>
      </c>
      <c r="V146" s="110" t="s">
        <v>1659</v>
      </c>
      <c r="W146" s="110">
        <v>0</v>
      </c>
      <c r="Y146" s="110" t="s">
        <v>1659</v>
      </c>
      <c r="Z146" s="155">
        <v>0</v>
      </c>
    </row>
    <row r="147" spans="18:26" ht="18.75" customHeight="1">
      <c r="R147" s="110" t="s">
        <v>1672</v>
      </c>
      <c r="S147" s="110">
        <v>0</v>
      </c>
      <c r="T147" s="102">
        <v>0</v>
      </c>
      <c r="V147" s="110" t="s">
        <v>1661</v>
      </c>
      <c r="W147" s="110">
        <v>0</v>
      </c>
      <c r="Y147" s="110" t="s">
        <v>1661</v>
      </c>
      <c r="Z147" s="155">
        <v>0</v>
      </c>
    </row>
    <row r="148" spans="18:26" ht="18.75" customHeight="1">
      <c r="R148" s="110" t="s">
        <v>1673</v>
      </c>
      <c r="S148" s="110">
        <v>0</v>
      </c>
      <c r="T148" s="102">
        <v>0</v>
      </c>
      <c r="V148" s="110" t="s">
        <v>1662</v>
      </c>
      <c r="W148" s="110">
        <v>0</v>
      </c>
      <c r="Y148" s="110" t="s">
        <v>1662</v>
      </c>
      <c r="Z148" s="155">
        <v>0</v>
      </c>
    </row>
    <row r="149" spans="18:26" ht="18.75" customHeight="1">
      <c r="R149" s="110" t="s">
        <v>1674</v>
      </c>
      <c r="S149" s="110">
        <v>0</v>
      </c>
      <c r="T149" s="102">
        <v>0</v>
      </c>
      <c r="V149" s="110" t="s">
        <v>1664</v>
      </c>
      <c r="W149" s="110">
        <v>0</v>
      </c>
      <c r="Y149" s="110" t="s">
        <v>1664</v>
      </c>
      <c r="Z149" s="155">
        <v>0</v>
      </c>
    </row>
    <row r="150" spans="18:26" ht="18.75" customHeight="1">
      <c r="R150" s="110" t="s">
        <v>1675</v>
      </c>
      <c r="S150" s="110">
        <v>0</v>
      </c>
      <c r="T150" s="102">
        <v>0</v>
      </c>
      <c r="V150" s="110" t="s">
        <v>1665</v>
      </c>
      <c r="W150" s="110">
        <v>0</v>
      </c>
      <c r="Y150" s="110" t="s">
        <v>1665</v>
      </c>
      <c r="Z150" s="155">
        <v>0</v>
      </c>
    </row>
    <row r="151" spans="18:26" ht="18.75" customHeight="1">
      <c r="R151" s="110" t="s">
        <v>1676</v>
      </c>
      <c r="S151" s="110">
        <v>0</v>
      </c>
      <c r="T151" s="102">
        <v>0</v>
      </c>
      <c r="V151" s="110" t="s">
        <v>1667</v>
      </c>
      <c r="W151" s="110">
        <v>0</v>
      </c>
      <c r="Y151" s="110" t="s">
        <v>1667</v>
      </c>
      <c r="Z151" s="155">
        <v>0</v>
      </c>
    </row>
    <row r="152" spans="18:26" ht="18.75" customHeight="1">
      <c r="R152" s="110" t="s">
        <v>1677</v>
      </c>
      <c r="S152" s="110">
        <v>0</v>
      </c>
      <c r="T152" s="102">
        <v>0</v>
      </c>
      <c r="V152" s="110" t="s">
        <v>1671</v>
      </c>
      <c r="W152" s="110">
        <v>0</v>
      </c>
      <c r="Y152" s="110" t="s">
        <v>1671</v>
      </c>
      <c r="Z152" s="155">
        <v>0</v>
      </c>
    </row>
    <row r="153" spans="18:26" ht="18.75" customHeight="1">
      <c r="R153" s="110" t="s">
        <v>1678</v>
      </c>
      <c r="S153" s="110">
        <v>0</v>
      </c>
      <c r="T153" s="102">
        <v>0</v>
      </c>
      <c r="V153" s="110" t="s">
        <v>1672</v>
      </c>
      <c r="W153" s="110">
        <v>0</v>
      </c>
      <c r="Y153" s="110" t="s">
        <v>1672</v>
      </c>
      <c r="Z153" s="155">
        <v>0</v>
      </c>
    </row>
    <row r="154" spans="18:26" ht="18.75" customHeight="1">
      <c r="R154" s="110" t="s">
        <v>1679</v>
      </c>
      <c r="S154" s="110">
        <v>0</v>
      </c>
      <c r="T154" s="102">
        <v>0</v>
      </c>
      <c r="V154" s="110" t="s">
        <v>1673</v>
      </c>
      <c r="W154" s="110">
        <v>0</v>
      </c>
      <c r="Y154" s="110" t="s">
        <v>1673</v>
      </c>
      <c r="Z154" s="155">
        <v>0</v>
      </c>
    </row>
    <row r="155" spans="18:26" ht="18.75" customHeight="1">
      <c r="R155" s="110" t="s">
        <v>1681</v>
      </c>
      <c r="S155" s="110">
        <v>0</v>
      </c>
      <c r="T155" s="102">
        <v>0</v>
      </c>
      <c r="V155" s="110" t="s">
        <v>1674</v>
      </c>
      <c r="W155" s="110">
        <v>0</v>
      </c>
      <c r="Y155" s="110" t="s">
        <v>1674</v>
      </c>
      <c r="Z155" s="155">
        <v>0</v>
      </c>
    </row>
    <row r="156" spans="18:26" ht="18.75" customHeight="1">
      <c r="R156" s="110" t="s">
        <v>1682</v>
      </c>
      <c r="S156" s="110">
        <v>0</v>
      </c>
      <c r="T156" s="102">
        <v>0</v>
      </c>
      <c r="V156" s="110" t="s">
        <v>1675</v>
      </c>
      <c r="W156" s="110">
        <v>0</v>
      </c>
      <c r="Y156" s="110" t="s">
        <v>1675</v>
      </c>
      <c r="Z156" s="155">
        <v>0</v>
      </c>
    </row>
    <row r="157" spans="18:26" ht="18.75" customHeight="1">
      <c r="R157" s="110" t="s">
        <v>1683</v>
      </c>
      <c r="S157" s="110">
        <v>0</v>
      </c>
      <c r="T157" s="102">
        <v>0</v>
      </c>
      <c r="V157" s="110" t="s">
        <v>1676</v>
      </c>
      <c r="W157" s="110">
        <v>0</v>
      </c>
      <c r="Y157" s="110" t="s">
        <v>1676</v>
      </c>
      <c r="Z157" s="155">
        <v>0</v>
      </c>
    </row>
    <row r="158" spans="18:26" ht="18.75" customHeight="1">
      <c r="R158" s="110" t="s">
        <v>1684</v>
      </c>
      <c r="S158" s="110">
        <v>0</v>
      </c>
      <c r="T158" s="102">
        <v>0</v>
      </c>
      <c r="V158" s="110" t="s">
        <v>1677</v>
      </c>
      <c r="W158" s="110">
        <v>0</v>
      </c>
      <c r="Y158" s="110" t="s">
        <v>1677</v>
      </c>
      <c r="Z158" s="155">
        <v>0</v>
      </c>
    </row>
    <row r="159" spans="18:26" ht="18.75" customHeight="1">
      <c r="R159" s="110" t="s">
        <v>1687</v>
      </c>
      <c r="S159" s="110">
        <v>0</v>
      </c>
      <c r="T159" s="102">
        <v>0</v>
      </c>
      <c r="V159" s="110" t="s">
        <v>1678</v>
      </c>
      <c r="W159" s="110">
        <v>0</v>
      </c>
      <c r="Y159" s="110" t="s">
        <v>1678</v>
      </c>
      <c r="Z159" s="155">
        <v>0</v>
      </c>
    </row>
    <row r="160" spans="18:26" ht="18.75" customHeight="1">
      <c r="R160" s="110" t="s">
        <v>1691</v>
      </c>
      <c r="S160" s="110">
        <v>0</v>
      </c>
      <c r="T160" s="102">
        <v>0</v>
      </c>
      <c r="V160" s="110" t="s">
        <v>1679</v>
      </c>
      <c r="W160" s="110">
        <v>0</v>
      </c>
      <c r="Y160" s="110" t="s">
        <v>1679</v>
      </c>
      <c r="Z160" s="155">
        <v>0</v>
      </c>
    </row>
    <row r="161" spans="18:26" ht="18.75" customHeight="1">
      <c r="R161" s="110" t="s">
        <v>1692</v>
      </c>
      <c r="S161" s="110">
        <v>0</v>
      </c>
      <c r="T161" s="102">
        <v>0</v>
      </c>
      <c r="V161" s="110" t="s">
        <v>1681</v>
      </c>
      <c r="W161" s="110">
        <v>0</v>
      </c>
      <c r="Y161" s="110" t="s">
        <v>1681</v>
      </c>
      <c r="Z161" s="155">
        <v>0</v>
      </c>
    </row>
    <row r="162" spans="18:26" ht="18.75" customHeight="1">
      <c r="R162" s="110" t="s">
        <v>1693</v>
      </c>
      <c r="S162" s="110">
        <v>0</v>
      </c>
      <c r="T162" s="102">
        <v>0</v>
      </c>
      <c r="V162" s="110" t="s">
        <v>1682</v>
      </c>
      <c r="W162" s="110">
        <v>0</v>
      </c>
      <c r="Y162" s="110" t="s">
        <v>1682</v>
      </c>
      <c r="Z162" s="155">
        <v>0</v>
      </c>
    </row>
    <row r="163" spans="18:26" ht="18.75" customHeight="1">
      <c r="R163" s="110" t="s">
        <v>1694</v>
      </c>
      <c r="S163" s="110">
        <v>0</v>
      </c>
      <c r="T163" s="102">
        <v>0</v>
      </c>
      <c r="V163" s="110" t="s">
        <v>1683</v>
      </c>
      <c r="W163" s="110">
        <v>0</v>
      </c>
      <c r="Y163" s="110" t="s">
        <v>1683</v>
      </c>
      <c r="Z163" s="155">
        <v>0</v>
      </c>
    </row>
    <row r="164" spans="18:26" ht="18.75" customHeight="1">
      <c r="R164" s="110" t="s">
        <v>1695</v>
      </c>
      <c r="S164" s="110">
        <v>0</v>
      </c>
      <c r="T164" s="102">
        <v>0</v>
      </c>
      <c r="V164" s="110" t="s">
        <v>1684</v>
      </c>
      <c r="W164" s="110">
        <v>0</v>
      </c>
      <c r="Y164" s="110" t="s">
        <v>1684</v>
      </c>
      <c r="Z164" s="155">
        <v>0</v>
      </c>
    </row>
    <row r="165" spans="18:26" ht="18.75" customHeight="1">
      <c r="R165" s="110" t="s">
        <v>1697</v>
      </c>
      <c r="S165" s="110">
        <v>0</v>
      </c>
      <c r="T165" s="102">
        <v>0</v>
      </c>
      <c r="V165" s="110" t="s">
        <v>1687</v>
      </c>
      <c r="W165" s="110">
        <v>0</v>
      </c>
      <c r="Y165" s="110" t="s">
        <v>1687</v>
      </c>
      <c r="Z165" s="155">
        <v>0</v>
      </c>
    </row>
    <row r="166" spans="18:26" ht="18.75" customHeight="1">
      <c r="R166" s="110" t="s">
        <v>208</v>
      </c>
      <c r="S166" s="110">
        <v>5</v>
      </c>
      <c r="T166" s="102">
        <v>7302400</v>
      </c>
      <c r="V166" s="110" t="s">
        <v>1691</v>
      </c>
      <c r="W166" s="110">
        <v>0</v>
      </c>
      <c r="Y166" s="110" t="s">
        <v>1691</v>
      </c>
      <c r="Z166" s="155">
        <v>0</v>
      </c>
    </row>
    <row r="167" spans="18:26" ht="18.75" customHeight="1">
      <c r="R167" s="110" t="s">
        <v>1700</v>
      </c>
      <c r="S167" s="110">
        <v>0</v>
      </c>
      <c r="T167" s="102">
        <v>0</v>
      </c>
      <c r="V167" s="110" t="s">
        <v>1692</v>
      </c>
      <c r="W167" s="110">
        <v>0</v>
      </c>
      <c r="Y167" s="110" t="s">
        <v>1692</v>
      </c>
      <c r="Z167" s="155">
        <v>0</v>
      </c>
    </row>
    <row r="168" spans="18:26" ht="18.75" customHeight="1">
      <c r="R168" s="110" t="s">
        <v>1701</v>
      </c>
      <c r="S168" s="110">
        <v>0</v>
      </c>
      <c r="T168" s="102">
        <v>0</v>
      </c>
      <c r="V168" s="110" t="s">
        <v>1693</v>
      </c>
      <c r="W168" s="110">
        <v>0</v>
      </c>
      <c r="Y168" s="110" t="s">
        <v>1693</v>
      </c>
      <c r="Z168" s="155">
        <v>0</v>
      </c>
    </row>
    <row r="169" spans="18:26" ht="18.75" customHeight="1">
      <c r="R169" s="110" t="s">
        <v>1702</v>
      </c>
      <c r="S169" s="110">
        <v>0</v>
      </c>
      <c r="T169" s="102">
        <v>0</v>
      </c>
      <c r="V169" s="110" t="s">
        <v>1694</v>
      </c>
      <c r="W169" s="110">
        <v>0</v>
      </c>
      <c r="Y169" s="110" t="s">
        <v>1694</v>
      </c>
      <c r="Z169" s="155">
        <v>0</v>
      </c>
    </row>
    <row r="170" spans="18:26" ht="18.75" customHeight="1">
      <c r="R170" s="110" t="s">
        <v>1703</v>
      </c>
      <c r="S170" s="110">
        <v>0</v>
      </c>
      <c r="T170" s="102">
        <v>0</v>
      </c>
      <c r="V170" s="110" t="s">
        <v>1695</v>
      </c>
      <c r="W170" s="110">
        <v>0</v>
      </c>
      <c r="Y170" s="110" t="s">
        <v>1695</v>
      </c>
      <c r="Z170" s="155">
        <v>0</v>
      </c>
    </row>
    <row r="171" spans="18:26" ht="18.75" customHeight="1">
      <c r="R171" s="110" t="s">
        <v>1704</v>
      </c>
      <c r="S171" s="110">
        <v>0</v>
      </c>
      <c r="T171" s="102">
        <v>0</v>
      </c>
      <c r="V171" s="110" t="s">
        <v>1697</v>
      </c>
      <c r="W171" s="110">
        <v>0</v>
      </c>
      <c r="Y171" s="110" t="s">
        <v>1697</v>
      </c>
      <c r="Z171" s="155">
        <v>0</v>
      </c>
    </row>
    <row r="172" spans="18:26" ht="18.75" customHeight="1">
      <c r="R172" s="110" t="s">
        <v>1710</v>
      </c>
      <c r="S172" s="110">
        <v>0</v>
      </c>
      <c r="T172" s="102">
        <v>0</v>
      </c>
      <c r="V172" s="110" t="s">
        <v>1700</v>
      </c>
      <c r="W172" s="110">
        <v>0</v>
      </c>
      <c r="Y172" s="110" t="s">
        <v>1700</v>
      </c>
      <c r="Z172" s="155">
        <v>0</v>
      </c>
    </row>
    <row r="173" spans="18:26" ht="18.75" customHeight="1">
      <c r="R173" s="110" t="s">
        <v>1711</v>
      </c>
      <c r="S173" s="110">
        <v>0</v>
      </c>
      <c r="T173" s="102">
        <v>0</v>
      </c>
      <c r="V173" s="110" t="s">
        <v>1701</v>
      </c>
      <c r="W173" s="110">
        <v>0</v>
      </c>
      <c r="Y173" s="110" t="s">
        <v>1701</v>
      </c>
      <c r="Z173" s="155">
        <v>0</v>
      </c>
    </row>
    <row r="174" spans="18:26" ht="18.75" customHeight="1">
      <c r="R174" s="110" t="s">
        <v>525</v>
      </c>
      <c r="S174" s="110">
        <v>2</v>
      </c>
      <c r="T174" s="102">
        <v>10792000</v>
      </c>
      <c r="V174" s="110" t="s">
        <v>1702</v>
      </c>
      <c r="W174" s="110">
        <v>0</v>
      </c>
      <c r="Y174" s="110" t="s">
        <v>1702</v>
      </c>
      <c r="Z174" s="155">
        <v>0</v>
      </c>
    </row>
    <row r="175" spans="18:26" ht="18.75" customHeight="1">
      <c r="R175" s="110" t="s">
        <v>1713</v>
      </c>
      <c r="S175" s="110">
        <v>0</v>
      </c>
      <c r="T175" s="102">
        <v>0</v>
      </c>
      <c r="V175" s="110" t="s">
        <v>1703</v>
      </c>
      <c r="W175" s="110">
        <v>0</v>
      </c>
      <c r="Y175" s="110" t="s">
        <v>1703</v>
      </c>
      <c r="Z175" s="155">
        <v>0</v>
      </c>
    </row>
    <row r="176" spans="18:26" ht="18.75" customHeight="1">
      <c r="R176" s="110" t="s">
        <v>1714</v>
      </c>
      <c r="S176" s="110">
        <v>0</v>
      </c>
      <c r="T176" s="102">
        <v>0</v>
      </c>
      <c r="V176" s="110" t="s">
        <v>1704</v>
      </c>
      <c r="W176" s="110">
        <v>0</v>
      </c>
      <c r="Y176" s="110" t="s">
        <v>1704</v>
      </c>
      <c r="Z176" s="155">
        <v>0</v>
      </c>
    </row>
    <row r="177" spans="18:26" ht="18.75" customHeight="1">
      <c r="R177" s="110" t="s">
        <v>1716</v>
      </c>
      <c r="S177" s="110">
        <v>0</v>
      </c>
      <c r="T177" s="102">
        <v>0</v>
      </c>
      <c r="V177" s="110" t="s">
        <v>1710</v>
      </c>
      <c r="W177" s="110">
        <v>0</v>
      </c>
      <c r="Y177" s="110" t="s">
        <v>1710</v>
      </c>
      <c r="Z177" s="155">
        <v>0</v>
      </c>
    </row>
    <row r="178" spans="18:26" ht="18.75" customHeight="1">
      <c r="R178" s="110" t="s">
        <v>1717</v>
      </c>
      <c r="S178" s="110">
        <v>0</v>
      </c>
      <c r="T178" s="102">
        <v>0</v>
      </c>
      <c r="V178" s="110" t="s">
        <v>1711</v>
      </c>
      <c r="W178" s="110">
        <v>0</v>
      </c>
      <c r="Y178" s="110" t="s">
        <v>1711</v>
      </c>
      <c r="Z178" s="155">
        <v>0</v>
      </c>
    </row>
    <row r="179" spans="18:26" ht="18.75" customHeight="1">
      <c r="R179" s="110" t="s">
        <v>1721</v>
      </c>
      <c r="S179" s="110">
        <v>0</v>
      </c>
      <c r="T179" s="102">
        <v>0</v>
      </c>
      <c r="V179" s="110" t="s">
        <v>1713</v>
      </c>
      <c r="W179" s="110">
        <v>0</v>
      </c>
      <c r="Y179" s="110" t="s">
        <v>1713</v>
      </c>
      <c r="Z179" s="155">
        <v>0</v>
      </c>
    </row>
    <row r="180" spans="18:26" ht="18.75" customHeight="1">
      <c r="R180" s="110" t="s">
        <v>1722</v>
      </c>
      <c r="S180" s="110">
        <v>0</v>
      </c>
      <c r="T180" s="102">
        <v>0</v>
      </c>
      <c r="V180" s="110" t="s">
        <v>1714</v>
      </c>
      <c r="W180" s="110">
        <v>0</v>
      </c>
      <c r="Y180" s="110" t="s">
        <v>1714</v>
      </c>
      <c r="Z180" s="155">
        <v>0</v>
      </c>
    </row>
    <row r="181" spans="18:26" ht="18.75" customHeight="1">
      <c r="R181" s="110" t="s">
        <v>1724</v>
      </c>
      <c r="S181" s="110">
        <v>0</v>
      </c>
      <c r="T181" s="102">
        <v>0</v>
      </c>
      <c r="V181" s="110" t="s">
        <v>1716</v>
      </c>
      <c r="W181" s="110">
        <v>0</v>
      </c>
      <c r="Y181" s="110" t="s">
        <v>1716</v>
      </c>
      <c r="Z181" s="155">
        <v>0</v>
      </c>
    </row>
    <row r="182" spans="18:26" ht="18.75" customHeight="1">
      <c r="R182" s="110" t="s">
        <v>532</v>
      </c>
      <c r="S182" s="110">
        <v>5</v>
      </c>
      <c r="T182" s="102">
        <v>3880000</v>
      </c>
      <c r="V182" s="110" t="s">
        <v>1717</v>
      </c>
      <c r="W182" s="110">
        <v>0</v>
      </c>
      <c r="Y182" s="110" t="s">
        <v>1717</v>
      </c>
      <c r="Z182" s="155">
        <v>0</v>
      </c>
    </row>
    <row r="183" spans="18:26" ht="18.75" customHeight="1">
      <c r="R183" s="110" t="s">
        <v>1726</v>
      </c>
      <c r="S183" s="110">
        <v>0</v>
      </c>
      <c r="T183" s="102">
        <v>0</v>
      </c>
      <c r="V183" s="110" t="s">
        <v>1721</v>
      </c>
      <c r="W183" s="110">
        <v>0</v>
      </c>
      <c r="Y183" s="110" t="s">
        <v>1721</v>
      </c>
      <c r="Z183" s="155">
        <v>0</v>
      </c>
    </row>
    <row r="184" spans="18:26" ht="18.75" customHeight="1">
      <c r="R184" s="110" t="s">
        <v>1728</v>
      </c>
      <c r="S184" s="110">
        <v>0</v>
      </c>
      <c r="T184" s="102">
        <v>0</v>
      </c>
      <c r="V184" s="110" t="s">
        <v>1722</v>
      </c>
      <c r="W184" s="110">
        <v>0</v>
      </c>
      <c r="Y184" s="110" t="s">
        <v>1722</v>
      </c>
      <c r="Z184" s="155">
        <v>0</v>
      </c>
    </row>
    <row r="185" spans="18:26" ht="18.75" customHeight="1">
      <c r="R185" s="110" t="s">
        <v>911</v>
      </c>
      <c r="S185" s="110">
        <v>1</v>
      </c>
      <c r="T185" s="102">
        <v>0</v>
      </c>
      <c r="V185" s="110" t="s">
        <v>1724</v>
      </c>
      <c r="W185" s="110">
        <v>0</v>
      </c>
      <c r="Y185" s="110" t="s">
        <v>1724</v>
      </c>
      <c r="Z185" s="155">
        <v>0</v>
      </c>
    </row>
    <row r="186" spans="18:26" ht="18.75" customHeight="1">
      <c r="R186" s="110" t="s">
        <v>773</v>
      </c>
      <c r="S186" s="110">
        <v>1</v>
      </c>
      <c r="T186" s="102">
        <v>0</v>
      </c>
      <c r="V186" s="110" t="s">
        <v>1726</v>
      </c>
      <c r="W186" s="110">
        <v>0</v>
      </c>
      <c r="Y186" s="110" t="s">
        <v>1726</v>
      </c>
      <c r="Z186" s="155">
        <v>0</v>
      </c>
    </row>
    <row r="187" spans="18:26" ht="18.75" customHeight="1">
      <c r="R187" s="110" t="s">
        <v>1730</v>
      </c>
      <c r="S187" s="110">
        <v>0</v>
      </c>
      <c r="T187" s="102">
        <v>0</v>
      </c>
      <c r="V187" s="110" t="s">
        <v>1728</v>
      </c>
      <c r="W187" s="110">
        <v>0</v>
      </c>
      <c r="Y187" s="110" t="s">
        <v>1728</v>
      </c>
      <c r="Z187" s="155">
        <v>0</v>
      </c>
    </row>
    <row r="188" spans="18:26" ht="18.75" customHeight="1">
      <c r="R188" s="110" t="s">
        <v>1731</v>
      </c>
      <c r="S188" s="110">
        <v>0</v>
      </c>
      <c r="T188" s="102">
        <v>0</v>
      </c>
      <c r="V188" s="110" t="s">
        <v>1730</v>
      </c>
      <c r="W188" s="110">
        <v>0</v>
      </c>
      <c r="Y188" s="110" t="s">
        <v>1730</v>
      </c>
      <c r="Z188" s="155">
        <v>0</v>
      </c>
    </row>
    <row r="189" spans="18:26" ht="18.75" customHeight="1">
      <c r="R189" s="110" t="s">
        <v>1732</v>
      </c>
      <c r="S189" s="110">
        <v>0</v>
      </c>
      <c r="T189" s="102">
        <v>0</v>
      </c>
      <c r="V189" s="110" t="s">
        <v>1731</v>
      </c>
      <c r="W189" s="110">
        <v>0</v>
      </c>
      <c r="Y189" s="110" t="s">
        <v>1731</v>
      </c>
      <c r="Z189" s="155">
        <v>0</v>
      </c>
    </row>
    <row r="190" spans="18:26" ht="18.75" customHeight="1">
      <c r="R190" s="110" t="s">
        <v>1733</v>
      </c>
      <c r="S190" s="110">
        <v>0</v>
      </c>
      <c r="T190" s="102">
        <v>0</v>
      </c>
      <c r="V190" s="110" t="s">
        <v>1732</v>
      </c>
      <c r="W190" s="110">
        <v>0</v>
      </c>
      <c r="Y190" s="110" t="s">
        <v>1732</v>
      </c>
      <c r="Z190" s="155">
        <v>0</v>
      </c>
    </row>
    <row r="191" spans="18:26" ht="18.75" customHeight="1">
      <c r="R191" s="110" t="s">
        <v>1734</v>
      </c>
      <c r="S191" s="110">
        <v>0</v>
      </c>
      <c r="T191" s="102">
        <v>0</v>
      </c>
      <c r="V191" s="110" t="s">
        <v>1733</v>
      </c>
      <c r="W191" s="110">
        <v>0</v>
      </c>
      <c r="Y191" s="110" t="s">
        <v>1733</v>
      </c>
      <c r="Z191" s="155">
        <v>0</v>
      </c>
    </row>
    <row r="192" spans="18:26" ht="18.75" customHeight="1">
      <c r="R192" s="110" t="s">
        <v>1735</v>
      </c>
      <c r="S192" s="110">
        <v>0</v>
      </c>
      <c r="T192" s="102">
        <v>0</v>
      </c>
      <c r="V192" s="110" t="s">
        <v>1734</v>
      </c>
      <c r="W192" s="110">
        <v>0</v>
      </c>
      <c r="Y192" s="110" t="s">
        <v>1734</v>
      </c>
      <c r="Z192" s="155">
        <v>0</v>
      </c>
    </row>
    <row r="193" spans="18:26" ht="18.75" customHeight="1">
      <c r="R193" s="110" t="s">
        <v>1736</v>
      </c>
      <c r="S193" s="110">
        <v>0</v>
      </c>
      <c r="T193" s="102">
        <v>0</v>
      </c>
      <c r="V193" s="110" t="s">
        <v>1735</v>
      </c>
      <c r="W193" s="110">
        <v>0</v>
      </c>
      <c r="Y193" s="110" t="s">
        <v>1735</v>
      </c>
      <c r="Z193" s="155">
        <v>0</v>
      </c>
    </row>
    <row r="194" spans="18:26" ht="18.75" customHeight="1">
      <c r="R194" s="110" t="s">
        <v>1737</v>
      </c>
      <c r="S194" s="110">
        <v>0</v>
      </c>
      <c r="T194" s="102">
        <v>0</v>
      </c>
      <c r="V194" s="110" t="s">
        <v>1736</v>
      </c>
      <c r="W194" s="110">
        <v>0</v>
      </c>
      <c r="Y194" s="110" t="s">
        <v>1736</v>
      </c>
      <c r="Z194" s="155">
        <v>0</v>
      </c>
    </row>
    <row r="195" spans="18:26" ht="18.75" customHeight="1">
      <c r="R195" s="110" t="s">
        <v>1738</v>
      </c>
      <c r="S195" s="110">
        <v>0</v>
      </c>
      <c r="T195" s="102">
        <v>0</v>
      </c>
      <c r="V195" s="110" t="s">
        <v>1737</v>
      </c>
      <c r="W195" s="110">
        <v>0</v>
      </c>
      <c r="Y195" s="110" t="s">
        <v>1737</v>
      </c>
      <c r="Z195" s="155">
        <v>0</v>
      </c>
    </row>
    <row r="196" spans="18:26" ht="18.75" customHeight="1">
      <c r="R196" s="110" t="s">
        <v>1739</v>
      </c>
      <c r="S196" s="110">
        <v>0</v>
      </c>
      <c r="T196" s="102">
        <v>0</v>
      </c>
      <c r="V196" s="110" t="s">
        <v>1738</v>
      </c>
      <c r="W196" s="110">
        <v>0</v>
      </c>
      <c r="Y196" s="110" t="s">
        <v>1738</v>
      </c>
      <c r="Z196" s="155">
        <v>0</v>
      </c>
    </row>
    <row r="197" spans="18:26" ht="18.75" customHeight="1">
      <c r="R197" s="110" t="s">
        <v>1740</v>
      </c>
      <c r="S197" s="110">
        <v>0</v>
      </c>
      <c r="T197" s="102">
        <v>0</v>
      </c>
      <c r="V197" s="110" t="s">
        <v>1739</v>
      </c>
      <c r="W197" s="110">
        <v>0</v>
      </c>
      <c r="Y197" s="110" t="s">
        <v>1739</v>
      </c>
      <c r="Z197" s="155">
        <v>0</v>
      </c>
    </row>
    <row r="198" spans="18:26" ht="18.75" customHeight="1">
      <c r="R198" s="110" t="s">
        <v>1741</v>
      </c>
      <c r="S198" s="110">
        <v>0</v>
      </c>
      <c r="T198" s="102">
        <v>0</v>
      </c>
      <c r="V198" s="110" t="s">
        <v>1740</v>
      </c>
      <c r="W198" s="110">
        <v>0</v>
      </c>
      <c r="Y198" s="110" t="s">
        <v>1740</v>
      </c>
      <c r="Z198" s="155">
        <v>0</v>
      </c>
    </row>
    <row r="199" spans="18:26" ht="18.75" customHeight="1">
      <c r="R199" s="110" t="s">
        <v>1743</v>
      </c>
      <c r="S199" s="110">
        <v>0</v>
      </c>
      <c r="T199" s="102">
        <v>0</v>
      </c>
      <c r="V199" s="110" t="s">
        <v>1741</v>
      </c>
      <c r="W199" s="110">
        <v>0</v>
      </c>
      <c r="Y199" s="110" t="s">
        <v>1741</v>
      </c>
      <c r="Z199" s="155">
        <v>0</v>
      </c>
    </row>
    <row r="200" spans="18:26" ht="18.75" customHeight="1">
      <c r="R200" s="110" t="s">
        <v>1744</v>
      </c>
      <c r="S200" s="110">
        <v>0</v>
      </c>
      <c r="T200" s="102">
        <v>0</v>
      </c>
      <c r="V200" s="110" t="s">
        <v>1743</v>
      </c>
      <c r="W200" s="110">
        <v>0</v>
      </c>
      <c r="Y200" s="110" t="s">
        <v>1743</v>
      </c>
      <c r="Z200" s="155">
        <v>0</v>
      </c>
    </row>
    <row r="201" spans="18:26" ht="18.75" customHeight="1">
      <c r="R201" s="110" t="s">
        <v>1746</v>
      </c>
      <c r="S201" s="110">
        <v>0</v>
      </c>
      <c r="T201" s="102">
        <v>0</v>
      </c>
      <c r="V201" s="110" t="s">
        <v>1744</v>
      </c>
      <c r="W201" s="110">
        <v>0</v>
      </c>
      <c r="Y201" s="110" t="s">
        <v>1744</v>
      </c>
      <c r="Z201" s="155">
        <v>0</v>
      </c>
    </row>
    <row r="202" spans="18:26" ht="18.75" customHeight="1">
      <c r="R202" s="110" t="s">
        <v>1747</v>
      </c>
      <c r="S202" s="110">
        <v>0</v>
      </c>
      <c r="T202" s="102">
        <v>0</v>
      </c>
      <c r="V202" s="110" t="s">
        <v>1746</v>
      </c>
      <c r="W202" s="110">
        <v>0</v>
      </c>
      <c r="Y202" s="110" t="s">
        <v>1746</v>
      </c>
      <c r="Z202" s="155">
        <v>0</v>
      </c>
    </row>
    <row r="203" spans="18:26" ht="18.75" customHeight="1">
      <c r="R203" s="110" t="s">
        <v>1748</v>
      </c>
      <c r="S203" s="110">
        <v>0</v>
      </c>
      <c r="T203" s="102">
        <v>0</v>
      </c>
      <c r="V203" s="110" t="s">
        <v>1747</v>
      </c>
      <c r="W203" s="110">
        <v>0</v>
      </c>
      <c r="Y203" s="110" t="s">
        <v>1747</v>
      </c>
      <c r="Z203" s="155">
        <v>0</v>
      </c>
    </row>
    <row r="204" spans="18:26" ht="18.75" customHeight="1">
      <c r="R204" s="110" t="s">
        <v>59</v>
      </c>
      <c r="S204" s="110">
        <v>6</v>
      </c>
      <c r="T204" s="102">
        <v>12495950</v>
      </c>
      <c r="V204" s="110" t="s">
        <v>1748</v>
      </c>
      <c r="W204" s="110">
        <v>0</v>
      </c>
      <c r="Y204" s="110" t="s">
        <v>1748</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2:J43"/>
  <sheetViews>
    <sheetView workbookViewId="0">
      <selection activeCell="J13" sqref="J13"/>
    </sheetView>
  </sheetViews>
  <sheetFormatPr defaultColWidth="8.58203125" defaultRowHeight="13"/>
  <cols>
    <col min="1" max="16384" width="8.582031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1818</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5"/>
  <sheetViews>
    <sheetView tabSelected="1" workbookViewId="0">
      <selection activeCell="I24" sqref="I24"/>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6384" width="8.58203125" style="131"/>
  </cols>
  <sheetData>
    <row r="1" spans="1:13">
      <c r="A1" s="178" t="s">
        <v>1804</v>
      </c>
      <c r="B1" s="178"/>
      <c r="C1" s="178"/>
      <c r="D1" s="178"/>
      <c r="E1" s="178"/>
      <c r="F1" s="179" t="s">
        <v>1805</v>
      </c>
      <c r="G1" s="179"/>
      <c r="H1" s="179"/>
      <c r="I1" s="179"/>
      <c r="J1" s="178" t="s">
        <v>1806</v>
      </c>
      <c r="K1" s="178"/>
      <c r="L1" s="178"/>
      <c r="M1" s="178"/>
    </row>
    <row r="2" spans="1:13" ht="13.5" thickBot="1"/>
    <row r="3" spans="1:13">
      <c r="C3" s="135" t="s">
        <v>1767</v>
      </c>
      <c r="D3" s="136" t="s">
        <v>1767</v>
      </c>
      <c r="E3" s="137" t="s">
        <v>1767</v>
      </c>
      <c r="H3" s="135" t="s">
        <v>1767</v>
      </c>
      <c r="I3" s="137" t="s">
        <v>1767</v>
      </c>
      <c r="L3" s="135" t="s">
        <v>1767</v>
      </c>
      <c r="M3" s="137" t="s">
        <v>1767</v>
      </c>
    </row>
    <row r="4" spans="1:13">
      <c r="C4" s="138" t="s">
        <v>1422</v>
      </c>
      <c r="D4" s="139">
        <v>6</v>
      </c>
      <c r="E4" s="140" t="s">
        <v>1767</v>
      </c>
      <c r="H4" s="138" t="s">
        <v>2313</v>
      </c>
      <c r="I4" s="141">
        <v>98</v>
      </c>
      <c r="L4" s="138" t="s">
        <v>2325</v>
      </c>
      <c r="M4" s="141">
        <v>46</v>
      </c>
    </row>
    <row r="5" spans="1:13">
      <c r="C5" s="138" t="s">
        <v>2293</v>
      </c>
      <c r="D5" s="139">
        <v>0</v>
      </c>
      <c r="E5" s="142" t="s">
        <v>1767</v>
      </c>
      <c r="H5" s="138" t="s">
        <v>2314</v>
      </c>
      <c r="I5" s="141">
        <v>45</v>
      </c>
      <c r="L5" s="138" t="s">
        <v>2326</v>
      </c>
      <c r="M5" s="141">
        <v>33</v>
      </c>
    </row>
    <row r="6" spans="1:13">
      <c r="C6" s="138" t="s">
        <v>2294</v>
      </c>
      <c r="D6" s="139">
        <v>166</v>
      </c>
      <c r="E6" s="142" t="s">
        <v>1767</v>
      </c>
      <c r="H6" s="138" t="s">
        <v>2315</v>
      </c>
      <c r="I6" s="141">
        <v>1</v>
      </c>
      <c r="L6" s="138" t="s">
        <v>2327</v>
      </c>
      <c r="M6" s="141">
        <v>18</v>
      </c>
    </row>
    <row r="7" spans="1:13">
      <c r="C7" s="138" t="s">
        <v>2295</v>
      </c>
      <c r="D7" s="139">
        <v>6</v>
      </c>
      <c r="E7" s="142" t="s">
        <v>1767</v>
      </c>
      <c r="H7" s="138" t="s">
        <v>2316</v>
      </c>
      <c r="I7" s="141">
        <v>5</v>
      </c>
      <c r="L7" s="138" t="s">
        <v>2328</v>
      </c>
      <c r="M7" s="141">
        <v>13</v>
      </c>
    </row>
    <row r="8" spans="1:13">
      <c r="C8" s="138" t="s">
        <v>2296</v>
      </c>
      <c r="D8" s="139">
        <v>1</v>
      </c>
      <c r="E8" s="142" t="s">
        <v>1767</v>
      </c>
      <c r="H8" s="138" t="s">
        <v>2317</v>
      </c>
      <c r="I8" s="141">
        <v>0</v>
      </c>
      <c r="L8" s="138" t="s">
        <v>2329</v>
      </c>
      <c r="M8" s="141">
        <v>9</v>
      </c>
    </row>
    <row r="9" spans="1:13" ht="13.5" thickBot="1">
      <c r="C9" s="138" t="s">
        <v>2297</v>
      </c>
      <c r="D9" s="139">
        <v>1</v>
      </c>
      <c r="E9" s="142" t="s">
        <v>1767</v>
      </c>
      <c r="H9" s="138" t="s">
        <v>2318</v>
      </c>
      <c r="I9" s="141">
        <v>5</v>
      </c>
      <c r="L9" s="143" t="s">
        <v>2330</v>
      </c>
      <c r="M9" s="144">
        <v>9</v>
      </c>
    </row>
    <row r="10" spans="1:13">
      <c r="C10" s="138" t="s">
        <v>2298</v>
      </c>
      <c r="D10" s="139">
        <v>6</v>
      </c>
      <c r="E10" s="142" t="s">
        <v>1767</v>
      </c>
      <c r="H10" s="138" t="s">
        <v>2319</v>
      </c>
      <c r="I10" s="141">
        <v>8</v>
      </c>
      <c r="L10" s="180"/>
      <c r="M10" s="180"/>
    </row>
    <row r="11" spans="1:13">
      <c r="C11" s="138" t="s">
        <v>2299</v>
      </c>
      <c r="D11" s="139">
        <v>2</v>
      </c>
      <c r="E11" s="142" t="s">
        <v>1767</v>
      </c>
      <c r="H11" s="138" t="s">
        <v>2320</v>
      </c>
      <c r="I11" s="141">
        <v>3</v>
      </c>
    </row>
    <row r="12" spans="1:13">
      <c r="C12" s="138" t="s">
        <v>2300</v>
      </c>
      <c r="D12" s="139">
        <v>1</v>
      </c>
      <c r="E12" s="142" t="s">
        <v>1767</v>
      </c>
      <c r="H12" s="138" t="s">
        <v>2321</v>
      </c>
      <c r="I12" s="141">
        <v>7</v>
      </c>
    </row>
    <row r="13" spans="1:13">
      <c r="C13" s="138" t="s">
        <v>2301</v>
      </c>
      <c r="D13" s="139">
        <v>0</v>
      </c>
      <c r="E13" s="142" t="s">
        <v>1767</v>
      </c>
      <c r="H13" s="138" t="s">
        <v>2322</v>
      </c>
      <c r="I13" s="141">
        <v>9</v>
      </c>
    </row>
    <row r="14" spans="1:13">
      <c r="C14" s="138" t="s">
        <v>2302</v>
      </c>
      <c r="D14" s="139">
        <v>0</v>
      </c>
      <c r="E14" s="142" t="s">
        <v>1767</v>
      </c>
      <c r="H14" s="138" t="s">
        <v>2323</v>
      </c>
      <c r="I14" s="141">
        <v>0</v>
      </c>
    </row>
    <row r="15" spans="1:13" ht="13.5" thickBot="1">
      <c r="C15" s="138" t="s">
        <v>2303</v>
      </c>
      <c r="D15" s="139">
        <v>0</v>
      </c>
      <c r="E15" s="142" t="s">
        <v>1767</v>
      </c>
      <c r="H15" s="143" t="s">
        <v>2324</v>
      </c>
      <c r="I15" s="144">
        <v>10</v>
      </c>
      <c r="L15" s="131" t="s">
        <v>1807</v>
      </c>
    </row>
    <row r="16" spans="1:13">
      <c r="C16" s="138" t="s">
        <v>2304</v>
      </c>
      <c r="D16" s="139">
        <v>0</v>
      </c>
      <c r="E16" s="142" t="s">
        <v>1767</v>
      </c>
      <c r="L16" s="131" t="s">
        <v>1808</v>
      </c>
    </row>
    <row r="17" spans="3:12">
      <c r="C17" s="138" t="s">
        <v>2305</v>
      </c>
      <c r="D17" s="139">
        <v>0</v>
      </c>
      <c r="E17" s="142" t="s">
        <v>1767</v>
      </c>
      <c r="L17" s="131" t="s">
        <v>1809</v>
      </c>
    </row>
    <row r="18" spans="3:12">
      <c r="C18" s="138" t="s">
        <v>2306</v>
      </c>
      <c r="D18" s="139">
        <v>0</v>
      </c>
      <c r="E18" s="142" t="s">
        <v>1767</v>
      </c>
      <c r="L18" s="131" t="s">
        <v>1810</v>
      </c>
    </row>
    <row r="19" spans="3:12">
      <c r="C19" s="138" t="s">
        <v>2307</v>
      </c>
      <c r="D19" s="139">
        <v>0</v>
      </c>
      <c r="E19" s="142" t="s">
        <v>1767</v>
      </c>
    </row>
    <row r="20" spans="3:12">
      <c r="C20" s="138" t="s">
        <v>2308</v>
      </c>
      <c r="D20" s="139">
        <v>0</v>
      </c>
      <c r="E20" s="142" t="s">
        <v>1767</v>
      </c>
    </row>
    <row r="21" spans="3:12">
      <c r="C21" s="138" t="s">
        <v>2309</v>
      </c>
      <c r="D21" s="139">
        <v>0</v>
      </c>
      <c r="E21" s="142" t="s">
        <v>1767</v>
      </c>
    </row>
    <row r="22" spans="3:12">
      <c r="C22" s="138" t="s">
        <v>2310</v>
      </c>
      <c r="D22" s="139">
        <v>2</v>
      </c>
      <c r="E22" s="142" t="s">
        <v>1767</v>
      </c>
    </row>
    <row r="23" spans="3:12">
      <c r="C23" s="138" t="s">
        <v>2311</v>
      </c>
      <c r="D23" s="139">
        <v>0</v>
      </c>
      <c r="E23" s="142" t="s">
        <v>1767</v>
      </c>
    </row>
    <row r="24" spans="3:12" ht="14.5" thickBot="1">
      <c r="C24" s="143" t="s">
        <v>2312</v>
      </c>
      <c r="D24" s="145">
        <v>0</v>
      </c>
      <c r="E24" s="146" t="s">
        <v>1767</v>
      </c>
      <c r="H24" s="100"/>
    </row>
    <row r="27" spans="3:12">
      <c r="D27" s="131">
        <v>0</v>
      </c>
    </row>
    <row r="28" spans="3:12">
      <c r="D28" s="131">
        <v>0</v>
      </c>
    </row>
    <row r="30" spans="3:12">
      <c r="D30" s="131">
        <v>0</v>
      </c>
    </row>
    <row r="33" spans="4:4">
      <c r="D33" s="131">
        <v>0</v>
      </c>
    </row>
    <row r="34" spans="4:4">
      <c r="D34" s="131">
        <v>0</v>
      </c>
    </row>
    <row r="35" spans="4:4">
      <c r="D35" s="131">
        <v>0</v>
      </c>
    </row>
  </sheetData>
  <mergeCells count="4">
    <mergeCell ref="A1:E1"/>
    <mergeCell ref="F1:I1"/>
    <mergeCell ref="J1:M1"/>
    <mergeCell ref="L10:M10"/>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7</xdr:col>
                    <xdr:colOff>31750</xdr:colOff>
                    <xdr:row>23</xdr:row>
                    <xdr:rowOff>31750</xdr:rowOff>
                  </from>
                  <to>
                    <xdr:col>7</xdr:col>
                    <xdr:colOff>647700</xdr:colOff>
                    <xdr:row>23</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1" workbookViewId="0">
      <selection activeCell="G35" sqref="G35"/>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1817</v>
      </c>
      <c r="H1" s="3" t="s">
        <v>1758</v>
      </c>
    </row>
    <row r="2" spans="2:8">
      <c r="B2" s="179" t="s">
        <v>1811</v>
      </c>
      <c r="C2" s="179"/>
      <c r="D2" s="179"/>
      <c r="E2" s="179"/>
      <c r="F2" s="179"/>
      <c r="G2" s="179"/>
      <c r="H2" s="179"/>
    </row>
    <row r="3" spans="2:8" ht="13.5" thickBot="1">
      <c r="B3" s="151" t="s">
        <v>1815</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J4" sqref="J4"/>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1817</v>
      </c>
      <c r="H1" s="3" t="s">
        <v>1758</v>
      </c>
    </row>
    <row r="2" spans="2:8">
      <c r="B2" s="179" t="s">
        <v>1812</v>
      </c>
      <c r="C2" s="179"/>
      <c r="D2" s="179"/>
      <c r="E2" s="179"/>
      <c r="F2" s="179"/>
      <c r="G2" s="179"/>
      <c r="H2" s="179"/>
    </row>
    <row r="3" spans="2:8">
      <c r="B3" s="151" t="s">
        <v>1816</v>
      </c>
    </row>
    <row r="4" spans="2:8">
      <c r="B4" s="150"/>
      <c r="C4" s="150"/>
      <c r="D4" s="150"/>
      <c r="E4" s="150"/>
      <c r="F4" s="150"/>
      <c r="G4" s="150"/>
      <c r="H4" s="150"/>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57"/>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2021-02-20T15:31:24Z</dcterms:modified>
</cp:coreProperties>
</file>