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D:\user01\Downloads\GitHub\Excel_-\"/>
    </mc:Choice>
  </mc:AlternateContent>
  <xr:revisionPtr revIDLastSave="0" documentId="13_ncr:1_{D716F226-DA18-4EAE-922C-88C577B220CB}" xr6:coauthVersionLast="46" xr6:coauthVersionMax="46" xr10:uidLastSave="{00000000-0000-0000-0000-000000000000}"/>
  <bookViews>
    <workbookView xWindow="-110" yWindow="-110" windowWidth="18420" windowHeight="12220" tabRatio="683" activeTab="4" xr2:uid="{00000000-000D-0000-FFFF-FFFF00000000}"/>
  </bookViews>
  <sheets>
    <sheet name="yushutsu_kobetsu" sheetId="2" r:id="rId1"/>
    <sheet name="組織名称・略称・英文呼称" sheetId="7" r:id="rId2"/>
    <sheet name="組織辞書" sheetId="12" r:id="rId3"/>
    <sheet name="仕向地" sheetId="10" r:id="rId4"/>
    <sheet name="ダッシュボード" sheetId="11" r:id="rId5"/>
    <sheet name="＿表＿" sheetId="14" r:id="rId6"/>
    <sheet name="＿別表＿" sheetId="15" r:id="rId7"/>
    <sheet name="＿特一＿" sheetId="16" r:id="rId8"/>
    <sheet name="＿特例＿" sheetId="17" r:id="rId9"/>
  </sheets>
  <functionGroups builtInGroupCount="19"/>
  <definedNames>
    <definedName name="_xlnm._FilterDatabase" localSheetId="0" hidden="1">yushutsu_kobetsu!$A$1:$X$405</definedName>
    <definedName name="_xlnm._FilterDatabase" localSheetId="1" hidden="1">組織名称・略称・英文呼称!$A$4:$I$122</definedName>
    <definedName name="_xlnm.Print_Area" localSheetId="1">組織名称・略称・英文呼称!$B$1:$F$121</definedName>
    <definedName name="_xlnm.Print_Titles" localSheetId="1">組織名称・略称・英文呼称!$4:$5</definedName>
    <definedName name="Range_組織辞書">組織辞書!$D$2:$R$22</definedName>
    <definedName name="Z_ABB5181E_BFEA_47AE_9492_1486C0A26110_.wvu.PrintArea" localSheetId="1" hidden="1">組織名称・略称・英文呼称!$B$1:$F$121</definedName>
    <definedName name="Z_ABB5181E_BFEA_47AE_9492_1486C0A26110_.wvu.PrintTitles" localSheetId="1" hidden="1">組織名称・略称・英文呼称!$4:$5</definedName>
    <definedName name="リスト規制非該当件数">ダッシュボード!$B$28</definedName>
    <definedName name="該当国内取引件数">ダッシュボード!$B$27</definedName>
    <definedName name="該当取引">ダッシュボード!$AB$6</definedName>
    <definedName name="管理番号">yushutsu_kobetsu!$A:$A</definedName>
    <definedName name="期間の審査件数">ダッシュボード!$B$29</definedName>
    <definedName name="金額_円">yushutsu_kobetsu!$J:$J</definedName>
    <definedName name="件名">yushutsu_kobetsu!$G:$G</definedName>
    <definedName name="顧客・契約先">yushutsu_kobetsu!$M:$M</definedName>
    <definedName name="公知特例適用件数">ダッシュボード!$B$30</definedName>
    <definedName name="左上cell_組織辞書">組織辞書!$D$2</definedName>
    <definedName name="最終需要者">yushutsu_kobetsu!$N:$N</definedName>
    <definedName name="仕向地">yushutsu_kobetsu!$K:$K</definedName>
    <definedName name="仕向地金額＿トップ">ダッシュボード!$Y$6</definedName>
    <definedName name="仕向地件数＿トップ">ダッシュボード!$V$6</definedName>
    <definedName name="仕向地集計">ダッシュボード!$R$6</definedName>
    <definedName name="仕向地別名">仕向地!$G$2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ダッシュボード!$B$23</definedName>
    <definedName name="集計名例外解決">ダッシュボード!$B$24</definedName>
    <definedName name="少額特例┏">＿特例＿!$B$5</definedName>
    <definedName name="少額特例適用">＿特例＿!$B$5:$H$24</definedName>
    <definedName name="少額特例適用件数">ダッシュボード!$B$26</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組織集計">ダッシュボード!$D$6</definedName>
    <definedName name="組織集計＿非ゼロ">ダッシュボード!$G$6</definedName>
    <definedName name="特一包括┏">＿特一＿!$B$5</definedName>
    <definedName name="特一包括適用">＿特一＿!$B$4:$H$24</definedName>
    <definedName name="表１">＿表＿!$B$2:$G$13</definedName>
    <definedName name="別表１">＿別表＿!$C$4:$E$25</definedName>
    <definedName name="別表２">＿別表＿!$H$4:$I$16</definedName>
    <definedName name="別表３">＿別表＿!$L$4:$M$10</definedName>
    <definedName name="包括許可適用件数">ダッシュボード!$B$25</definedName>
    <definedName name="未割当別名">仕向地!$D$2</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1" l="1"/>
  <c r="B19" i="11"/>
  <c r="B18" i="11"/>
  <c r="B17" i="11"/>
  <c r="B16" i="11"/>
  <c r="B15" i="11"/>
  <c r="B14" i="11"/>
  <c r="B13" i="11"/>
  <c r="B12" i="11"/>
  <c r="B11" i="11"/>
  <c r="B10" i="11"/>
  <c r="B9" i="11"/>
  <c r="B8" i="1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1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user01</author>
  </authors>
  <commentList>
    <comment ref="R1" authorId="0" shapeId="0" xr:uid="{00000000-0006-0000-0400-000001000000}">
      <text>
        <r>
          <rPr>
            <b/>
            <sz val="9"/>
            <color indexed="81"/>
            <rFont val="ＭＳ Ｐゴシック"/>
            <family val="3"/>
            <charset val="128"/>
          </rPr>
          <t>年間集計と合算したいところ</t>
        </r>
      </text>
    </comment>
    <comment ref="P2" authorId="0" shapeId="0" xr:uid="{00000000-0006-0000-04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xr:uid="{00000000-0006-0000-0400-000003000000}">
      <text>
        <r>
          <rPr>
            <b/>
            <sz val="9"/>
            <color indexed="81"/>
            <rFont val="ＭＳ Ｐゴシック"/>
            <family val="3"/>
            <charset val="128"/>
          </rPr>
          <t>書式設定済</t>
        </r>
      </text>
    </comment>
    <comment ref="S2" authorId="0" shapeId="0" xr:uid="{00000000-0006-0000-0400-000004000000}">
      <text>
        <r>
          <rPr>
            <b/>
            <sz val="9"/>
            <color indexed="81"/>
            <rFont val="ＭＳ Ｐゴシック"/>
            <family val="3"/>
            <charset val="128"/>
          </rPr>
          <t>書式設定済</t>
        </r>
      </text>
    </comment>
    <comment ref="T2" authorId="0" shapeId="0" xr:uid="{00000000-0006-0000-0400-000005000000}">
      <text>
        <r>
          <rPr>
            <b/>
            <sz val="9"/>
            <color indexed="81"/>
            <rFont val="ＭＳ Ｐゴシック"/>
            <family val="3"/>
            <charset val="128"/>
          </rPr>
          <t>書式設定済</t>
        </r>
      </text>
    </comment>
    <comment ref="M3" authorId="0" shapeId="0" xr:uid="{00000000-0006-0000-04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00000000-0006-0000-04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00000000-0006-0000-04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400-000009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400-00000A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400-00000B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400-00000C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400-00000D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400-00000E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400-00000F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7" authorId="0" shapeId="0" xr:uid="{00000000-0006-0000-0400-000010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 ref="A27" authorId="1" shapeId="0" xr:uid="{E9A5A6B1-FDC6-4654-AF6E-3BD52377CFDC}">
      <text>
        <r>
          <rPr>
            <b/>
            <sz val="9"/>
            <color indexed="81"/>
            <rFont val="MS P ゴシック"/>
            <family val="2"/>
          </rPr>
          <t>user01:</t>
        </r>
        <r>
          <rPr>
            <b/>
            <sz val="9"/>
            <color indexed="81"/>
            <rFont val="ＭＳ Ｐゴシック"/>
            <family val="3"/>
            <charset val="128"/>
          </rPr>
          <t>該当取引であっても許可も特例も適用していないものを機械的に抽出しています。つまり個別許可や届出となった取引が含まれている場合があるので、内容を精査して手作業にて対応お願いします。</t>
        </r>
      </text>
    </comment>
    <comment ref="A30" authorId="1" shapeId="0" xr:uid="{93037D13-F00D-413B-AC86-D24C3958C4A5}">
      <text>
        <r>
          <rPr>
            <b/>
            <sz val="9"/>
            <color indexed="81"/>
            <rFont val="MS P ゴシック"/>
            <family val="2"/>
          </rPr>
          <t>user01:</t>
        </r>
        <r>
          <rPr>
            <b/>
            <sz val="9"/>
            <color indexed="81"/>
            <rFont val="ＭＳ Ｐゴシック"/>
            <family val="3"/>
            <charset val="128"/>
          </rPr>
          <t>これまでの実績としては公知特例を該当技術に対して適用したことはないので、該当件数の内訳に入れてません。もし、該当技術を公知特例で扱う場合には、リスト規制該当への特例適用の件数として加えてください。</t>
        </r>
      </text>
    </comment>
  </commentList>
</comments>
</file>

<file path=xl/sharedStrings.xml><?xml version="1.0" encoding="utf-8"?>
<sst xmlns="http://schemas.openxmlformats.org/spreadsheetml/2006/main" count="9090" uniqueCount="2337">
  <si>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</si>
  <si>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</si>
  <si>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</si>
  <si>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</si>
  <si>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</si>
  <si>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</si>
  <si>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</si>
  <si>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</si>
  <si>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</si>
  <si>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</si>
  <si>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</si>
  <si>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</si>
  <si>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</si>
  <si>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</si>
  <si>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</si>
  <si>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</si>
  <si>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</si>
  <si>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</si>
  <si>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</si>
  <si>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</si>
  <si>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</si>
  <si>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</si>
  <si>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</si>
  <si>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</si>
  <si>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</si>
  <si>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</si>
  <si>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</si>
  <si>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</si>
  <si>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</si>
  <si>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</si>
  <si>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</si>
  <si>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</si>
  <si>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</si>
  <si>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</si>
  <si>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</si>
  <si>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</si>
  <si>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</si>
  <si>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</si>
  <si>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</si>
  <si>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</si>
  <si>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</si>
  <si>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</si>
  <si>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</si>
  <si>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</si>
  <si>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</si>
  <si>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</si>
  <si>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</si>
  <si>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</si>
  <si>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</si>
  <si>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</si>
  <si>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</si>
  <si>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</si>
  <si>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</si>
  <si>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</si>
  <si>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</si>
  <si>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</si>
  <si>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</si>
  <si>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</si>
  <si>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</si>
  <si>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</si>
  <si>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</si>
  <si>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</si>
  <si>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</si>
  <si>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</si>
  <si>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</si>
  <si>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</si>
  <si>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</si>
  <si>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</si>
  <si>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</si>
  <si>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</si>
  <si>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</si>
  <si>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</si>
  <si>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</si>
  <si>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</si>
  <si>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</si>
  <si>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</si>
  <si>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</si>
  <si>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</si>
  <si>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</si>
  <si>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</si>
  <si>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</si>
  <si>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</si>
  <si>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</si>
  <si>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</si>
  <si>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</si>
  <si>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</si>
  <si>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</si>
  <si>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</si>
  <si>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</si>
  <si>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</si>
  <si>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</si>
  <si>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</si>
  <si>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</si>
  <si>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</si>
  <si>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</si>
  <si>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</si>
  <si>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</si>
  <si>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</si>
  <si>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</si>
  <si>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</si>
  <si>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</si>
  <si>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</si>
  <si>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</si>
  <si>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</si>
  <si>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</si>
  <si>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</si>
  <si>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</si>
  <si>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</si>
  <si>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</si>
  <si>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</si>
  <si>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</si>
  <si>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</si>
  <si>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</si>
  <si>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</si>
  <si>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</si>
  <si>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</si>
  <si>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</si>
  <si>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</si>
  <si>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</si>
  <si>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</si>
  <si>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</si>
  <si>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</si>
  <si>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</si>
  <si>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</si>
  <si>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</si>
  <si>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</si>
  <si>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</si>
  <si>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</si>
  <si>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</si>
  <si>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</si>
  <si>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</si>
  <si>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</si>
  <si>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</si>
  <si>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</si>
  <si>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</si>
  <si>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</si>
  <si>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</si>
  <si>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</si>
  <si>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</si>
  <si>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</si>
  <si>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</si>
  <si>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</si>
  <si>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</si>
  <si>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</si>
  <si>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</si>
  <si>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</si>
  <si>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</si>
  <si>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</si>
  <si>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</si>
  <si>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</si>
  <si>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</si>
  <si>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</si>
  <si>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</si>
  <si>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</si>
  <si>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</si>
  <si>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</si>
  <si>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</si>
  <si>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</si>
  <si>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</si>
  <si>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</si>
  <si>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</si>
  <si>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</si>
  <si>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</si>
  <si>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</si>
  <si>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</si>
  <si>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</si>
  <si>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</si>
  <si>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</si>
  <si>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</si>
  <si>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</si>
  <si>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</si>
  <si>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</si>
  <si>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</si>
  <si>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</si>
  <si>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</si>
  <si>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</si>
  <si>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</si>
  <si>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</si>
  <si>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</si>
  <si>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</si>
  <si>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</si>
  <si>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</si>
  <si>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</si>
  <si>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</si>
  <si>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</si>
  <si>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</si>
  <si>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</si>
  <si>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</si>
  <si>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</si>
  <si>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</si>
  <si>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</si>
  <si>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</si>
  <si>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</si>
  <si>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</si>
  <si>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</si>
  <si>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</si>
  <si>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</si>
  <si>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</si>
  <si>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</si>
  <si>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</si>
  <si>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</si>
  <si>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</si>
  <si>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</si>
  <si>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</si>
  <si>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</si>
  <si>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</si>
  <si>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</si>
  <si>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</si>
  <si>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</si>
  <si>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</si>
  <si>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</si>
  <si>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</si>
  <si>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</si>
  <si>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</si>
  <si>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</si>
  <si>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</si>
  <si>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</si>
  <si>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</si>
  <si>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</si>
  <si>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</si>
  <si>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</si>
  <si>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</si>
  <si>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</si>
  <si>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</si>
  <si>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</si>
  <si>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</si>
  <si>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</si>
  <si>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</si>
  <si>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</si>
  <si>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</si>
  <si>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</si>
  <si>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</si>
  <si>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</si>
  <si>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</si>
  <si>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</si>
  <si>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</si>
  <si>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</si>
  <si>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</si>
  <si>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</si>
  <si>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</si>
  <si>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</si>
  <si>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</si>
  <si>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</si>
  <si>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</si>
  <si>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</si>
  <si>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</si>
  <si>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</si>
  <si>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</si>
  <si>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</si>
  <si>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</si>
  <si>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</si>
  <si>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</si>
  <si>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</si>
  <si>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</si>
  <si>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</si>
  <si>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</si>
  <si>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</si>
  <si>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</si>
  <si>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</si>
  <si>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</si>
  <si>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</si>
  <si>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</si>
  <si>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</si>
  <si>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</si>
  <si>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</si>
  <si>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</si>
  <si>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</si>
  <si>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</si>
  <si>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</si>
  <si>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</si>
  <si>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</si>
  <si>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</si>
  <si>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</si>
  <si>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</si>
  <si>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</si>
  <si>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</si>
  <si>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</si>
  <si>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</si>
  <si>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</si>
  <si>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</si>
  <si>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</si>
  <si>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</si>
  <si>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</si>
  <si>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</si>
  <si>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</si>
  <si>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</si>
  <si>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</si>
  <si>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</si>
  <si>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</si>
  <si>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</si>
  <si>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</si>
  <si>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</si>
  <si>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</si>
  <si>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</si>
  <si>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</si>
  <si>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</si>
  <si>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</si>
  <si>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</si>
  <si>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</si>
  <si>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</si>
  <si>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</si>
  <si>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</si>
  <si>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</si>
  <si>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</si>
  <si>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</si>
  <si>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</si>
  <si>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</si>
  <si>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</si>
  <si>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</si>
  <si>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</si>
  <si>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</si>
  <si>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</si>
  <si>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</si>
  <si>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</si>
  <si>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</si>
  <si>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</si>
  <si>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</si>
  <si>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</si>
  <si>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</si>
  <si>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</si>
  <si>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</si>
  <si>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</si>
  <si>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</si>
  <si>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</si>
  <si>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</si>
  <si>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</si>
  <si>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</si>
  <si>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</si>
  <si>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</si>
  <si>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</si>
  <si>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</si>
  <si>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</si>
  <si>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</si>
  <si>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</si>
  <si>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</si>
  <si>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</si>
  <si>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</si>
  <si>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</si>
  <si>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</si>
  <si>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</si>
  <si>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</si>
  <si>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</si>
  <si>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</si>
  <si>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</si>
  <si>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</si>
  <si>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</si>
  <si>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</si>
  <si>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</si>
  <si>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</si>
  <si>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</si>
  <si>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</si>
  <si>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</si>
  <si>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</si>
  <si>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</si>
  <si>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</si>
  <si>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</si>
  <si>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</si>
  <si>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</si>
  <si>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</si>
  <si>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</si>
  <si>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</si>
  <si>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</si>
  <si>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</si>
  <si>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</si>
  <si>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</si>
  <si>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</si>
  <si>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</si>
  <si>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</si>
  <si>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</si>
  <si>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</si>
  <si>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</si>
  <si>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</si>
  <si>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</si>
  <si>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</si>
  <si>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</si>
  <si>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</si>
  <si>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</si>
  <si>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</si>
  <si>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</si>
  <si>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</si>
  <si>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</si>
  <si>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</si>
  <si>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</si>
  <si>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</si>
  <si>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</si>
  <si>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</si>
  <si>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</si>
  <si>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</si>
  <si>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</si>
  <si>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</si>
  <si>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</si>
  <si>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</si>
  <si>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</si>
  <si>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</si>
  <si>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</si>
  <si>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</si>
  <si>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</si>
  <si>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</si>
  <si>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</si>
  <si>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</si>
  <si>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</si>
  <si>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</si>
  <si>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</si>
  <si>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</si>
  <si>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</si>
  <si>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</si>
  <si>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</si>
  <si>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</si>
  <si>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</si>
  <si>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</si>
  <si>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</si>
  <si>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</si>
  <si>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</si>
  <si>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</si>
  <si>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</si>
  <si>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</si>
  <si>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</si>
  <si>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</si>
  <si>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</si>
  <si>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</si>
  <si>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</si>
  <si>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</si>
  <si>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</si>
  <si>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</si>
  <si>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</si>
  <si>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</si>
  <si>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</si>
  <si>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</si>
  <si>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</si>
  <si>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</si>
  <si>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</si>
  <si>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</si>
  <si>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</si>
  <si>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</si>
  <si>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</si>
  <si>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</si>
  <si>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</si>
  <si>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</si>
  <si>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</si>
  <si>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</si>
  <si>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</si>
  <si>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</si>
  <si>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</si>
  <si>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</si>
  <si>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</si>
  <si>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</si>
  <si>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</si>
  <si>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</si>
  <si>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</si>
  <si>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</si>
  <si>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</si>
  <si>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</si>
  <si>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</si>
  <si>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</si>
  <si>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</si>
  <si>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</si>
  <si>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</si>
  <si>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</si>
  <si>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</si>
  <si>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</si>
  <si>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</si>
  <si>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</si>
  <si>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</si>
  <si>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</si>
  <si>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</si>
  <si>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</si>
  <si>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</si>
  <si>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</si>
  <si>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</si>
  <si>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</si>
  <si>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</si>
  <si>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</si>
  <si>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</si>
  <si>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</si>
  <si>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</si>
  <si>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</si>
  <si>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</si>
  <si>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</si>
  <si>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</si>
  <si>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</si>
  <si>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</si>
  <si>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</si>
  <si>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</si>
  <si>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</si>
  <si>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</si>
  <si>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</si>
  <si>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</si>
  <si>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</si>
  <si>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</si>
  <si>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</si>
  <si>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</si>
  <si>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</si>
  <si>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</si>
  <si>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</si>
  <si>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</si>
  <si>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</si>
  <si>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</si>
  <si>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</si>
  <si>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</si>
  <si>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</si>
  <si>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</si>
  <si>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</si>
  <si>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</si>
  <si>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</si>
  <si>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</si>
  <si>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</si>
  <si>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</si>
  <si>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</si>
  <si>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</si>
  <si>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</si>
  <si>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</si>
  <si>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</si>
  <si>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</si>
  <si>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</si>
  <si>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</si>
  <si>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</si>
  <si>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</si>
  <si>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</si>
  <si>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</si>
  <si>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</si>
  <si>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</si>
  <si>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</si>
  <si>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</si>
  <si>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</si>
  <si>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</si>
  <si>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</si>
  <si>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</si>
  <si>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</si>
  <si>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</si>
  <si>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</si>
  <si>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</si>
  <si>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</si>
  <si>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</si>
  <si>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</si>
  <si>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</si>
  <si>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</si>
  <si>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</si>
  <si>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</si>
  <si>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</si>
  <si>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</si>
  <si>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</si>
  <si>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</si>
  <si>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</si>
  <si>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</si>
  <si>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</si>
  <si>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</si>
  <si>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</si>
  <si>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</si>
  <si>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</si>
  <si>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</si>
  <si>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</si>
  <si>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</si>
  <si>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</si>
  <si>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</si>
  <si>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</si>
  <si>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</si>
  <si>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</si>
  <si>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</si>
  <si>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</si>
  <si>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</si>
  <si>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</si>
  <si>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</si>
  <si>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</si>
  <si>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</si>
  <si>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</si>
  <si>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</si>
  <si>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</si>
  <si>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</si>
  <si>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</si>
  <si>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</si>
  <si>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</si>
  <si>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</si>
  <si>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</si>
  <si>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</si>
  <si>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</si>
  <si>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</si>
  <si>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</si>
  <si>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</si>
  <si>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</si>
  <si>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</si>
  <si>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</si>
  <si>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</si>
  <si>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</si>
  <si>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</si>
  <si>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</si>
  <si>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</si>
  <si>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</si>
  <si>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</si>
  <si>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</si>
  <si>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</si>
  <si>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</si>
  <si>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</si>
  <si>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</si>
  <si>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</si>
  <si>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</si>
  <si>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</si>
  <si>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</si>
  <si>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</si>
  <si>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</si>
  <si>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</si>
  <si>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</si>
  <si>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</si>
  <si>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</si>
  <si>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</si>
  <si>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</si>
  <si>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</si>
  <si>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</si>
  <si>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</si>
  <si>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</si>
  <si>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</si>
  <si>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</si>
  <si>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</si>
  <si>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</si>
  <si>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</si>
  <si>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</si>
  <si>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</si>
  <si>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</si>
  <si>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</si>
  <si>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</si>
  <si>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</si>
  <si>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</si>
  <si>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</si>
  <si>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</si>
  <si>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</si>
  <si>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</si>
  <si>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</si>
  <si>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</si>
  <si>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</si>
  <si>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</si>
  <si>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</si>
  <si>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</si>
  <si>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</si>
  <si>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</si>
  <si>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</si>
  <si>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</si>
  <si>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</si>
  <si>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</si>
  <si>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</si>
  <si>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</si>
  <si>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</si>
  <si>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</si>
  <si>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</si>
  <si>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</si>
  <si>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</si>
  <si>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</si>
  <si>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</si>
  <si>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</si>
  <si>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</si>
  <si>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</si>
  <si>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</si>
  <si>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</si>
  <si>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</si>
  <si>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</si>
  <si>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</si>
  <si>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</si>
  <si>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</si>
  <si>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</si>
  <si>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</si>
  <si>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</si>
  <si>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</si>
  <si>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</si>
  <si>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</si>
  <si>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</si>
  <si>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</si>
  <si>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</si>
  <si>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</si>
  <si>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</si>
  <si>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</si>
  <si>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</si>
  <si>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</si>
  <si>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</si>
  <si>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</si>
  <si>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</si>
  <si>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</si>
  <si>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</si>
  <si>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</si>
  <si>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</si>
  <si>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</si>
  <si>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</si>
  <si>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</si>
  <si>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</si>
  <si>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</si>
  <si>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</si>
  <si>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</si>
  <si>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</si>
  <si>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</si>
  <si>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</si>
  <si>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</si>
  <si>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</si>
  <si>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</si>
  <si>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</si>
  <si>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</si>
  <si>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</si>
  <si>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</si>
  <si>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</si>
  <si>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</si>
  <si>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</si>
  <si>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</si>
  <si>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</si>
  <si>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</si>
  <si>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</si>
  <si>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</si>
  <si>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</si>
  <si>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</si>
  <si>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</si>
  <si>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</si>
  <si>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</si>
  <si>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</si>
  <si>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</si>
  <si>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</si>
  <si>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</si>
  <si>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</si>
  <si>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</si>
  <si>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</si>
  <si>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</si>
  <si>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</si>
  <si>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</si>
  <si>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</si>
  <si>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</si>
  <si>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</si>
  <si>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</si>
  <si>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</si>
  <si>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</si>
  <si>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</si>
  <si>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</si>
  <si>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</si>
  <si>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</si>
  <si>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</si>
  <si>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</si>
  <si>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</si>
  <si>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</si>
  <si>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</si>
  <si>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</si>
  <si>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</si>
  <si>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</si>
  <si>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</si>
  <si>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</si>
  <si>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</si>
  <si>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</si>
  <si>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</si>
  <si>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</si>
  <si>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</si>
  <si>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</si>
  <si>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</si>
  <si>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</si>
  <si>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</si>
  <si>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</si>
  <si>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</si>
  <si>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</si>
  <si>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</si>
  <si>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</si>
  <si>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</si>
  <si>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</si>
  <si>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</si>
  <si>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</si>
  <si>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</si>
  <si>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</si>
  <si>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</si>
  <si>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</si>
  <si>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</si>
  <si>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</si>
  <si>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</si>
  <si>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</si>
  <si>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</si>
  <si>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</si>
  <si>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</si>
  <si>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</si>
  <si>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</si>
  <si>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</si>
  <si>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</si>
  <si>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</si>
  <si>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</si>
  <si>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</si>
  <si>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</si>
  <si>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</si>
  <si>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</si>
  <si>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</si>
  <si>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</si>
  <si>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</si>
  <si>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</si>
  <si>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</si>
  <si>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</si>
  <si>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</si>
  <si>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</si>
  <si>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</si>
  <si>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</si>
  <si>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</si>
  <si>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</si>
  <si>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</si>
  <si>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</si>
  <si>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</si>
  <si>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</si>
  <si>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</si>
  <si>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</si>
  <si>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</si>
  <si>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</si>
  <si>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</si>
  <si>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</si>
  <si>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</si>
  <si>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</si>
  <si>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</si>
  <si>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</si>
  <si>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</si>
  <si>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</si>
  <si>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</si>
  <si>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</si>
  <si>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</si>
  <si>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</si>
  <si>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</si>
  <si>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</si>
  <si>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</si>
  <si>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</si>
  <si>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</si>
  <si>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</si>
  <si>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</si>
  <si>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</si>
  <si>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</si>
  <si>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</si>
  <si>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</si>
  <si>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</si>
  <si>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</si>
  <si>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</si>
  <si>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</si>
  <si>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</si>
  <si>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</si>
  <si>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</si>
  <si>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</si>
  <si>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</si>
  <si>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</si>
  <si>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</si>
  <si>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</si>
  <si>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</si>
  <si>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</si>
  <si>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</si>
  <si>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</si>
  <si>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</si>
  <si>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</si>
  <si>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</si>
  <si>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</si>
  <si>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</si>
  <si>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</si>
  <si>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</si>
  <si>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</si>
  <si>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</si>
  <si>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</si>
  <si>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</si>
  <si>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</si>
  <si>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</si>
  <si>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</si>
  <si>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</si>
  <si>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</si>
  <si>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</si>
  <si>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</si>
  <si>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</si>
  <si>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</si>
  <si>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</si>
  <si>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</si>
  <si>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</si>
  <si>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</si>
  <si>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</si>
  <si>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</si>
  <si>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</si>
  <si>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</si>
  <si>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</si>
  <si>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</si>
  <si>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</si>
  <si>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</si>
  <si>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</si>
  <si>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</si>
  <si>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</si>
  <si>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</si>
  <si>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</si>
  <si>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</si>
  <si>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</si>
  <si>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</si>
  <si>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</si>
  <si>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</si>
  <si>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</si>
  <si>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</si>
  <si>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</si>
  <si>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</si>
  <si>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</si>
  <si>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</si>
  <si>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</si>
  <si>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</si>
  <si>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</si>
  <si>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</si>
  <si>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</si>
  <si>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</si>
  <si>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</si>
  <si>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</si>
  <si>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</si>
  <si>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</si>
  <si>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</si>
  <si>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</si>
  <si>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</si>
  <si>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</si>
  <si>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</si>
  <si>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</si>
  <si>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</si>
  <si>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</si>
  <si>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</si>
  <si>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</si>
  <si>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</si>
  <si>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</si>
  <si>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</si>
  <si>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</si>
  <si>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</si>
  <si>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</si>
  <si>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</si>
  <si>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</si>
  <si>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</si>
  <si>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</si>
  <si>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</si>
  <si>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</si>
  <si>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</si>
  <si>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</si>
  <si>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</si>
  <si>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</si>
  <si>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</si>
  <si>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</si>
  <si>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</si>
  <si>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</si>
  <si>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</si>
  <si>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</si>
  <si>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</si>
  <si>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</si>
  <si>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</si>
  <si>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</si>
  <si>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</si>
  <si>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</si>
  <si>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</si>
  <si>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</si>
  <si>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</si>
  <si>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</si>
  <si>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</si>
  <si>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</si>
  <si>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</si>
  <si>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</si>
  <si>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</si>
  <si>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</si>
  <si>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</si>
  <si>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</si>
  <si>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</si>
  <si>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</si>
  <si>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</si>
  <si>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</si>
  <si>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</si>
  <si>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</si>
  <si>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</si>
  <si>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</si>
  <si>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</si>
  <si>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</si>
  <si>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</si>
  <si>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</si>
  <si>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</si>
  <si>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</si>
  <si>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</si>
  <si>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</si>
  <si>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</si>
  <si>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</si>
  <si>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</si>
  <si>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</si>
  <si>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</si>
  <si>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</si>
  <si>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</si>
  <si>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</si>
  <si>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</si>
  <si>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</si>
  <si>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</si>
  <si>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</si>
  <si>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</si>
  <si>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</si>
  <si>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</si>
  <si>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</si>
  <si>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</si>
  <si>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</si>
  <si>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</si>
  <si>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</si>
  <si>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</si>
  <si>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</si>
  <si>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</si>
  <si>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</si>
  <si>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</si>
  <si>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</si>
  <si>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</si>
  <si>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</si>
  <si>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</si>
  <si>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</si>
  <si>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</si>
  <si>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</si>
  <si>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</si>
  <si>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</si>
  <si>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</si>
  <si>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</si>
  <si>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</si>
  <si>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</si>
  <si>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</si>
  <si>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</si>
  <si>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</si>
  <si>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</si>
  <si>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</si>
  <si>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</si>
  <si>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</si>
  <si>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</si>
  <si>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</si>
  <si>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</si>
  <si>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</si>
  <si>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</si>
  <si>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</si>
  <si>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</si>
  <si>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</si>
  <si>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</si>
  <si>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</si>
  <si>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</si>
  <si>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</si>
  <si>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</si>
  <si>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</si>
  <si>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</si>
  <si>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</si>
  <si>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</si>
  <si>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</si>
  <si>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</si>
  <si>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</si>
  <si>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</si>
  <si>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</si>
  <si>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</si>
  <si>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</si>
  <si>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</si>
  <si>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</si>
  <si>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</si>
  <si>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</si>
  <si>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</si>
  <si>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</si>
  <si>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</si>
  <si>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</si>
  <si>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</si>
  <si>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</si>
  <si>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</si>
  <si>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</si>
  <si>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</si>
  <si>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</si>
  <si>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</si>
  <si>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</si>
  <si>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</si>
  <si>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</si>
  <si>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</si>
  <si>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</si>
  <si>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</si>
  <si>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</si>
  <si>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</si>
  <si>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</si>
  <si>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</si>
  <si>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</si>
  <si>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</si>
  <si>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</si>
  <si>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</si>
  <si>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</si>
  <si>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</si>
  <si>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</si>
  <si>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</si>
  <si>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</si>
  <si>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</si>
  <si>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7"/>
  </si>
  <si>
    <t>固定</t>
    <rPh sb="0" eb="2">
      <t>コテイ</t>
    </rPh>
    <phoneticPr fontId="7"/>
  </si>
  <si>
    <t>ＶＲ一</t>
  </si>
  <si>
    <t>ＶＲ二</t>
  </si>
  <si>
    <t>ＶＲ三</t>
    <rPh sb="2" eb="3">
      <t>サン</t>
    </rPh>
    <phoneticPr fontId="10"/>
  </si>
  <si>
    <t>機器持出し</t>
  </si>
  <si>
    <t>Ｖ北海</t>
  </si>
  <si>
    <t>Ｖ東北</t>
  </si>
  <si>
    <t>Ｖ福島</t>
  </si>
  <si>
    <t>ＶＧＭ</t>
  </si>
  <si>
    <t>技術指導・討論</t>
  </si>
  <si>
    <t>ＶＵＳ</t>
  </si>
  <si>
    <t>ＶＤＸ</t>
  </si>
  <si>
    <t>ＶＣ企</t>
  </si>
  <si>
    <t>西営業</t>
  </si>
  <si>
    <t>西東海</t>
  </si>
  <si>
    <t>西九州</t>
  </si>
  <si>
    <t>西ソル</t>
  </si>
  <si>
    <t>西ＮＭ</t>
  </si>
  <si>
    <t>西ＢＩ</t>
    <phoneticPr fontId="10"/>
  </si>
  <si>
    <t>西地創</t>
    <phoneticPr fontId="10"/>
  </si>
  <si>
    <t>西企画</t>
  </si>
  <si>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</si>
  <si>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</si>
  <si>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</si>
  <si>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</si>
  <si>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</si>
  <si>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</si>
  <si>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</si>
  <si>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</si>
  <si>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</si>
  <si>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</si>
  <si>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</si>
  <si>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</si>
  <si>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</si>
  <si>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</si>
  <si>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</si>
  <si>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</si>
  <si>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</si>
  <si>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</si>
  <si>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</si>
  <si>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</si>
  <si>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</si>
  <si>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</si>
  <si>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</si>
  <si>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</si>
  <si>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</si>
  <si>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</si>
  <si>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</si>
  <si>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</si>
  <si>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</si>
  <si>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</si>
  <si>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</si>
  <si>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</si>
  <si>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</si>
  <si>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</si>
  <si>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</si>
  <si>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</si>
  <si>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</si>
  <si>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</si>
  <si>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</si>
  <si>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</si>
  <si>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</si>
  <si>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</si>
  <si>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</si>
  <si>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</si>
  <si>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</si>
  <si>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</si>
  <si>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</si>
  <si>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</si>
  <si>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</si>
  <si>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</si>
  <si>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</si>
  <si>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</si>
  <si>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</si>
  <si>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</si>
  <si>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</si>
  <si>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</si>
  <si>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</si>
  <si>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</si>
  <si>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</si>
  <si>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</si>
  <si>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</si>
  <si>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</si>
  <si>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</si>
  <si>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</si>
  <si>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</si>
  <si>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</si>
  <si>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</si>
  <si>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</si>
  <si>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ＣＩＳ</t>
  </si>
  <si>
    <t>件数</t>
    <rPh sb="0" eb="2">
      <t>ケンスウ</t>
    </rPh>
    <phoneticPr fontId="7"/>
  </si>
  <si>
    <t>仕向地</t>
    <rPh sb="0" eb="3">
      <t>シムケチ</t>
    </rPh>
    <phoneticPr fontId="7"/>
  </si>
  <si>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</si>
  <si>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</si>
  <si>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</si>
  <si>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</si>
  <si>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</si>
  <si>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</si>
  <si>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</si>
  <si>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</si>
  <si>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</si>
  <si>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</si>
  <si>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</si>
  <si>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</si>
  <si>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</si>
  <si>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</si>
  <si>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</si>
  <si>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</si>
  <si>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</si>
  <si>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</si>
  <si>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</si>
  <si>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</si>
  <si>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</si>
  <si>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</si>
  <si>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</si>
  <si>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</si>
  <si>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</si>
  <si>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</si>
  <si>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</si>
  <si>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</si>
  <si>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</si>
  <si>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</si>
  <si>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</si>
  <si>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</si>
  <si>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</si>
  <si>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</si>
  <si>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</si>
  <si>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</si>
  <si>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</si>
  <si>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</si>
  <si>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</si>
  <si>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</si>
  <si>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</si>
  <si>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</si>
  <si>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</si>
  <si>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</si>
  <si>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</si>
  <si>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</si>
  <si>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</si>
  <si>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</si>
  <si>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</si>
  <si>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</si>
  <si>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</si>
  <si>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</si>
  <si>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</si>
  <si>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</si>
  <si>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</si>
  <si>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</si>
  <si>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</si>
  <si>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</si>
  <si>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</si>
  <si>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</si>
  <si>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</si>
  <si>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</si>
  <si>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</si>
  <si>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</si>
  <si>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</si>
  <si>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</si>
  <si>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</si>
  <si>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</si>
  <si>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</si>
  <si>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</si>
  <si>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</si>
  <si>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</si>
  <si>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</si>
  <si>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</si>
  <si>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</si>
  <si>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</si>
  <si>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</si>
  <si>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</si>
  <si>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</si>
  <si>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</si>
  <si>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</si>
  <si>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</si>
  <si>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</si>
  <si>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</si>
  <si>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</si>
  <si>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</si>
  <si>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</si>
  <si>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</si>
  <si>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</si>
  <si>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</si>
  <si>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</si>
  <si>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</si>
  <si>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</si>
  <si>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</si>
  <si>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</si>
  <si>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</si>
  <si>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</si>
  <si>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</si>
  <si>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</si>
  <si>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</si>
  <si>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</si>
  <si>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</si>
  <si>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</si>
  <si>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</si>
  <si>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</si>
  <si>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</si>
  <si>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</si>
  <si>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</si>
  <si>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17"/>
  </si>
  <si>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</si>
  <si>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</si>
  <si>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</si>
  <si>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</si>
  <si>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</si>
  <si>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</si>
  <si>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</si>
  <si>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</si>
  <si>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</si>
  <si>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</si>
  <si>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</si>
  <si>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</si>
  <si>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</si>
  <si>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</si>
  <si>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</si>
  <si>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</si>
  <si>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</si>
  <si>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</si>
  <si>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</si>
  <si>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</si>
  <si>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</si>
  <si>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</si>
  <si>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17"/>
  </si>
  <si>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</si>
  <si>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</si>
  <si>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</si>
  <si>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</si>
  <si>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</si>
  <si>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</si>
  <si>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</si>
  <si>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</si>
  <si>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</si>
  <si>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</si>
  <si>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</si>
  <si>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</si>
  <si>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</si>
  <si>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</si>
  <si>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</si>
  <si>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</si>
  <si>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</si>
  <si>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</si>
  <si>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</si>
  <si>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</si>
  <si>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</si>
  <si>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17"/>
  </si>
  <si>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</si>
  <si>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</si>
  <si>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</si>
  <si>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</si>
  <si>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</si>
  <si>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</si>
  <si>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</si>
  <si>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</si>
  <si>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</si>
  <si>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</si>
  <si>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</si>
  <si>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</si>
  <si>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</si>
  <si>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</si>
  <si>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</si>
  <si>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</si>
  <si>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17"/>
  </si>
  <si>
    <t>Channel Sales Promotion Section</t>
    <phoneticPr fontId="10"/>
  </si>
  <si>
    <t>マーケティング部門</t>
    <rPh sb="7" eb="9">
      <t>ブモン</t>
    </rPh>
    <phoneticPr fontId="17"/>
  </si>
  <si>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</si>
  <si>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</si>
  <si>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</si>
  <si>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</si>
  <si>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</si>
  <si>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</si>
  <si>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</si>
  <si>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</si>
  <si>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</si>
  <si>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</si>
  <si>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</si>
  <si>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</si>
  <si>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17"/>
  </si>
  <si>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</si>
  <si>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</si>
  <si>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</si>
  <si>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</si>
  <si>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</si>
  <si>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</si>
  <si>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</si>
  <si>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17"/>
  </si>
  <si>
    <t>Planning Section</t>
  </si>
  <si>
    <t>経営推進部門</t>
    <rPh sb="0" eb="2">
      <t>ケイエイ</t>
    </rPh>
    <rPh sb="2" eb="4">
      <t>スイシン</t>
    </rPh>
    <phoneticPr fontId="17"/>
  </si>
  <si>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</si>
  <si>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</si>
  <si>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</si>
  <si>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</si>
  <si>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</si>
  <si>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</si>
  <si>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17"/>
  </si>
  <si>
    <t>経ＣＣ</t>
  </si>
  <si>
    <t>Corporate Communications Section</t>
  </si>
  <si>
    <t>ＣＳ推進部門</t>
    <rPh sb="4" eb="6">
      <t>ブモン</t>
    </rPh>
    <phoneticPr fontId="17"/>
  </si>
  <si>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</si>
  <si>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</si>
  <si>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</si>
  <si>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</si>
  <si>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</si>
  <si>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</si>
  <si>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</si>
  <si>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</si>
  <si>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17"/>
  </si>
  <si>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</si>
  <si>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</si>
  <si>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</si>
  <si>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</si>
  <si>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</si>
  <si>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</si>
  <si>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</si>
  <si>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</si>
  <si>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</si>
  <si>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</si>
  <si>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</si>
  <si>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</si>
  <si>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</si>
  <si>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</si>
  <si>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</si>
  <si>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</si>
  <si>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</si>
  <si>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件名</t>
    <rPh sb="0" eb="2">
      <t>ケンメイ</t>
    </rPh>
    <phoneticPr fontId="21"/>
  </si>
  <si>
    <t>仕向地</t>
    <rPh sb="0" eb="3">
      <t>シムケチ</t>
    </rPh>
    <phoneticPr fontId="21"/>
  </si>
  <si>
    <t>顧客・契約先</t>
    <rPh sb="0" eb="2">
      <t>コキャク</t>
    </rPh>
    <rPh sb="3" eb="6">
      <t>ケイヤクサキ</t>
    </rPh>
    <phoneticPr fontId="21"/>
  </si>
  <si>
    <t>最終需要者</t>
    <rPh sb="0" eb="2">
      <t>サイシュウ</t>
    </rPh>
    <rPh sb="2" eb="4">
      <t>ジュヨウ</t>
    </rPh>
    <rPh sb="4" eb="5">
      <t>シャ</t>
    </rPh>
    <phoneticPr fontId="21"/>
  </si>
  <si>
    <t>少額特例</t>
    <rPh sb="0" eb="2">
      <t>ショウガク</t>
    </rPh>
    <rPh sb="2" eb="4">
      <t>トクレイ</t>
    </rPh>
    <phoneticPr fontId="7"/>
  </si>
  <si>
    <t>別名</t>
    <rPh sb="0" eb="2">
      <t>ベツメイ</t>
    </rPh>
    <phoneticPr fontId="7"/>
  </si>
  <si>
    <t>回数</t>
    <rPh sb="0" eb="2">
      <t>カイスウ</t>
    </rPh>
    <phoneticPr fontId="7"/>
  </si>
  <si>
    <t>集計名</t>
    <rPh sb="0" eb="2">
      <t>シュウケイ</t>
    </rPh>
    <rPh sb="2" eb="3">
      <t>メイ</t>
    </rPh>
    <phoneticPr fontId="7"/>
  </si>
  <si>
    <t>別名→</t>
    <rPh sb="0" eb="2">
      <t>ベツメイ</t>
    </rPh>
    <phoneticPr fontId="7"/>
  </si>
  <si>
    <t>集計期間</t>
    <rPh sb="0" eb="2">
      <t>シュウケイ</t>
    </rPh>
    <rPh sb="2" eb="4">
      <t>キカン</t>
    </rPh>
    <phoneticPr fontId="7"/>
  </si>
  <si>
    <t>年間登録</t>
    <rPh sb="0" eb="4">
      <t>ネンカントウロク</t>
    </rPh>
    <phoneticPr fontId="7"/>
  </si>
  <si>
    <t>組織</t>
    <rPh sb="0" eb="2">
      <t>ソシキ</t>
    </rPh>
    <phoneticPr fontId="7"/>
  </si>
  <si>
    <t>▼集計名《組織》初期化</t>
    <rPh sb="1" eb="3">
      <t>シュウケイ</t>
    </rPh>
    <rPh sb="3" eb="4">
      <t>メイ</t>
    </rPh>
    <rPh sb="5" eb="7">
      <t>ソシキ</t>
    </rPh>
    <rPh sb="8" eb="11">
      <t>ショキカ</t>
    </rPh>
    <phoneticPr fontId="7"/>
  </si>
  <si>
    <t>名前の定義</t>
    <rPh sb="0" eb="2">
      <t>ナマエ</t>
    </rPh>
    <rPh sb="3" eb="5">
      <t>テイギ</t>
    </rPh>
    <phoneticPr fontId="7"/>
  </si>
  <si>
    <t>承認記録</t>
    <rPh sb="0" eb="2">
      <t>ショウニン</t>
    </rPh>
    <rPh sb="2" eb="4">
      <t>キロク</t>
    </rPh>
    <phoneticPr fontId="7"/>
  </si>
  <si>
    <t>取引区分</t>
    <rPh sb="0" eb="2">
      <t>トリヒキ</t>
    </rPh>
    <rPh sb="2" eb="4">
      <t>クブン</t>
    </rPh>
    <phoneticPr fontId="7"/>
  </si>
  <si>
    <t>個別審査</t>
    <rPh sb="0" eb="2">
      <t>コベツ</t>
    </rPh>
    <rPh sb="2" eb="4">
      <t>シンサ</t>
    </rPh>
    <phoneticPr fontId="7"/>
  </si>
  <si>
    <t>組織集計</t>
    <rPh sb="0" eb="2">
      <t>ソシキ</t>
    </rPh>
    <rPh sb="2" eb="4">
      <t>シュウケイ</t>
    </rPh>
    <phoneticPr fontId="7"/>
  </si>
  <si>
    <t>集計状況</t>
    <rPh sb="0" eb="2">
      <t>シュウケイ</t>
    </rPh>
    <rPh sb="2" eb="4">
      <t>ジョウキョウ</t>
    </rPh>
    <phoneticPr fontId="7"/>
  </si>
  <si>
    <t>集計名例外解決</t>
    <rPh sb="0" eb="2">
      <t>シュウケイ</t>
    </rPh>
    <rPh sb="2" eb="3">
      <t>メイ</t>
    </rPh>
    <rPh sb="3" eb="5">
      <t>レイガイ</t>
    </rPh>
    <rPh sb="5" eb="7">
      <t>カイケツ</t>
    </rPh>
    <phoneticPr fontId="7"/>
  </si>
  <si>
    <t>▼集計実施</t>
    <rPh sb="1" eb="3">
      <t>シュウケイ</t>
    </rPh>
    <rPh sb="3" eb="5">
      <t>ジッシ</t>
    </rPh>
    <phoneticPr fontId="7"/>
  </si>
  <si>
    <t>期間の審査件数</t>
    <rPh sb="0" eb="2">
      <t>キカン</t>
    </rPh>
    <rPh sb="3" eb="5">
      <t>シンサ</t>
    </rPh>
    <rPh sb="5" eb="7">
      <t>ケンスウ</t>
    </rPh>
    <phoneticPr fontId="7"/>
  </si>
  <si>
    <t>包括許可適用件数</t>
    <rPh sb="0" eb="2">
      <t>ホウカツ</t>
    </rPh>
    <rPh sb="2" eb="4">
      <t>キョカ</t>
    </rPh>
    <rPh sb="4" eb="6">
      <t>テキヨウ</t>
    </rPh>
    <rPh sb="6" eb="8">
      <t>ケンスウ</t>
    </rPh>
    <phoneticPr fontId="7"/>
  </si>
  <si>
    <t>少額特例適用件数</t>
    <rPh sb="0" eb="2">
      <t>ショウガク</t>
    </rPh>
    <rPh sb="2" eb="4">
      <t>トクレイ</t>
    </rPh>
    <rPh sb="4" eb="6">
      <t>テキヨウ</t>
    </rPh>
    <rPh sb="6" eb="8">
      <t>ケンスウ</t>
    </rPh>
    <phoneticPr fontId="7"/>
  </si>
  <si>
    <t>公知特例適用件数</t>
    <rPh sb="0" eb="2">
      <t>コウチ</t>
    </rPh>
    <rPh sb="2" eb="4">
      <t>トクレイ</t>
    </rPh>
    <rPh sb="4" eb="6">
      <t>テキヨウ</t>
    </rPh>
    <rPh sb="6" eb="8">
      <t>ケンスウ</t>
    </rPh>
    <phoneticPr fontId="7"/>
  </si>
  <si>
    <t>該当国内取引件数</t>
    <rPh sb="0" eb="2">
      <t>ガイトウ</t>
    </rPh>
    <rPh sb="2" eb="4">
      <t>コクナイ</t>
    </rPh>
    <rPh sb="4" eb="6">
      <t>トリヒキ</t>
    </rPh>
    <rPh sb="6" eb="8">
      <t>ケンスウ</t>
    </rPh>
    <phoneticPr fontId="7"/>
  </si>
  <si>
    <t>取引区分集計</t>
    <rPh sb="0" eb="2">
      <t>トリヒキ</t>
    </rPh>
    <rPh sb="2" eb="4">
      <t>クブン</t>
    </rPh>
    <rPh sb="4" eb="6">
      <t>シュウケイ</t>
    </rPh>
    <phoneticPr fontId="7"/>
  </si>
  <si>
    <t>仕向地集計</t>
    <rPh sb="0" eb="3">
      <t>シムケチ</t>
    </rPh>
    <rPh sb="3" eb="5">
      <t>シュウケイ</t>
    </rPh>
    <phoneticPr fontId="7"/>
  </si>
  <si>
    <t>順位</t>
    <rPh sb="0" eb="2">
      <t>ジュンイ</t>
    </rPh>
    <phoneticPr fontId="7"/>
  </si>
  <si>
    <t>該当取引</t>
    <rPh sb="0" eb="2">
      <t>ガイトウ</t>
    </rPh>
    <rPh sb="2" eb="4">
      <t>トリヒキ</t>
    </rPh>
    <phoneticPr fontId="7"/>
  </si>
  <si>
    <t>公知特例</t>
    <rPh sb="0" eb="2">
      <t>コウチ</t>
    </rPh>
    <rPh sb="2" eb="4">
      <t>トクレイ</t>
    </rPh>
    <phoneticPr fontId="7"/>
  </si>
  <si>
    <t>該当国内</t>
    <rPh sb="0" eb="2">
      <t>ガイトウ</t>
    </rPh>
    <rPh sb="2" eb="4">
      <t>コクナイ</t>
    </rPh>
    <phoneticPr fontId="7"/>
  </si>
  <si>
    <t>金額</t>
    <rPh sb="0" eb="2">
      <t>キンガク</t>
    </rPh>
    <phoneticPr fontId="7"/>
  </si>
  <si>
    <t>非ゼロ</t>
    <rPh sb="0" eb="1">
      <t>ヒ</t>
    </rPh>
    <phoneticPr fontId="7"/>
  </si>
  <si>
    <t>ＶＣ本</t>
    <phoneticPr fontId="7"/>
  </si>
  <si>
    <t>Range_組織辞書</t>
    <rPh sb="6" eb="8">
      <t>ソシキ</t>
    </rPh>
    <rPh sb="8" eb="10">
      <t>ジショ</t>
    </rPh>
    <phoneticPr fontId="7"/>
  </si>
  <si>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</si>
  <si>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</si>
  <si>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</si>
  <si>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</si>
  <si>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</si>
  <si>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</si>
  <si>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</si>
  <si>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</si>
  <si>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</si>
  <si>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</si>
  <si>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</si>
  <si>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</si>
  <si>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</si>
  <si>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</si>
  <si>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</si>
  <si>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</si>
  <si>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</si>
  <si>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</si>
  <si>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</si>
  <si>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</si>
  <si>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</si>
  <si>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</si>
  <si>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</si>
  <si>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</si>
  <si>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</si>
  <si>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</si>
  <si>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</si>
  <si>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</si>
  <si>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</si>
  <si>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</si>
  <si>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</si>
  <si>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</si>
  <si>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</si>
  <si>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</si>
  <si>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</si>
  <si>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</si>
  <si>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</si>
  <si>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</si>
  <si>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</si>
  <si>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</si>
  <si>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</si>
  <si>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</si>
  <si>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</si>
  <si>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</si>
  <si>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</si>
  <si>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</si>
  <si>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</si>
  <si>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</si>
  <si>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</si>
  <si>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</si>
  <si>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</si>
  <si>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</si>
  <si>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</si>
  <si>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</si>
  <si>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</si>
  <si>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</si>
  <si>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</si>
  <si>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</si>
  <si>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</si>
  <si>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</si>
  <si>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</si>
  <si>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</si>
  <si>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</si>
  <si>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</si>
  <si>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</si>
  <si>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</si>
  <si>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</si>
  <si>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</si>
  <si>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</si>
  <si>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</si>
  <si>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</si>
  <si>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</si>
  <si>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</si>
  <si>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</si>
  <si>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</si>
  <si>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</si>
  <si>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</si>
  <si>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</si>
  <si>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</si>
  <si>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</si>
  <si>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</si>
  <si>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</si>
  <si>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</si>
  <si>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</si>
  <si>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</si>
  <si>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</si>
  <si>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</si>
  <si>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</si>
  <si>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</si>
  <si>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</si>
  <si>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</si>
  <si>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</si>
  <si>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</si>
  <si>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</si>
  <si>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</si>
  <si>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</si>
  <si>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</si>
  <si>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</si>
  <si>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</si>
  <si>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</si>
  <si>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</si>
  <si>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</si>
  <si>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</si>
  <si>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</si>
  <si>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</si>
  <si>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</si>
  <si>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</si>
  <si>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</si>
  <si>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</si>
  <si>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</si>
  <si>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</si>
  <si>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</si>
  <si>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</si>
  <si>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</si>
  <si>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</si>
  <si>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</si>
  <si>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</si>
  <si>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</si>
  <si>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</si>
  <si>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</si>
  <si>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</si>
  <si>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</si>
  <si>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</si>
  <si>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</si>
  <si>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</si>
  <si>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</si>
  <si>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</si>
  <si>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</si>
  <si>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</si>
  <si>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</si>
  <si>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</si>
  <si>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</si>
  <si>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</si>
  <si>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</si>
  <si>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</si>
  <si>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</si>
  <si>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</si>
  <si>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</si>
  <si>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</si>
  <si>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</si>
  <si>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</si>
  <si>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</si>
  <si>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</si>
  <si>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</si>
  <si>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</si>
  <si>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</si>
  <si>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</si>
  <si>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</si>
  <si>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</si>
  <si>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</si>
  <si>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</si>
  <si>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</si>
  <si>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</si>
  <si>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</si>
  <si>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</si>
  <si>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</si>
  <si>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</si>
  <si>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</si>
  <si>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</si>
  <si>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</si>
  <si>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</si>
  <si>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</si>
  <si>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</si>
  <si>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</si>
  <si>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</si>
  <si>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</si>
  <si>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</si>
  <si>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</si>
  <si>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</si>
  <si>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</si>
  <si>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</si>
  <si>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</si>
  <si>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</si>
  <si>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</si>
  <si>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</si>
  <si>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</si>
  <si>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</si>
  <si>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</si>
  <si>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</si>
  <si>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</si>
  <si>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</si>
  <si>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</si>
  <si>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</si>
  <si>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</si>
  <si>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</si>
  <si>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</si>
  <si>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</si>
  <si>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</si>
  <si>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</si>
  <si>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</si>
  <si>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</si>
  <si>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</si>
  <si>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</si>
  <si>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</si>
  <si>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</si>
  <si>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</si>
  <si>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</si>
  <si>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</si>
  <si>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</si>
  <si>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</si>
  <si>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</si>
  <si>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</si>
  <si>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</si>
  <si>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</si>
  <si>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</si>
  <si>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</si>
  <si>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</si>
  <si>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</si>
  <si>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</si>
  <si>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</si>
  <si>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</si>
  <si>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</si>
  <si>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</si>
  <si>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</si>
  <si>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</si>
  <si>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</si>
  <si>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</si>
  <si>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</si>
  <si>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</si>
  <si>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</si>
  <si>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</si>
  <si>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</si>
  <si>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</si>
  <si>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</si>
  <si>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</si>
  <si>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</si>
  <si>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</si>
  <si>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</si>
  <si>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</si>
  <si>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</si>
  <si>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</si>
  <si>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</si>
  <si>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</si>
  <si>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</si>
  <si>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</si>
  <si>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</si>
  <si>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</si>
  <si>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</si>
  <si>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</si>
  <si>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</si>
  <si>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</si>
  <si>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</si>
  <si>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</si>
  <si>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</si>
  <si>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</si>
  <si>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</si>
  <si>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</si>
  <si>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</si>
  <si>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</si>
  <si>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</si>
  <si>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</si>
  <si>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</si>
  <si>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</si>
  <si>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</si>
  <si>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</si>
  <si>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</si>
  <si>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</si>
  <si>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</si>
  <si>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</si>
  <si>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</si>
  <si>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</si>
  <si>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</si>
  <si>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</si>
  <si>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</si>
  <si>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</si>
  <si>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</si>
  <si>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</si>
  <si>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</si>
  <si>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</si>
  <si>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</si>
  <si>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</si>
  <si>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</si>
  <si>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</si>
  <si>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</si>
  <si>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</si>
  <si>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</si>
  <si>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</si>
  <si>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</si>
  <si>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</si>
  <si>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</si>
  <si>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</si>
  <si>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</si>
  <si>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</si>
  <si>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</si>
  <si>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</si>
  <si>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</si>
  <si>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</si>
  <si>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</si>
  <si>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</si>
  <si>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</si>
  <si>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</si>
  <si>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</si>
  <si>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</si>
  <si>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</si>
  <si>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</si>
  <si>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</si>
  <si>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</si>
  <si>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</si>
  <si>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</si>
  <si>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</si>
  <si>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</si>
  <si>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</si>
  <si>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</si>
  <si>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</si>
  <si>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</si>
  <si>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</si>
  <si>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</si>
  <si>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</si>
  <si>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</si>
  <si>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</si>
  <si>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</si>
  <si>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</si>
  <si>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</si>
  <si>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</si>
  <si>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</si>
  <si>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</si>
  <si>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</si>
  <si>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</si>
  <si>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</si>
  <si>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</si>
  <si>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</si>
  <si>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</si>
  <si>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</si>
  <si>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</si>
  <si>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</si>
  <si>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</si>
  <si>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7"/>
  </si>
  <si>
    <t>あ務部</t>
    <phoneticPr fontId="7"/>
  </si>
  <si>
    <t>あ総務</t>
    <phoneticPr fontId="7"/>
  </si>
  <si>
    <t>あ法務</t>
    <phoneticPr fontId="7"/>
  </si>
  <si>
    <t>あ啓発</t>
    <phoneticPr fontId="7"/>
  </si>
  <si>
    <t>あ倫理</t>
    <phoneticPr fontId="7"/>
  </si>
  <si>
    <t>取引集計</t>
    <rPh sb="0" eb="2">
      <t>トリヒキ</t>
    </rPh>
    <rPh sb="2" eb="4">
      <t>シュウケイ</t>
    </rPh>
    <phoneticPr fontId="7"/>
  </si>
  <si>
    <t>取引集計＿非ゼロ</t>
    <rPh sb="0" eb="2">
      <t>トリヒキ</t>
    </rPh>
    <rPh sb="2" eb="4">
      <t>シュウケイ</t>
    </rPh>
    <rPh sb="5" eb="6">
      <t>ヒ</t>
    </rPh>
    <phoneticPr fontId="7"/>
  </si>
  <si>
    <t>（千円）</t>
    <rPh sb="1" eb="3">
      <t>センエン</t>
    </rPh>
    <phoneticPr fontId="7"/>
  </si>
  <si>
    <t>包括許可(役務)</t>
    <rPh sb="0" eb="2">
      <t>ホウカツ</t>
    </rPh>
    <rPh sb="2" eb="4">
      <t>キョカ</t>
    </rPh>
    <rPh sb="5" eb="7">
      <t>エキム</t>
    </rPh>
    <phoneticPr fontId="7"/>
  </si>
  <si>
    <t>仕向地別名</t>
    <rPh sb="0" eb="3">
      <t>シムケチ</t>
    </rPh>
    <rPh sb="3" eb="5">
      <t>ベツメイ</t>
    </rPh>
    <phoneticPr fontId="7"/>
  </si>
  <si>
    <t>仕向地別名回数</t>
    <rPh sb="0" eb="3">
      <t>シムケチ</t>
    </rPh>
    <rPh sb="3" eb="5">
      <t>ベツメイ</t>
    </rPh>
    <rPh sb="5" eb="7">
      <t>カイスウ</t>
    </rPh>
    <phoneticPr fontId="7"/>
  </si>
  <si>
    <t>仕向地件数＿トップ</t>
    <rPh sb="0" eb="3">
      <t>シムケチ</t>
    </rPh>
    <rPh sb="3" eb="5">
      <t>ケンスウ</t>
    </rPh>
    <phoneticPr fontId="7"/>
  </si>
  <si>
    <t>仕向地金額＿トップ</t>
    <rPh sb="0" eb="3">
      <t>シムケチ</t>
    </rPh>
    <rPh sb="3" eb="5">
      <t>キンガク</t>
    </rPh>
    <phoneticPr fontId="7"/>
  </si>
  <si>
    <t>組織</t>
    <rPh sb="0" eb="2">
      <t>ソシキ</t>
    </rPh>
    <phoneticPr fontId="7"/>
  </si>
  <si>
    <t>開発用の設定</t>
    <rPh sb="0" eb="2">
      <t>カイハツ</t>
    </rPh>
    <rPh sb="2" eb="3">
      <t>ヨウ</t>
    </rPh>
    <rPh sb="4" eb="6">
      <t>セッテイ</t>
    </rPh>
    <phoneticPr fontId="7"/>
  </si>
  <si>
    <t>未割当別名</t>
    <rPh sb="0" eb="3">
      <t>ミワリアテ</t>
    </rPh>
    <rPh sb="3" eb="5">
      <t>ベツメイ</t>
    </rPh>
    <phoneticPr fontId="7"/>
  </si>
  <si>
    <t>*</t>
    <phoneticPr fontId="30"/>
  </si>
  <si>
    <t>左の領域を『表１』と名付けておく</t>
    <rPh sb="0" eb="1">
      <t>ヒダリ</t>
    </rPh>
    <rPh sb="2" eb="4">
      <t>リョウイキ</t>
    </rPh>
    <rPh sb="6" eb="7">
      <t>ヒョウ</t>
    </rPh>
    <rPh sb="10" eb="12">
      <t>ナヅ</t>
    </rPh>
    <phoneticPr fontId="30"/>
  </si>
  <si>
    <t>"E3"</t>
    <phoneticPr fontId="30"/>
  </si>
  <si>
    <t>"F3"</t>
    <phoneticPr fontId="30"/>
  </si>
  <si>
    <t>"G3"</t>
    <phoneticPr fontId="30"/>
  </si>
  <si>
    <t>・・・数字の全角半角は紛らわしいので注意。</t>
    <rPh sb="3" eb="5">
      <t>スウジ</t>
    </rPh>
    <rPh sb="6" eb="8">
      <t>ゼンカク</t>
    </rPh>
    <rPh sb="8" eb="10">
      <t>ハンカク</t>
    </rPh>
    <rPh sb="11" eb="12">
      <t>マギ</t>
    </rPh>
    <rPh sb="18" eb="20">
      <t>チュウイ</t>
    </rPh>
    <phoneticPr fontId="30"/>
  </si>
  <si>
    <t>"F4"</t>
  </si>
  <si>
    <t>"G4"</t>
  </si>
  <si>
    <t>マクロでもこの領域をこの名前で参照する</t>
    <rPh sb="7" eb="9">
      <t>リョウイキ</t>
    </rPh>
    <rPh sb="12" eb="14">
      <t>ナマエ</t>
    </rPh>
    <rPh sb="15" eb="17">
      <t>サンショウ</t>
    </rPh>
    <phoneticPr fontId="30"/>
  </si>
  <si>
    <t>"F5"</t>
  </si>
  <si>
    <t>"G5"</t>
  </si>
  <si>
    <t>パワーポイントファイル（以下のようになっている）でも</t>
    <rPh sb="12" eb="14">
      <t>イカ</t>
    </rPh>
    <phoneticPr fontId="30"/>
  </si>
  <si>
    <t>"F6"</t>
  </si>
  <si>
    <t>"G6"</t>
  </si>
  <si>
    <t>対応する表の図形を同じ名前『表１』としておく。</t>
    <rPh sb="0" eb="2">
      <t>タイオウ</t>
    </rPh>
    <rPh sb="4" eb="5">
      <t>ヒョウ</t>
    </rPh>
    <rPh sb="6" eb="8">
      <t>ズケイ</t>
    </rPh>
    <rPh sb="9" eb="10">
      <t>オナ</t>
    </rPh>
    <rPh sb="11" eb="13">
      <t>ナマエ</t>
    </rPh>
    <rPh sb="14" eb="15">
      <t>ヒョウ</t>
    </rPh>
    <phoneticPr fontId="30"/>
  </si>
  <si>
    <t>"F7"</t>
  </si>
  <si>
    <t>"G7"</t>
  </si>
  <si>
    <t>"F8"</t>
  </si>
  <si>
    <t>"G8"</t>
  </si>
  <si>
    <t>領域の名前はブックにおいて一意にできるので</t>
    <rPh sb="0" eb="2">
      <t>リョウイキ</t>
    </rPh>
    <rPh sb="3" eb="5">
      <t>ナマエ</t>
    </rPh>
    <rPh sb="13" eb="15">
      <t>イチイ</t>
    </rPh>
    <phoneticPr fontId="30"/>
  </si>
  <si>
    <t>"E9"</t>
  </si>
  <si>
    <t>"F9"</t>
  </si>
  <si>
    <t>"G9"</t>
  </si>
  <si>
    <t>シートの名前については気を使わなくてよい。</t>
    <rPh sb="4" eb="6">
      <t>ナマエ</t>
    </rPh>
    <rPh sb="11" eb="12">
      <t>キ</t>
    </rPh>
    <rPh sb="13" eb="14">
      <t>ツカ</t>
    </rPh>
    <phoneticPr fontId="30"/>
  </si>
  <si>
    <t>"E10"</t>
  </si>
  <si>
    <t>"F10"</t>
  </si>
  <si>
    <t>"G10"</t>
  </si>
  <si>
    <t>"G11"</t>
  </si>
  <si>
    <t>"G12"</t>
  </si>
  <si>
    <t>"G13"</t>
  </si>
  <si>
    <t>パワーポイントファイル（左図）でも</t>
    <rPh sb="12" eb="14">
      <t>サズ</t>
    </rPh>
    <phoneticPr fontId="30"/>
  </si>
  <si>
    <t>（下図：数字の全角半角が紛らわしいので注意）</t>
    <rPh sb="1" eb="3">
      <t>カズ</t>
    </rPh>
    <rPh sb="4" eb="6">
      <t>スウジ</t>
    </rPh>
    <rPh sb="7" eb="9">
      <t>ゼンカク</t>
    </rPh>
    <rPh sb="9" eb="11">
      <t>ハンカク</t>
    </rPh>
    <rPh sb="12" eb="13">
      <t>マギ</t>
    </rPh>
    <rPh sb="19" eb="21">
      <t>チュウイ</t>
    </rPh>
    <phoneticPr fontId="30"/>
  </si>
  <si>
    <t>別表１</t>
    <rPh sb="0" eb="2">
      <t>ベッピョウ</t>
    </rPh>
    <phoneticPr fontId="30"/>
  </si>
  <si>
    <t>別表２</t>
    <rPh sb="0" eb="2">
      <t>ベッピョウ</t>
    </rPh>
    <phoneticPr fontId="30"/>
  </si>
  <si>
    <t>別表３</t>
    <rPh sb="0" eb="2">
      <t>ベッピョウ</t>
    </rPh>
    <phoneticPr fontId="30"/>
  </si>
  <si>
    <t>特一包括適用</t>
    <rPh sb="0" eb="2">
      <t>トクイチ</t>
    </rPh>
    <rPh sb="2" eb="4">
      <t>ホウカツ</t>
    </rPh>
    <rPh sb="4" eb="6">
      <t>テキヨウ</t>
    </rPh>
    <phoneticPr fontId="30"/>
  </si>
  <si>
    <t>少額特例適用</t>
    <rPh sb="0" eb="2">
      <t>ショウガク</t>
    </rPh>
    <rPh sb="2" eb="4">
      <t>トクレイ</t>
    </rPh>
    <rPh sb="4" eb="6">
      <t>テキヨウ</t>
    </rPh>
    <phoneticPr fontId="30"/>
  </si>
  <si>
    <t>包括許可（貨物）</t>
    <rPh sb="0" eb="2">
      <t>ホウカツ</t>
    </rPh>
    <rPh sb="2" eb="4">
      <t>キョカ</t>
    </rPh>
    <rPh sb="5" eb="7">
      <t>カモツ</t>
    </rPh>
    <phoneticPr fontId="7"/>
  </si>
  <si>
    <t>包括許可</t>
    <rPh sb="0" eb="2">
      <t>ホウカツ</t>
    </rPh>
    <rPh sb="2" eb="4">
      <t>キョカ</t>
    </rPh>
    <phoneticPr fontId="7"/>
  </si>
  <si>
    <t>以下の有効な範囲（４行目から記載のある最後の行まで、かつ、カラムBからカラムH）を『特一包括適用』と名付けること</t>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7"/>
  </si>
  <si>
    <r>
      <t>以下の有効な範囲（</t>
    </r>
    <r>
      <rPr>
        <b/>
        <sz val="11"/>
        <color rgb="FFFF0000"/>
        <rFont val="BIZ UDPゴシック"/>
        <family val="3"/>
        <charset val="128"/>
      </rPr>
      <t>５</t>
    </r>
    <r>
      <rPr>
        <sz val="11"/>
        <color rgb="FFFF0000"/>
        <rFont val="BIZ UDPゴシック"/>
        <family val="2"/>
        <charset val="128"/>
      </rPr>
      <t>行目から記載のある最後の行まで、かつ、カラムBからカラムH）を『特一包括適用』と名付けること</t>
    </r>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7"/>
  </si>
  <si>
    <t>本部</t>
    <rPh sb="0" eb="2">
      <t>ホンブ</t>
    </rPh>
    <phoneticPr fontId="7"/>
  </si>
  <si>
    <t>金額（千円）</t>
    <rPh sb="0" eb="2">
      <t>キンガク</t>
    </rPh>
    <rPh sb="3" eb="5">
      <t>センエン</t>
    </rPh>
    <phoneticPr fontId="7"/>
  </si>
  <si>
    <t>技輸審-2020-0211</t>
  </si>
  <si>
    <t>技輸審-2020-0212</t>
  </si>
  <si>
    <t>［無償提供］光学接着剤　Eglacier　2g</t>
  </si>
  <si>
    <t>Acacia Communications</t>
  </si>
  <si>
    <t>技輸審-2020-0213</t>
  </si>
  <si>
    <t>［無償提供］SiN膜つきSiウェハ</t>
  </si>
  <si>
    <t>非該当（7(18)(22)(23)）</t>
  </si>
  <si>
    <t>技輸審-2020-0214</t>
  </si>
  <si>
    <t>［無償提供］MTコネクタサンプル</t>
  </si>
  <si>
    <t>Dimension Technology Co., Ltd</t>
  </si>
  <si>
    <t>技輸審-2020-0215</t>
  </si>
  <si>
    <t>非該当（別１：６（１）・９（６））</t>
  </si>
  <si>
    <t>技輸審-2020-0216</t>
  </si>
  <si>
    <t>［無償提供］AIRead</t>
  </si>
  <si>
    <t>PoCのため</t>
  </si>
  <si>
    <t>NTT Communications Russia LL</t>
  </si>
  <si>
    <t>技輸審-2020-0217</t>
  </si>
  <si>
    <t>［販売］窒化物エピタキシャル（6inch AlGaN HEMT on Si)</t>
  </si>
  <si>
    <t>Institute of Electrical Engineering SAS</t>
  </si>
  <si>
    <t>技輸審-2020-0218</t>
  </si>
  <si>
    <t>［販売］窒化物エピタキシャルウェハ（3inch GaN on Si)</t>
  </si>
  <si>
    <t>IMT-Bucharest</t>
  </si>
  <si>
    <t>技輸審-2020-0219</t>
  </si>
  <si>
    <t>［修理交換］MTS5800v2+TEM</t>
  </si>
  <si>
    <t>シンガポール（同期装置故障時、米国）</t>
  </si>
  <si>
    <t>VIAVIソリューション株式会社</t>
  </si>
  <si>
    <t>VIAVI Solutions APAC</t>
  </si>
  <si>
    <t>成田　真也</t>
  </si>
  <si>
    <t>技輸審-2020-0220</t>
  </si>
  <si>
    <t>［製造評価］EUV Mirror sample chip/反射率測定指示書</t>
  </si>
  <si>
    <t>NTT-AT (GBE)</t>
  </si>
  <si>
    <t>技輸審-2020-0221</t>
  </si>
  <si>
    <t>［販売］EUV ML Mirror</t>
  </si>
  <si>
    <t>Delft University of Technology</t>
  </si>
  <si>
    <t>技輸審-2020-0222</t>
  </si>
  <si>
    <t>［販売］KTN光スキャナー/検査データ・マニュアル</t>
  </si>
  <si>
    <t>台湾大学</t>
  </si>
  <si>
    <t>非該当（10(5)(6)(7)(7の2)(14)）</t>
  </si>
  <si>
    <t>非該当（10項）</t>
  </si>
  <si>
    <t>技輸審-2020-0223</t>
  </si>
  <si>
    <t>［修理交換］Smart mat</t>
  </si>
  <si>
    <t>Masstron Pte Ltd</t>
  </si>
  <si>
    <t>非該当（9(1)、10(2)(3)(8)）</t>
  </si>
  <si>
    <t>＝＝承認内容からの変更＝＝変更の内容：2020/11/10（火）までの延長変更の理由：輸出輸送手配に手間取ったため</t>
  </si>
  <si>
    <t>技輸審-2020-0224</t>
  </si>
  <si>
    <t>技輸審-2020-0225</t>
  </si>
  <si>
    <t>［無償提供］WinActorプログラムをおよびマニュアル等</t>
  </si>
  <si>
    <t xml:space="preserve">Active People's Microfinance </t>
  </si>
  <si>
    <t>技輸審-2020-0226</t>
  </si>
  <si>
    <t>［販売］窒化物エピタキシャルウェハ(p-GaN cap構造）</t>
  </si>
  <si>
    <t>技輸審-2020-0227</t>
  </si>
  <si>
    <t>［販売］EUV mirror</t>
  </si>
  <si>
    <t>Kapteyn-Murnane Laboratories, Inc.</t>
  </si>
  <si>
    <t>技輸審-2020-0228</t>
  </si>
  <si>
    <t>FiberQA</t>
  </si>
  <si>
    <t>技輸審-2020-0229</t>
  </si>
  <si>
    <t>［販売］G-ブレス　M</t>
  </si>
  <si>
    <t>株式会社オプトサイエンス</t>
  </si>
  <si>
    <t>Showa Denko Materials (Johor) Sd</t>
  </si>
  <si>
    <t>技輸審-2020-0230</t>
  </si>
  <si>
    <t>［返却］Surveyor module1</t>
  </si>
  <si>
    <t>Picarro Inc.</t>
  </si>
  <si>
    <t>池田　宏</t>
  </si>
  <si>
    <t>非該当（別１：１０（８）・４（１１））</t>
  </si>
  <si>
    <t>技輸審-2020-0231</t>
  </si>
  <si>
    <t>［販売］ATP3200研磨機及び付属品、研磨フィルム等</t>
  </si>
  <si>
    <t>integrated Optics</t>
  </si>
  <si>
    <t>非該当（6(1)、9(6)、16）</t>
  </si>
  <si>
    <t>非該当（9(2)）</t>
  </si>
  <si>
    <t>技輸審-2020-0232</t>
  </si>
  <si>
    <t>技輸審-2020-0233</t>
  </si>
  <si>
    <t>技輸審-2020-0234</t>
  </si>
  <si>
    <t>［無償提供］HIREC100塗布済サンプル（40枚）</t>
  </si>
  <si>
    <t>Sirris</t>
  </si>
  <si>
    <t>技輸審-2020-0235</t>
  </si>
  <si>
    <t>［無償提供］HIREC100塗布済サンプル（10枚）</t>
  </si>
  <si>
    <t>University of Illinois at Chicago</t>
  </si>
  <si>
    <t>技輸審-2020-0236</t>
  </si>
  <si>
    <t>技輸審-2020-0237</t>
  </si>
  <si>
    <t>［販売］KTN 1D deflector及び検査成績書KSCHRM0850-00</t>
  </si>
  <si>
    <t>Universit of Minnesota</t>
  </si>
  <si>
    <t>技輸審-2020-0238</t>
  </si>
  <si>
    <t>［その他］Si基板上パワー用途GaNエピ成長（調整パラメータ含む）</t>
  </si>
  <si>
    <t>製造委託</t>
  </si>
  <si>
    <t>NTT-AT</t>
  </si>
  <si>
    <t>該当（別表：７（２））</t>
  </si>
  <si>
    <t>技社承-2020-028</t>
  </si>
  <si>
    <t>技輸審-2020-0239</t>
  </si>
  <si>
    <t>［製造評価］EUV Multilayer Mirror</t>
  </si>
  <si>
    <t>NTT-AT GBア/GBE</t>
  </si>
  <si>
    <t>技輸審-2020-0240</t>
  </si>
  <si>
    <t>［販売］KTN結晶チップ（KCCBAM0000-01）出荷検査書</t>
  </si>
  <si>
    <t xml:space="preserve">Sichuan ZhaoYang HongYuan Foreign Trade </t>
  </si>
  <si>
    <t>Chengdu microlight tech Co., Ltd</t>
  </si>
  <si>
    <t>非該当（10(7の2)(14)）</t>
  </si>
  <si>
    <t>技輸審-2020-0241</t>
  </si>
  <si>
    <t>非該当（14(8)）</t>
  </si>
  <si>
    <t>技輸審-2020-0242</t>
  </si>
  <si>
    <t>［修理交換］超臨界乾燥装置（PCO-4SC)</t>
  </si>
  <si>
    <t>Nano and Advanced Materials Institute Li</t>
  </si>
  <si>
    <t>非該当（7(16)項）</t>
  </si>
  <si>
    <t>非該当（7項）</t>
  </si>
  <si>
    <t>技輸審-2020-0243</t>
  </si>
  <si>
    <t>［販売］SiNメンブレン</t>
  </si>
  <si>
    <t xml:space="preserve">National Synchrotron Radiation Research </t>
  </si>
  <si>
    <t>技輸審-2020-0244</t>
  </si>
  <si>
    <t>EpiWorld International Co.. Ltd.</t>
  </si>
  <si>
    <t>該当（7(22)項）</t>
  </si>
  <si>
    <t>該当（7(5)項）</t>
  </si>
  <si>
    <t>技社承-2020-029</t>
  </si>
  <si>
    <t>技輸審-2020-0245</t>
  </si>
  <si>
    <t>［販売］シール材　OS5958 600g</t>
  </si>
  <si>
    <t>技輸審-2020-0246</t>
  </si>
  <si>
    <t>［販売］EUV Mirror, Zr Filter</t>
  </si>
  <si>
    <t>技輸審-2020-0247</t>
  </si>
  <si>
    <t>Max Planck POSTECH/Korea Research Init</t>
  </si>
  <si>
    <t>技輸審-2020-0248</t>
  </si>
  <si>
    <t>［販売］ラミナーレプリカ回折格子</t>
  </si>
  <si>
    <t>Beijing WaveqQuanta Technology Co. Ltd.</t>
  </si>
  <si>
    <t>Shenzhen Technology University</t>
  </si>
  <si>
    <t>技輸審-2020-0249</t>
  </si>
  <si>
    <t>［無償提供］EUV Filter</t>
  </si>
  <si>
    <t>Beijing Top Unistar Science &amp; Technology</t>
  </si>
  <si>
    <t>技輸審-2020-0250</t>
  </si>
  <si>
    <t xml:space="preserve">［修理交換］自動消光比測定器（PCA-2000C）／アプリケーションプログラム </t>
  </si>
  <si>
    <t xml:space="preserve">Furukawa FITEL (Thailand) Co., Ltd. </t>
  </si>
  <si>
    <t>非該当（9(6),10(2)）</t>
  </si>
  <si>
    <t>技輸審-2020-0251</t>
  </si>
  <si>
    <t>Massachusetts Institute of Technology</t>
  </si>
  <si>
    <t>該当（7(18)）</t>
  </si>
  <si>
    <t>仕向国での物流指示に整合させるためInvoiceの仕向地でのship-toの記載を訂正する。訂正したInvoiceは実施結果報告時に添付する（2020/10/28：経輸出室長）</t>
  </si>
  <si>
    <t>技輸審-2020-0252</t>
  </si>
  <si>
    <t>非該当（9(6)）</t>
  </si>
  <si>
    <t>技輸審-2020-0253</t>
  </si>
  <si>
    <t>［販売］窒化物エピタキシャルウェハ(6inch AlGaN HEMT)</t>
  </si>
  <si>
    <t>技輸審-2020-0254</t>
  </si>
  <si>
    <t>該当（別１：７（１８）に該当　）</t>
  </si>
  <si>
    <t>出荷変更（輸出中止）：AT（日本）在庫でなくATエージェント（台湾）倉庫からの出荷。実施結果報告に記載のこと（2020/11/18　経輸出室長）</t>
  </si>
  <si>
    <t>技輸審-2020-0255</t>
  </si>
  <si>
    <t xml:space="preserve">［販売］光コネクタクリーナの販売 </t>
  </si>
  <si>
    <t>技輸審-2020-0256</t>
  </si>
  <si>
    <t>［販売］コンパクト光スイッチユニットNSWシリーズ</t>
  </si>
  <si>
    <t>非該当（別１：９（１）・２（３６））</t>
  </si>
  <si>
    <t>技輸審-2020-0257</t>
  </si>
  <si>
    <t>顧客からの納期前倒しの依頼に対応するため、出荷期間を2020/11/19 ～ 2020/12/04に変更する（経輸出室長承認済み（2020.11.11))</t>
  </si>
  <si>
    <t>技輸審-2020-0258</t>
  </si>
  <si>
    <t>［販売］セラミックマイクロヒータ(CMH-7019)、B型熱電対　各1個</t>
  </si>
  <si>
    <t>西日本貿易株式会社</t>
  </si>
  <si>
    <t>南京大学?代工程与?用科学学院</t>
  </si>
  <si>
    <t>非該当（別１：５（１３）から（１５））</t>
  </si>
  <si>
    <t>技社承-2020-030</t>
  </si>
  <si>
    <t>技輸審-2020-0259</t>
  </si>
  <si>
    <t>［技術提供］光コネクタクリーナNEOCLEAN－M（ATC-NE-M1）の図面情報</t>
  </si>
  <si>
    <t>株式会社扇港産業</t>
  </si>
  <si>
    <t>Senko Advanced Components,Inc.</t>
  </si>
  <si>
    <t>技輸審-2020-0260</t>
  </si>
  <si>
    <t>［無償提供］WinActor プログラム及びマニュアル等</t>
  </si>
  <si>
    <t>Dream Door Soft Ltd.</t>
  </si>
  <si>
    <t>非該当（9、16）</t>
  </si>
  <si>
    <t>技輸審-2020-0261</t>
  </si>
  <si>
    <t>株式会社KTS</t>
  </si>
  <si>
    <t>技輸審-2020-0262</t>
  </si>
  <si>
    <t>［販売］窒化物エピウェハ (AlGaN on 4 inch GaN wafer)</t>
  </si>
  <si>
    <t>技社承-2020-031</t>
  </si>
  <si>
    <t>個別許可申請を行うもの。許可取得まで出荷待ち。</t>
  </si>
  <si>
    <t>技輸審-2020-0263</t>
  </si>
  <si>
    <t>［販売］光学接着剤</t>
  </si>
  <si>
    <t>GUANGZHOU LICHENG OPTOELECTRONIC TECHNOL</t>
  </si>
  <si>
    <t>上海交通大学?子信息与?气工程学院</t>
  </si>
  <si>
    <t>技社承-2020-032</t>
  </si>
  <si>
    <t>技輸審-2020-0264</t>
  </si>
  <si>
    <t>技社承-2020-033</t>
  </si>
  <si>
    <t>技輸審-2020-0265</t>
  </si>
  <si>
    <t>NEWTON INFORMATION TECHNOLOGY LIMITED</t>
  </si>
  <si>
    <t>技輸審-2020-0266</t>
  </si>
  <si>
    <t>［貸出］1.25mm短尺フェルールサンプル</t>
  </si>
  <si>
    <t>SUMIX CORPORATION</t>
  </si>
  <si>
    <t>技輸審-2020-0267</t>
  </si>
  <si>
    <t>技輸審-2020-0268</t>
  </si>
  <si>
    <t>技輸審-2020-0269</t>
  </si>
  <si>
    <t>［返却］アクセスポイントECWO5211-L</t>
  </si>
  <si>
    <t>非該当（別１：９（１）９（７））</t>
  </si>
  <si>
    <t>技輸審-2020-0270</t>
  </si>
  <si>
    <t>技輸審-2020-0271</t>
  </si>
  <si>
    <t>［製造評価］光ファイバ（光コンピュータの部分品）の試作指示（製造の技術）</t>
  </si>
  <si>
    <t>KAC20095(分散シフトPMFの試作）PMF_G653</t>
  </si>
  <si>
    <t>菅井　栄一</t>
  </si>
  <si>
    <t>該当（別表：８（１））</t>
  </si>
  <si>
    <t>技社承-2020-034</t>
  </si>
  <si>
    <t>技輸審-2020-0272</t>
  </si>
  <si>
    <t>［無償提供］光コネクタクリーナサンプル/取扱説明書</t>
  </si>
  <si>
    <t>FS.COM LIMITED</t>
  </si>
  <si>
    <t>出荷物に不具合が見つかり、一旦輸出を見合わせた。そこで、2020/12/10まで出荷期間を延長する（2020/11/27　経輸出室長承認）。</t>
  </si>
  <si>
    <t>技輸審-2020-0273</t>
  </si>
  <si>
    <t>技輸審-2020-0274</t>
  </si>
  <si>
    <t>［無償提供］光学接着剤#18260 1kg</t>
  </si>
  <si>
    <t>技輸審-2020-0275</t>
  </si>
  <si>
    <t>Imec</t>
  </si>
  <si>
    <t>技輸審-2020-0276</t>
  </si>
  <si>
    <t>Centre for Nano Science and Engg (CeNSE)</t>
  </si>
  <si>
    <t>技社承-2020-035</t>
  </si>
  <si>
    <t>技輸審-2020-0277</t>
  </si>
  <si>
    <t>［販売］窒化物エピタキシャルウェハ(6inch AlGaN/GaN HEMT on Si</t>
  </si>
  <si>
    <t>技社承-2020-036</t>
  </si>
  <si>
    <t>技輸審-2020-0278</t>
  </si>
  <si>
    <t>技社承-2020-037</t>
  </si>
  <si>
    <t>技輸審-2020-0279</t>
  </si>
  <si>
    <t>［その他］窒化物エピウェハ（6 inch AlGaN/GaN HEMT on Si)</t>
  </si>
  <si>
    <t>販売及び無償サンプル</t>
  </si>
  <si>
    <t>WIND Semiconductor Ltd.</t>
  </si>
  <si>
    <t>Neoton Optronics Corporation</t>
  </si>
  <si>
    <t>技社承-2020-038</t>
  </si>
  <si>
    <t>技輸審-2020-0280</t>
  </si>
  <si>
    <t>［ＰＧ提供］作業員みまもりサービス、アドオン振動センシングサービスに関する技術提供</t>
  </si>
  <si>
    <t>技術提供、技術指導・討論</t>
  </si>
  <si>
    <t xml:space="preserve">株式会社　科大国創 </t>
  </si>
  <si>
    <t>安徽科大国創軟件科技有限公司</t>
  </si>
  <si>
    <t>山本　洋介</t>
  </si>
  <si>
    <t>技輸審-2020-0281</t>
  </si>
  <si>
    <t>ATP2100-P-01（20pcs）</t>
  </si>
  <si>
    <t>技輸審-2020-0282</t>
  </si>
  <si>
    <t xml:space="preserve">［販売］FR-1000／内蔵プログラム及び仕様書等 </t>
  </si>
  <si>
    <t>Lucis.co.Ltd</t>
  </si>
  <si>
    <t>Samsung securities</t>
  </si>
  <si>
    <t>非該当（9(1)、15(5)）</t>
  </si>
  <si>
    <t>非該当（10(1)）</t>
  </si>
  <si>
    <t>技輸審-2020-0283</t>
  </si>
  <si>
    <t>［無償提供］WinActor Brain NaRuKami</t>
  </si>
  <si>
    <t>itelligence Business Solutions (UK) Ltd</t>
  </si>
  <si>
    <t>契約手続きや関係者との調整に時間を要したため技術輸出の手続きの件を失念したためとの担当者のご申告により取引期間変更…2020/12/25～2021/1/18（2020/12/23　経輸出室長）</t>
  </si>
  <si>
    <t>技輸審-2020-0284</t>
  </si>
  <si>
    <t>［その他］窒化物エピタキシャルウェハ紹介資料</t>
  </si>
  <si>
    <t>オンライン開催会議</t>
  </si>
  <si>
    <t>SHANAN Innovetek Ventures</t>
  </si>
  <si>
    <t>IEEE-ICEE 2020, 5th Internationa</t>
  </si>
  <si>
    <t>非該当（別表：７（１））</t>
  </si>
  <si>
    <t>技輸審-2020-0285</t>
  </si>
  <si>
    <t>技輸審-2020-0286</t>
  </si>
  <si>
    <t xml:space="preserve">IST Austria </t>
  </si>
  <si>
    <t>技輸審-2020-0287</t>
  </si>
  <si>
    <t>［修理交換］自動消光比測定器（PCA-2000D）／アプリケーションプログラム</t>
  </si>
  <si>
    <t>初期不良の原因解明に時間がかり予定より出荷が遅れる。そこで出荷期間を2021/1/15まで延長する（経輸出室長12/22）</t>
  </si>
  <si>
    <t>技輸審-2020-0288</t>
  </si>
  <si>
    <t>技輸審-2020-0289</t>
  </si>
  <si>
    <t>［貸出］超臨界乾燥装置（PCO-4SC）</t>
  </si>
  <si>
    <t>Breakwater Research</t>
  </si>
  <si>
    <t>非該当（7(16)）</t>
  </si>
  <si>
    <t>技輸審-2020-0290</t>
  </si>
  <si>
    <t>［無償提供］HIREC100塗布済サンプル（1枚）</t>
  </si>
  <si>
    <t>Alcadyne LLC</t>
  </si>
  <si>
    <t>技輸審-2020-0291</t>
  </si>
  <si>
    <t>［無償提供］WinActorのプログラム，マニュアル</t>
  </si>
  <si>
    <t>現地での動作検証のため</t>
  </si>
  <si>
    <t>ABBYYジャパン株式会社</t>
  </si>
  <si>
    <t>ABBYY Production LLC</t>
  </si>
  <si>
    <t>神田　直活</t>
  </si>
  <si>
    <t>非該当（９、１６項）</t>
  </si>
  <si>
    <t>技輸審-2020-0292</t>
  </si>
  <si>
    <t>［無償提供］光コネクタ研磨機用研磨ラバー（ADSラバー）</t>
  </si>
  <si>
    <t>青木　賢二</t>
  </si>
  <si>
    <t>技輸審-2020-0293</t>
  </si>
  <si>
    <t>技輸審-2020-0294</t>
  </si>
  <si>
    <t>［無償提供］光コネクタクリーナ各種サンプル</t>
  </si>
  <si>
    <t>NTT-AT シンガポール支店</t>
  </si>
  <si>
    <t>技輸審-2020-0295</t>
  </si>
  <si>
    <t>［販売］ナノインプリントモールド/報告書</t>
  </si>
  <si>
    <t>The U.S Air Force Institute of Technolog</t>
  </si>
  <si>
    <t>その他の特例適用（貿易外省令第９条第２項第十二号）</t>
  </si>
  <si>
    <t>技社承-2020-039</t>
  </si>
  <si>
    <t>技輸審-2020-0296</t>
  </si>
  <si>
    <t>［販売］窒化物エピタキシャルウェハ(6inch InAlN/GaN HEMT on Si</t>
  </si>
  <si>
    <t>技社承-2020-040</t>
  </si>
  <si>
    <t>技輸審-2020-0297</t>
  </si>
  <si>
    <t>［販売］窒化物エピタキシャルウェハ（6inch AlGaN/GaN HEMT on Si</t>
  </si>
  <si>
    <t>技社承-2020-041</t>
  </si>
  <si>
    <t>技輸審-2020-0298</t>
  </si>
  <si>
    <t>［無償提供］光コネクタクリーナ</t>
  </si>
  <si>
    <t>台湾現地エージェント</t>
  </si>
  <si>
    <t>技輸審-2020-0299</t>
  </si>
  <si>
    <t>［販売］シール材　OS5958 4800g</t>
  </si>
  <si>
    <t>技輸審-2020-0300</t>
  </si>
  <si>
    <t>［その他］MatchContactSolutionに係るUI開発情報、支援ツール一式</t>
  </si>
  <si>
    <t>オフショア開発</t>
  </si>
  <si>
    <t>株式会社フライング・ペンギンズ</t>
  </si>
  <si>
    <t>ENSEMBLE VIETNAM COMPANY LIMITED</t>
  </si>
  <si>
    <t>平子　卓弥</t>
  </si>
  <si>
    <t>非該当（別表：８（１））</t>
  </si>
  <si>
    <t>技輸審-2020-0301</t>
  </si>
  <si>
    <t>［販売］窒化物エピウェハ（6 inch AlGaN/GaN HEMT on Si)</t>
  </si>
  <si>
    <t>The Ohio States University</t>
  </si>
  <si>
    <t>技輸審-2020-0302</t>
  </si>
  <si>
    <t>［無償提供］フッ素化ポリアミド酸ワニス</t>
  </si>
  <si>
    <t>Shanghai Optoweave Technology Co., Ltd,</t>
  </si>
  <si>
    <t>非該当（別１：５（１６）・５（１７））</t>
  </si>
  <si>
    <t>技社承-2020-042</t>
  </si>
  <si>
    <t>温度維持通関のできる業者手配に時間がかかることから取引期間を延長。2021/01/26までとする。手配経緯も取引実施結果報告に添付すること。なお、これ以上に延長する場合は本承認は失効し再申請が必要である。（2020/12/24：経輸出室長）なお、2021/1/23以降の輸出においては、適用許可番号が更新される。MBIT-GL-20-S10123</t>
  </si>
  <si>
    <t>技輸審-2020-0303</t>
  </si>
  <si>
    <t>Itelligence a/s DENMARK</t>
  </si>
  <si>
    <t>非該当（9(1),15(5)）</t>
  </si>
  <si>
    <t>技輸審-2020-0304</t>
  </si>
  <si>
    <t>［貸出］窒化物エピタキシャルウェハ</t>
  </si>
  <si>
    <t>技輸審-2020-0305</t>
  </si>
  <si>
    <t>［販売］光学接着剤HT0015 10g</t>
  </si>
  <si>
    <t>Corning Res. &amp; Dev. Corp</t>
  </si>
  <si>
    <t>技輸審-2020-0306</t>
  </si>
  <si>
    <t xml:space="preserve">［貸出］FR-1000／内蔵プログラム及び仕様書等 </t>
  </si>
  <si>
    <t>Itelligence AG</t>
  </si>
  <si>
    <t>技輸審-2020-0307</t>
  </si>
  <si>
    <t xml:space="preserve">［無償提供］G-ブレス（名刺サイズ、はがきサイズ、Mサイズ、Lサイズ　各1枚） </t>
  </si>
  <si>
    <t>技輸審-2020-0308</t>
  </si>
  <si>
    <t>ATP2100-O-18（2pcs）</t>
  </si>
  <si>
    <t>技輸審-2020-0309</t>
  </si>
  <si>
    <t>［貸出］Smart mat</t>
  </si>
  <si>
    <t>NTT Ltd</t>
  </si>
  <si>
    <t>技輸審-2020-0310</t>
  </si>
  <si>
    <t>［展示デモ］研磨機治具及び研磨フィルム、研磨液サンプル</t>
  </si>
  <si>
    <t>研磨フィルム、研磨液はサンプル提供</t>
  </si>
  <si>
    <t xml:space="preserve">Fabrinet </t>
  </si>
  <si>
    <t>技輸審-2020-0311</t>
  </si>
  <si>
    <t>技輸審-2020-0312</t>
  </si>
  <si>
    <t>［無償提供］Gブレス</t>
  </si>
  <si>
    <t>Russell Mineral Equipment</t>
  </si>
  <si>
    <t>技輸審-2020-0313</t>
  </si>
  <si>
    <t>［展示デモ］光コネクタ端面検査機SmartCheck及びそのプログラム</t>
  </si>
  <si>
    <t>SEI Optifrontier Vietnam, Ltd (SEOV)</t>
  </si>
  <si>
    <t>非該当（9(2)））</t>
  </si>
  <si>
    <t>技輸審-2020-0314</t>
  </si>
  <si>
    <t>［無償提供］電源端子台及び取り付け金具</t>
  </si>
  <si>
    <t>技輸審-2020-0315</t>
  </si>
  <si>
    <t>技輸審-2020-0316</t>
  </si>
  <si>
    <t>ATP2100-P-01（10set）</t>
  </si>
  <si>
    <t>技輸審-2020-0317</t>
  </si>
  <si>
    <t>［無償提供］超撥水材料HIREC施工法ビデオおよび撮影のもとになる施工要領</t>
  </si>
  <si>
    <t>ETSCマイクロデバイス株式会社に国内取引として提供する</t>
  </si>
  <si>
    <t>ETSCマイクロデバイス株式会社</t>
  </si>
  <si>
    <t>ETSC Technologies (東隆科技有限公司)</t>
  </si>
  <si>
    <t>技輸審-2020-0318</t>
  </si>
  <si>
    <t>［返却］3コアファイバ(クラッド径不良品)</t>
  </si>
  <si>
    <t>YOFC Joint Stock Limited Company</t>
  </si>
  <si>
    <t>該当（別１：１０（３））</t>
  </si>
  <si>
    <t>取引期間延長の場合には特一包括番号更新期日（2021/01/24）に注意。規制改正期日（2020/01/27）</t>
  </si>
  <si>
    <t>技輸審-2020-0319</t>
  </si>
  <si>
    <t>Aunion Tech Co.,Ltd.</t>
  </si>
  <si>
    <t>非該当（別１：１０（７の２）・１０（１４））</t>
  </si>
  <si>
    <t>技輸審-2020-0320</t>
  </si>
  <si>
    <t>技輸審-2020-0321</t>
  </si>
  <si>
    <t>［販売］ＫT結晶ボールレンズ、出荷検査書</t>
  </si>
  <si>
    <t>University of NSW</t>
  </si>
  <si>
    <t>非該当（10(7の2)(14)項）</t>
  </si>
  <si>
    <t>技輸審-2020-0322</t>
  </si>
  <si>
    <t>［返却］デモ機(DP KVM extender)</t>
  </si>
  <si>
    <t>非該当（別１：８・９（１））</t>
  </si>
  <si>
    <t>技輸審-2020-0323</t>
  </si>
  <si>
    <t>［無償提供］WinActorのプログラム及びマニュアル</t>
  </si>
  <si>
    <t>NTT Limited. Co. Global Shared Service C</t>
  </si>
  <si>
    <t>武井　伸勝</t>
  </si>
  <si>
    <t>技輸審-2020-0324</t>
  </si>
  <si>
    <t>［無償提供］電源端子台</t>
  </si>
  <si>
    <t>技輸審-2020-0325</t>
  </si>
  <si>
    <t>［展示デモ］Chromeストアに掲載されるChrome機能拡張版WinActorの説明文</t>
  </si>
  <si>
    <t>WEBサイト（Chromeストア）に掲載</t>
  </si>
  <si>
    <t>審査結果欄の「貨物」に記入しているが、これは審査担当者の入力ミスで、貨物の輸出はない。正しくは「技術」提供に関し【リスト規制】：対象外（項番なし）【米国再輸出規制】：米国製機器等を含まない（2021.1.4 加藤追記）</t>
  </si>
  <si>
    <t>技輸審-2020-0326</t>
  </si>
  <si>
    <t>［無償提供］EUV Mirror</t>
  </si>
  <si>
    <t>技輸審-2020-0327</t>
  </si>
  <si>
    <t>［販売］オシロスコープ用モジュールN1046A</t>
  </si>
  <si>
    <t>Keysight Technologies, Inc</t>
  </si>
  <si>
    <t>非該当（別１：７（９））</t>
  </si>
  <si>
    <t>技輸審-2020-0328</t>
  </si>
  <si>
    <t>［販売］研磨フィルム及び光コネクタクリーナ及びその技術（取説）</t>
  </si>
  <si>
    <t>Eagle Photonics Pvt. Ltd.</t>
  </si>
  <si>
    <t>技輸審-2020-0329</t>
  </si>
  <si>
    <t>［販売］シール材OS5958 200g</t>
  </si>
  <si>
    <t>技輸審-2020-0330</t>
  </si>
  <si>
    <t xml:space="preserve">［無償提供］WinActor プログラム及びマニュアル等 </t>
  </si>
  <si>
    <t xml:space="preserve">Dream Door Soft Ltd. </t>
  </si>
  <si>
    <t>技輸審-2020-0331</t>
  </si>
  <si>
    <t>［販売］窒化物エピタキシャルウェハ（InAlN HEMT on 6 inch)</t>
  </si>
  <si>
    <t>技社承-2020-043</t>
  </si>
  <si>
    <t>技輸審-2020-0332</t>
  </si>
  <si>
    <t>Cnet Technology Co.,Ltd.</t>
  </si>
  <si>
    <t>非該当（別１：９（１）・１５（５））</t>
  </si>
  <si>
    <t>非該当（別表：１０（１））</t>
  </si>
  <si>
    <t>技輸審-2020-0333</t>
  </si>
  <si>
    <t>［無償提供］POP-311の取扱説明書</t>
  </si>
  <si>
    <t>技輸審-2020-0334</t>
  </si>
  <si>
    <t>［販売］HIREC450x2kg set/施工要領書</t>
  </si>
  <si>
    <t>技輸審-2020-0335</t>
  </si>
  <si>
    <t>ATP2100-P-02（10set）</t>
  </si>
  <si>
    <t>技輸審-2020-0336</t>
  </si>
  <si>
    <t xml:space="preserve">AFL Telecommunications </t>
  </si>
  <si>
    <t>技輸審-2020-0337</t>
  </si>
  <si>
    <t>［無償提供］窒化物エピタキシャルウェハ（InAlN HEMT on 4 inch)</t>
  </si>
  <si>
    <t>技輸審-2020-0338</t>
  </si>
  <si>
    <t>［返却］光コネクタ端面検査機SmartCheck及びその技術</t>
  </si>
  <si>
    <t>技輸審-2020-0339</t>
  </si>
  <si>
    <t>［販売］HT0048 5g</t>
  </si>
  <si>
    <t>Idea! Electronic Systems</t>
  </si>
  <si>
    <t>申請出荷開始日1/27より1日早い出荷を顧客から要請された。該非DBの「000276_光学接着剤＜カタログ製品＞ 」にて2020.1.22改正法令でも該非判定結果は申請と同一であることを確認したため開始日を1/26に変更することを承認する（2021.1.25経輸出室長）。</t>
  </si>
  <si>
    <t>技輸審-2020-0340</t>
  </si>
  <si>
    <t>UES, Inc</t>
  </si>
  <si>
    <t>US Air Force Inst. Technol.</t>
  </si>
  <si>
    <t>技社承-2020-044</t>
  </si>
  <si>
    <t>技輸審-2020-0341</t>
  </si>
  <si>
    <t>［販売］EUV mirror, Off Axis Parabolic Mirror</t>
  </si>
  <si>
    <t>Tel Aviv University</t>
  </si>
  <si>
    <t>技輸審-2020-0342</t>
  </si>
  <si>
    <t>技輸審-2020-0343</t>
  </si>
  <si>
    <t>技輸審-2020-0344</t>
  </si>
  <si>
    <t>Jouko Saarinen</t>
  </si>
  <si>
    <t>技輸審-2020-0345</t>
  </si>
  <si>
    <t>技輸審-2020-0346</t>
  </si>
  <si>
    <t>［販売］HIREC450 3kgセット、HIREC施工要領</t>
  </si>
  <si>
    <t>技輸審-2020-0347</t>
  </si>
  <si>
    <t>［無償提供］ADSラバー及び研磨フィルムのサンプル</t>
  </si>
  <si>
    <t>技輸審-2020-0348</t>
  </si>
  <si>
    <t>［無償提供］研磨フィルムサンプル</t>
  </si>
  <si>
    <t>技輸審-2020-0349</t>
  </si>
  <si>
    <t>［無償提供］ADSラバー及び研磨フィルムサンプルの提供</t>
  </si>
  <si>
    <t>QUANG LAM TECHNOLOGY CO, LTD</t>
  </si>
  <si>
    <t>技輸審-2020-0350</t>
  </si>
  <si>
    <t>［販売］2inch GaAs基板／検査報告書</t>
  </si>
  <si>
    <t>Polishing Service</t>
  </si>
  <si>
    <t>FISO TECHNOLOGIES INC.</t>
  </si>
  <si>
    <t>技輸審-2020-0351</t>
  </si>
  <si>
    <t>［貸出］研磨機附属品・部分品（アタッチメント）</t>
  </si>
  <si>
    <t>Fabrinet Co.,Ltd.</t>
  </si>
  <si>
    <t>技輸審-2020-0352</t>
  </si>
  <si>
    <t>ATP2100-B-12（3pcs）</t>
  </si>
  <si>
    <t>技輸審-2020-0353</t>
  </si>
  <si>
    <t>［その他］シンクライアント端末／プログラム</t>
  </si>
  <si>
    <t>新規事業所の開設</t>
  </si>
  <si>
    <t>シンガポール支店　ロー・ぺイチェン担当課長代理</t>
  </si>
  <si>
    <t>高橋　真之</t>
  </si>
  <si>
    <t>非該当（8、9(7)）</t>
  </si>
  <si>
    <t>非該当（8(2)、9(1)）</t>
  </si>
  <si>
    <t>技輸審-2020-0354</t>
  </si>
  <si>
    <t>［無償提供］SiCメンブレン</t>
  </si>
  <si>
    <t>Technical University Berlin</t>
  </si>
  <si>
    <t>技輸審-2020-0355</t>
  </si>
  <si>
    <t>技輸審-2020-0356</t>
  </si>
  <si>
    <t>［販売］Half mirror</t>
  </si>
  <si>
    <t>NCORES</t>
  </si>
  <si>
    <t>POSTEC</t>
  </si>
  <si>
    <t>技輸審-2020-0357</t>
  </si>
  <si>
    <t>［無償提供］窒化物エピタキシャルウェハ（8インチ on Si)</t>
  </si>
  <si>
    <t>CEA LETI</t>
  </si>
  <si>
    <t>技輸審-2020-0358</t>
  </si>
  <si>
    <t>技輸審-2020-0359</t>
  </si>
  <si>
    <t>技輸審-2020-0360</t>
  </si>
  <si>
    <t>［販売］Toroidal mirror</t>
  </si>
  <si>
    <t>University of Graz</t>
  </si>
  <si>
    <t>技輸審-2020-0361</t>
  </si>
  <si>
    <t>日本電気株式会社</t>
  </si>
  <si>
    <t>PT. NEC Indonesia</t>
  </si>
  <si>
    <t>技輸審-2020-0362</t>
  </si>
  <si>
    <t>［販売］セラミックマイクロヒータ CMH-7022 1個、取扱説明書</t>
  </si>
  <si>
    <t>非該当（5(13)(14)(15)）</t>
  </si>
  <si>
    <t>技輸審-2020-0363</t>
  </si>
  <si>
    <t>技輸審-2020-0364</t>
  </si>
  <si>
    <t>［修理交換］Display Bot</t>
  </si>
  <si>
    <t>Ars Electronica Linz GmbH &amp; Co KG</t>
  </si>
  <si>
    <t>清野　美智</t>
  </si>
  <si>
    <t>非該当（8,9(7)）</t>
  </si>
  <si>
    <t>非該当（8(1)）</t>
  </si>
  <si>
    <t>技輸審-2020-0365</t>
  </si>
  <si>
    <t>技輸審-2020-0366</t>
  </si>
  <si>
    <t>［修理交換］AcmePacket3900</t>
  </si>
  <si>
    <t>故障品の返送</t>
  </si>
  <si>
    <t>ＮＥＣネッツエスアイ</t>
  </si>
  <si>
    <t>オラクル株式会社</t>
  </si>
  <si>
    <t>荒木　一司</t>
  </si>
  <si>
    <t>リスト規制非該当件数</t>
    <rPh sb="3" eb="5">
      <t>キセイ</t>
    </rPh>
    <rPh sb="5" eb="8">
      <t>ヒガイトウ</t>
    </rPh>
    <rPh sb="8" eb="10">
      <t>ケンスウ</t>
    </rPh>
    <phoneticPr fontId="7"/>
  </si>
  <si>
    <t>西本部</t>
    <phoneticPr fontId="7"/>
  </si>
  <si>
    <t>ＧＢ本</t>
    <phoneticPr fontId="7"/>
  </si>
  <si>
    <t>セ事本</t>
    <phoneticPr fontId="7"/>
  </si>
  <si>
    <t>ＣＩ本</t>
    <phoneticPr fontId="7"/>
  </si>
  <si>
    <t>ＮＩ本</t>
    <phoneticPr fontId="7"/>
  </si>
  <si>
    <t>ＡＩ本</t>
    <phoneticPr fontId="7"/>
  </si>
  <si>
    <t>ＮＳ本</t>
    <phoneticPr fontId="7"/>
  </si>
  <si>
    <t>ＩＰＣ</t>
    <phoneticPr fontId="7"/>
  </si>
  <si>
    <t>ＮＰＣ</t>
    <phoneticPr fontId="7"/>
  </si>
  <si>
    <t>ＲＤＣ</t>
    <phoneticPr fontId="7"/>
  </si>
  <si>
    <t>２０推</t>
    <phoneticPr fontId="7"/>
  </si>
  <si>
    <t>ＩＯ推</t>
    <phoneticPr fontId="7"/>
  </si>
  <si>
    <t>営推部</t>
    <phoneticPr fontId="7"/>
  </si>
  <si>
    <t>情セ部</t>
    <phoneticPr fontId="7"/>
  </si>
  <si>
    <t>ＤＸ部</t>
    <phoneticPr fontId="7"/>
  </si>
  <si>
    <t>経企部</t>
    <phoneticPr fontId="7"/>
  </si>
  <si>
    <t>総務部</t>
    <phoneticPr fontId="7"/>
  </si>
  <si>
    <t>人事部</t>
    <phoneticPr fontId="7"/>
  </si>
  <si>
    <t>考査部</t>
    <phoneticPr fontId="7"/>
  </si>
  <si>
    <t>監査室</t>
    <phoneticPr fontId="7"/>
  </si>
  <si>
    <t>販売</t>
    <phoneticPr fontId="7"/>
  </si>
  <si>
    <t>無償提供</t>
    <phoneticPr fontId="7"/>
  </si>
  <si>
    <t>展示・デモ</t>
    <phoneticPr fontId="7"/>
  </si>
  <si>
    <t>貸出</t>
    <phoneticPr fontId="7"/>
  </si>
  <si>
    <t>機器持出し</t>
    <phoneticPr fontId="7"/>
  </si>
  <si>
    <t>製造・評価</t>
    <phoneticPr fontId="7"/>
  </si>
  <si>
    <t>修理・交換</t>
    <phoneticPr fontId="7"/>
  </si>
  <si>
    <t>返却</t>
    <phoneticPr fontId="7"/>
  </si>
  <si>
    <t>プログラム提供</t>
    <phoneticPr fontId="7"/>
  </si>
  <si>
    <t>技術提供</t>
    <phoneticPr fontId="7"/>
  </si>
  <si>
    <t>技術指導・討論</t>
    <phoneticPr fontId="7"/>
  </si>
  <si>
    <t>その他の案件</t>
    <phoneticPr fontId="7"/>
  </si>
  <si>
    <t>アメリカ合衆国</t>
    <phoneticPr fontId="30"/>
  </si>
  <si>
    <t>中華人民共和国</t>
    <phoneticPr fontId="30"/>
  </si>
  <si>
    <t>左のボタンのマクロ実行で各表の数値等をpptファイルに転記できる。</t>
    <rPh sb="0" eb="1">
      <t>ヒダリ</t>
    </rPh>
    <rPh sb="9" eb="11">
      <t>ジッコウ</t>
    </rPh>
    <rPh sb="12" eb="13">
      <t>カク</t>
    </rPh>
    <rPh sb="13" eb="14">
      <t>ヒョウ</t>
    </rPh>
    <rPh sb="15" eb="17">
      <t>スウチ</t>
    </rPh>
    <rPh sb="17" eb="18">
      <t>トウ</t>
    </rPh>
    <rPh sb="27" eb="29">
      <t>テンキ</t>
    </rPh>
    <phoneticPr fontId="7"/>
  </si>
  <si>
    <t>左のボタンのマクロ実行で、ダッシュボードから抽出された値が各表に転記される。</t>
    <rPh sb="0" eb="1">
      <t>ヒダリ</t>
    </rPh>
    <rPh sb="9" eb="11">
      <t>ジッコウ</t>
    </rPh>
    <rPh sb="22" eb="24">
      <t>チュウシュツ</t>
    </rPh>
    <rPh sb="27" eb="28">
      <t>アタイ</t>
    </rPh>
    <rPh sb="29" eb="30">
      <t>カク</t>
    </rPh>
    <rPh sb="30" eb="31">
      <t>ヒョウ</t>
    </rPh>
    <rPh sb="32" eb="34">
      <t>テンキ</t>
    </rPh>
    <phoneticPr fontId="7"/>
  </si>
  <si>
    <t>表１</t>
    <rPh sb="0" eb="1">
      <t>ヒョウ</t>
    </rPh>
    <phoneticPr fontId="30"/>
  </si>
  <si>
    <t>台湾</t>
    <phoneticPr fontId="30"/>
  </si>
  <si>
    <t>ドイツ</t>
    <phoneticPr fontId="30"/>
  </si>
  <si>
    <t>シンガポール</t>
    <phoneticPr fontId="30"/>
  </si>
  <si>
    <t>インド</t>
    <phoneticPr fontId="30"/>
  </si>
  <si>
    <t>ロシア</t>
    <phoneticPr fontId="30"/>
  </si>
  <si>
    <t>管理番号</t>
    <rPh sb="0" eb="4">
      <t>カンリバンゴウ</t>
    </rPh>
    <phoneticPr fontId="7"/>
  </si>
  <si>
    <t>技輸審-2020-0099</t>
    <phoneticPr fontId="7"/>
  </si>
  <si>
    <t>技輸審-2020-0114</t>
    <phoneticPr fontId="7"/>
  </si>
  <si>
    <t>技輸審-2020-0118</t>
    <phoneticPr fontId="7"/>
  </si>
  <si>
    <t>技輸審-2020-0142</t>
    <phoneticPr fontId="7"/>
  </si>
  <si>
    <t>技輸審-2020-0170</t>
    <phoneticPr fontId="7"/>
  </si>
  <si>
    <t>技輸審-2020-0203</t>
    <phoneticPr fontId="7"/>
  </si>
  <si>
    <t>技輸審-2020-0211</t>
    <phoneticPr fontId="7"/>
  </si>
  <si>
    <t>技輸審-2020-0219</t>
    <phoneticPr fontId="7"/>
  </si>
  <si>
    <t>技輸審-2020-0257</t>
    <phoneticPr fontId="7"/>
  </si>
  <si>
    <t>技輸審-2020-0268</t>
    <phoneticPr fontId="7"/>
  </si>
  <si>
    <t>技輸審-2020-0273</t>
    <phoneticPr fontId="7"/>
  </si>
</sst>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quot;開始：&quot;yyyy/mm/dd"/>
    <numFmt numFmtId="177" formatCode="&quot;終了：&quot;yyyy/mm/dd"/>
    <numFmt numFmtId="178" formatCode="0_ &quot;件&quot;"/>
    <numFmt numFmtId="179" formatCode="#,##0,"/>
    <numFmt numFmtId="180" formatCode="#,##0_ "/>
  </numFmts>
  <fonts count="38">
    <font>
      <sz val="11"/>
      <color theme="1"/>
      <name val="游ゴシック"/>
      <family val="2"/>
      <charset val="128"/>
      <scheme val="minor"/>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
      <sz val="6"/>
      <name val="BIZ UDPゴシック"/>
      <family val="2"/>
      <charset val="128"/>
    </font>
    <font>
      <sz val="11"/>
      <color rgb="FFFF0000"/>
      <name val="BIZ UDPゴシック"/>
      <family val="2"/>
      <charset val="128"/>
    </font>
    <font>
      <sz val="11"/>
      <color rgb="FFFF0000"/>
      <name val="BIZ UDPゴシック"/>
      <family val="3"/>
      <charset val="128"/>
    </font>
    <font>
      <sz val="11"/>
      <color theme="1"/>
      <name val="游ゴシック"/>
      <family val="2"/>
      <charset val="128"/>
      <scheme val="minor"/>
    </font>
    <font>
      <b/>
      <sz val="11"/>
      <color rgb="FFFF0000"/>
      <name val="BIZ UDPゴシック"/>
      <family val="3"/>
      <charset val="128"/>
    </font>
    <font>
      <sz val="11"/>
      <color rgb="FFFF0000"/>
      <name val="BIZ UDゴシック"/>
      <family val="3"/>
      <charset val="128"/>
    </font>
    <font>
      <sz val="11"/>
      <name val="BIZ UDPゴシック"/>
      <family val="3"/>
      <charset val="128"/>
    </font>
    <font>
      <sz val="11"/>
      <color rgb="FF000000"/>
      <name val="游ゴシック"/>
      <family val="3"/>
      <charset val="128"/>
      <scheme val="minor"/>
    </font>
  </fonts>
  <fills count="11">
    <fill>
      <patternFill patternType="none"/>
    </fill>
    <fill>
      <patternFill patternType="gray125"/>
    </fill>
    <fill>
      <patternFill patternType="solid">
        <fgColor rgb="FF7030A0"/>
        <bgColor indexed="64"/>
      </patternFill>
    </fill>
    <fill>
      <patternFill patternType="solid">
        <fgColor theme="2" tint="-0.249977111117893"/>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rgb="FFFFFF00"/>
        <bgColor indexed="64"/>
      </patternFill>
    </fill>
    <fill>
      <patternFill patternType="solid">
        <fgColor rgb="FF99CCFF"/>
        <bgColor indexed="64"/>
      </patternFill>
    </fill>
    <fill>
      <patternFill patternType="solid">
        <fgColor theme="0" tint="-0.14999847407452621"/>
        <bgColor indexed="64"/>
      </patternFill>
    </fill>
    <fill>
      <patternFill patternType="solid">
        <fgColor rgb="FF00FFFF"/>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8">
    <xf numFmtId="0" fontId="0" fillId="0" borderId="0">
      <alignment vertical="center"/>
    </xf>
    <xf numFmtId="0" fontId="8" fillId="0" borderId="0">
      <alignment vertical="center"/>
    </xf>
    <xf numFmtId="0" fontId="19" fillId="0" borderId="0">
      <alignment vertical="center"/>
    </xf>
    <xf numFmtId="38" fontId="19" fillId="0" borderId="0" applyFont="0" applyFill="0" applyBorder="0" applyAlignment="0" applyProtection="0">
      <alignment vertical="center"/>
    </xf>
    <xf numFmtId="0" fontId="26" fillId="0" borderId="0"/>
    <xf numFmtId="0" fontId="4" fillId="0" borderId="0">
      <alignment vertical="center"/>
    </xf>
    <xf numFmtId="0" fontId="3" fillId="0" borderId="0">
      <alignment vertical="center"/>
    </xf>
    <xf numFmtId="38" fontId="33" fillId="0" borderId="0" applyFont="0" applyFill="0" applyBorder="0" applyAlignment="0" applyProtection="0">
      <alignment vertical="center"/>
    </xf>
  </cellStyleXfs>
  <cellXfs count="192">
    <xf numFmtId="0" fontId="0" fillId="0" borderId="0" xfId="0">
      <alignment vertical="center"/>
    </xf>
    <xf numFmtId="0" fontId="6" fillId="2" borderId="0" xfId="0" applyFont="1" applyFill="1">
      <alignment vertical="center"/>
    </xf>
    <xf numFmtId="14" fontId="0" fillId="0" borderId="0" xfId="0" applyNumberFormat="1">
      <alignment vertical="center"/>
    </xf>
    <xf numFmtId="0" fontId="5" fillId="3" borderId="0" xfId="0" applyFont="1" applyFill="1" applyAlignment="1">
      <alignment horizontal="center" vertical="center"/>
    </xf>
    <xf numFmtId="0" fontId="9" fillId="6" borderId="1" xfId="1" applyFont="1" applyFill="1" applyBorder="1" applyAlignment="1">
      <alignment horizontal="center" vertical="top"/>
    </xf>
    <xf numFmtId="0" fontId="9" fillId="0" borderId="1" xfId="1" applyFont="1" applyFill="1" applyBorder="1" applyAlignment="1">
      <alignment horizontal="center" vertical="top"/>
    </xf>
    <xf numFmtId="0" fontId="9" fillId="0" borderId="3" xfId="1" applyFont="1" applyFill="1" applyBorder="1" applyAlignment="1">
      <alignment horizontal="center" vertical="top"/>
    </xf>
    <xf numFmtId="0" fontId="9" fillId="6" borderId="4" xfId="1" applyFont="1" applyFill="1" applyBorder="1" applyAlignment="1">
      <alignment horizontal="center" vertical="top"/>
    </xf>
    <xf numFmtId="0" fontId="9" fillId="4" borderId="1" xfId="1" applyFont="1" applyFill="1" applyBorder="1" applyAlignment="1">
      <alignment horizontal="center" vertical="top"/>
    </xf>
    <xf numFmtId="0" fontId="9" fillId="4" borderId="3" xfId="1" applyFont="1" applyFill="1" applyBorder="1" applyAlignment="1">
      <alignment horizontal="center" vertical="top"/>
    </xf>
    <xf numFmtId="0" fontId="9" fillId="0" borderId="5" xfId="1" applyFont="1" applyFill="1" applyBorder="1" applyAlignment="1">
      <alignment horizontal="center" vertical="top"/>
    </xf>
    <xf numFmtId="0" fontId="9" fillId="6" borderId="6" xfId="1" applyFont="1" applyFill="1" applyBorder="1" applyAlignment="1">
      <alignment horizontal="center" vertical="top"/>
    </xf>
    <xf numFmtId="0" fontId="9" fillId="6" borderId="7" xfId="1" applyFont="1" applyFill="1" applyBorder="1" applyAlignment="1">
      <alignment horizontal="center" vertical="top"/>
    </xf>
    <xf numFmtId="0" fontId="9" fillId="4" borderId="5" xfId="1" applyFont="1" applyFill="1" applyBorder="1" applyAlignment="1">
      <alignment horizontal="center" vertical="top"/>
    </xf>
    <xf numFmtId="0" fontId="9" fillId="6" borderId="8" xfId="1" applyFont="1" applyFill="1" applyBorder="1" applyAlignment="1">
      <alignment horizontal="center" vertical="top"/>
    </xf>
    <xf numFmtId="0" fontId="9" fillId="6" borderId="9" xfId="1" applyFont="1" applyFill="1" applyBorder="1" applyAlignment="1">
      <alignment horizontal="center" vertical="top"/>
    </xf>
    <xf numFmtId="0" fontId="14" fillId="0" borderId="0" xfId="1" applyFont="1">
      <alignment vertical="center"/>
    </xf>
    <xf numFmtId="0" fontId="15" fillId="0" borderId="0" xfId="1" applyFont="1" applyAlignment="1">
      <alignment horizontal="right" vertical="center"/>
    </xf>
    <xf numFmtId="0" fontId="14" fillId="4" borderId="0" xfId="1" applyFont="1" applyFill="1">
      <alignment vertical="center"/>
    </xf>
    <xf numFmtId="0" fontId="16" fillId="0" borderId="0" xfId="1" applyFont="1">
      <alignment vertical="center"/>
    </xf>
    <xf numFmtId="0" fontId="14" fillId="0" borderId="0" xfId="1" applyFont="1" applyAlignment="1">
      <alignment horizontal="right" vertical="center"/>
    </xf>
    <xf numFmtId="31" fontId="15" fillId="0" borderId="0" xfId="1" applyNumberFormat="1" applyFont="1" applyAlignment="1">
      <alignment horizontal="right" vertical="center"/>
    </xf>
    <xf numFmtId="0" fontId="9" fillId="0" borderId="0" xfId="1" applyFont="1" applyAlignment="1">
      <alignment horizontal="right" vertical="center"/>
    </xf>
    <xf numFmtId="0" fontId="9" fillId="6" borderId="21" xfId="1" applyFont="1" applyFill="1" applyBorder="1" applyAlignment="1">
      <alignment horizontal="left" vertical="top" wrapText="1"/>
    </xf>
    <xf numFmtId="0" fontId="9" fillId="6" borderId="1" xfId="1" applyFont="1" applyFill="1" applyBorder="1" applyAlignment="1">
      <alignment horizontal="left" vertical="top"/>
    </xf>
    <xf numFmtId="0" fontId="14" fillId="4" borderId="0" xfId="1" applyFont="1" applyFill="1" applyAlignment="1">
      <alignment vertical="top"/>
    </xf>
    <xf numFmtId="0" fontId="14" fillId="0" borderId="0" xfId="1" applyFont="1" applyAlignment="1">
      <alignment vertical="top"/>
    </xf>
    <xf numFmtId="0" fontId="9" fillId="6" borderId="22" xfId="1" applyFont="1" applyFill="1" applyBorder="1" applyAlignment="1">
      <alignment vertical="top"/>
    </xf>
    <xf numFmtId="0" fontId="9" fillId="0" borderId="2" xfId="1" applyFont="1" applyFill="1" applyBorder="1" applyAlignment="1">
      <alignment vertical="top"/>
    </xf>
    <xf numFmtId="0" fontId="9" fillId="0" borderId="23" xfId="1" applyFont="1" applyFill="1" applyBorder="1" applyAlignment="1">
      <alignment vertical="top"/>
    </xf>
    <xf numFmtId="0" fontId="9" fillId="0" borderId="1" xfId="1" applyFont="1" applyFill="1" applyBorder="1" applyAlignment="1">
      <alignment horizontal="left" vertical="top"/>
    </xf>
    <xf numFmtId="0" fontId="9" fillId="0" borderId="24" xfId="1" applyFont="1" applyFill="1" applyBorder="1" applyAlignment="1">
      <alignment vertical="top"/>
    </xf>
    <xf numFmtId="0" fontId="9" fillId="0" borderId="6" xfId="1" applyFont="1" applyFill="1" applyBorder="1" applyAlignment="1">
      <alignment vertical="top"/>
    </xf>
    <xf numFmtId="0" fontId="9" fillId="0" borderId="1" xfId="1" applyFont="1" applyFill="1" applyBorder="1" applyAlignment="1">
      <alignment vertical="top"/>
    </xf>
    <xf numFmtId="0" fontId="9" fillId="0" borderId="2" xfId="1" applyFont="1" applyFill="1" applyBorder="1" applyAlignment="1">
      <alignment vertical="top" wrapText="1"/>
    </xf>
    <xf numFmtId="0" fontId="9" fillId="0" borderId="21" xfId="1" applyFont="1" applyFill="1" applyBorder="1" applyAlignment="1">
      <alignment vertical="top"/>
    </xf>
    <xf numFmtId="0" fontId="9" fillId="0" borderId="3" xfId="1" applyFont="1" applyFill="1" applyBorder="1" applyAlignment="1">
      <alignment horizontal="left" vertical="top"/>
    </xf>
    <xf numFmtId="0" fontId="9" fillId="6" borderId="13" xfId="1" applyFont="1" applyFill="1" applyBorder="1" applyAlignment="1">
      <alignment vertical="top"/>
    </xf>
    <xf numFmtId="0" fontId="9" fillId="6" borderId="25" xfId="1" applyFont="1" applyFill="1" applyBorder="1" applyAlignment="1">
      <alignment vertical="top"/>
    </xf>
    <xf numFmtId="0" fontId="9" fillId="6" borderId="26" xfId="1" applyFont="1" applyFill="1" applyBorder="1" applyAlignment="1">
      <alignment vertical="top"/>
    </xf>
    <xf numFmtId="0" fontId="9" fillId="6" borderId="4" xfId="1" applyFont="1" applyFill="1" applyBorder="1" applyAlignment="1">
      <alignment horizontal="left" vertical="top"/>
    </xf>
    <xf numFmtId="0" fontId="9" fillId="4" borderId="24" xfId="1" applyFont="1" applyFill="1" applyBorder="1" applyAlignment="1">
      <alignment vertical="top"/>
    </xf>
    <xf numFmtId="0" fontId="9" fillId="4" borderId="23" xfId="1" applyFont="1" applyFill="1" applyBorder="1" applyAlignment="1">
      <alignment vertical="top"/>
    </xf>
    <xf numFmtId="0" fontId="9" fillId="4" borderId="1" xfId="1" applyFont="1" applyFill="1" applyBorder="1" applyAlignment="1">
      <alignment horizontal="left" vertical="top"/>
    </xf>
    <xf numFmtId="0" fontId="9" fillId="4" borderId="21" xfId="1" applyFont="1" applyFill="1" applyBorder="1" applyAlignment="1">
      <alignment vertical="top"/>
    </xf>
    <xf numFmtId="0" fontId="9" fillId="4" borderId="3" xfId="1" applyFont="1" applyFill="1" applyBorder="1" applyAlignment="1">
      <alignment horizontal="left" vertical="top"/>
    </xf>
    <xf numFmtId="0" fontId="9" fillId="0" borderId="9" xfId="1" applyFont="1" applyFill="1" applyBorder="1" applyAlignment="1">
      <alignment vertical="top"/>
    </xf>
    <xf numFmtId="0" fontId="15" fillId="0" borderId="1" xfId="1" applyFont="1" applyFill="1" applyBorder="1" applyAlignment="1">
      <alignment vertical="top"/>
    </xf>
    <xf numFmtId="0" fontId="9" fillId="0" borderId="27" xfId="1" applyFont="1" applyFill="1" applyBorder="1" applyAlignment="1">
      <alignment vertical="top"/>
    </xf>
    <xf numFmtId="0" fontId="15" fillId="0" borderId="23" xfId="1" applyFont="1" applyFill="1" applyBorder="1" applyAlignment="1">
      <alignment vertical="top"/>
    </xf>
    <xf numFmtId="0" fontId="9" fillId="6" borderId="28" xfId="1" applyFont="1" applyFill="1" applyBorder="1" applyAlignment="1">
      <alignment vertical="top"/>
    </xf>
    <xf numFmtId="0" fontId="9" fillId="0" borderId="29" xfId="1" applyFont="1" applyFill="1" applyBorder="1" applyAlignment="1">
      <alignment vertical="top"/>
    </xf>
    <xf numFmtId="0" fontId="9" fillId="0" borderId="30" xfId="1" applyFont="1" applyFill="1" applyBorder="1" applyAlignment="1">
      <alignment vertical="top"/>
    </xf>
    <xf numFmtId="0" fontId="9" fillId="0" borderId="5" xfId="1" applyFont="1" applyFill="1" applyBorder="1" applyAlignment="1">
      <alignment horizontal="left" vertical="top"/>
    </xf>
    <xf numFmtId="0" fontId="9" fillId="6" borderId="31" xfId="1" applyFont="1" applyFill="1" applyBorder="1" applyAlignment="1">
      <alignment vertical="top"/>
    </xf>
    <xf numFmtId="0" fontId="9" fillId="6" borderId="12" xfId="1" applyFont="1" applyFill="1" applyBorder="1" applyAlignment="1">
      <alignment vertical="top"/>
    </xf>
    <xf numFmtId="0" fontId="9" fillId="6" borderId="32" xfId="1" applyFont="1" applyFill="1" applyBorder="1" applyAlignment="1">
      <alignment vertical="top"/>
    </xf>
    <xf numFmtId="0" fontId="9" fillId="6" borderId="6" xfId="1" applyFont="1" applyFill="1" applyBorder="1" applyAlignment="1">
      <alignment horizontal="left" vertical="top"/>
    </xf>
    <xf numFmtId="0" fontId="9" fillId="0" borderId="1" xfId="1" applyFont="1" applyFill="1" applyBorder="1" applyAlignment="1">
      <alignment horizontal="left" vertical="top" wrapText="1"/>
    </xf>
    <xf numFmtId="0" fontId="9" fillId="4" borderId="2" xfId="1" applyFont="1" applyFill="1" applyBorder="1" applyAlignment="1">
      <alignment vertical="top"/>
    </xf>
    <xf numFmtId="0" fontId="9" fillId="0" borderId="24" xfId="1" applyFont="1" applyBorder="1" applyAlignment="1">
      <alignment vertical="top"/>
    </xf>
    <xf numFmtId="0" fontId="9" fillId="0" borderId="21" xfId="1" applyFont="1" applyBorder="1" applyAlignment="1">
      <alignment vertical="top"/>
    </xf>
    <xf numFmtId="0" fontId="9" fillId="0" borderId="2" xfId="1" applyFont="1" applyBorder="1" applyAlignment="1">
      <alignment vertical="top"/>
    </xf>
    <xf numFmtId="0" fontId="9" fillId="0" borderId="23" xfId="1" applyFont="1" applyBorder="1" applyAlignment="1">
      <alignment vertical="top"/>
    </xf>
    <xf numFmtId="0" fontId="9" fillId="0" borderId="29" xfId="1" applyFont="1" applyBorder="1" applyAlignment="1">
      <alignment vertical="top"/>
    </xf>
    <xf numFmtId="0" fontId="9" fillId="0" borderId="30" xfId="1" applyFont="1" applyBorder="1" applyAlignment="1">
      <alignment vertical="top"/>
    </xf>
    <xf numFmtId="0" fontId="9" fillId="6" borderId="7" xfId="1" applyFont="1" applyFill="1" applyBorder="1" applyAlignment="1">
      <alignment horizontal="left" vertical="top"/>
    </xf>
    <xf numFmtId="0" fontId="9" fillId="4" borderId="5" xfId="1" applyFont="1" applyFill="1" applyBorder="1" applyAlignment="1">
      <alignment horizontal="left" vertical="top"/>
    </xf>
    <xf numFmtId="0" fontId="9" fillId="6" borderId="33" xfId="1" applyFont="1" applyFill="1" applyBorder="1" applyAlignment="1">
      <alignment vertical="top"/>
    </xf>
    <xf numFmtId="0" fontId="9" fillId="6" borderId="34" xfId="1" applyFont="1" applyFill="1" applyBorder="1" applyAlignment="1">
      <alignment vertical="top"/>
    </xf>
    <xf numFmtId="0" fontId="9" fillId="6" borderId="35" xfId="1" applyFont="1" applyFill="1" applyBorder="1" applyAlignment="1">
      <alignment vertical="top"/>
    </xf>
    <xf numFmtId="0" fontId="9" fillId="6" borderId="8" xfId="1" applyFont="1" applyFill="1" applyBorder="1" applyAlignment="1">
      <alignment horizontal="left" vertical="top"/>
    </xf>
    <xf numFmtId="0" fontId="9" fillId="6" borderId="14" xfId="1" applyFont="1" applyFill="1" applyBorder="1" applyAlignment="1">
      <alignment vertical="top"/>
    </xf>
    <xf numFmtId="0" fontId="9" fillId="6" borderId="15" xfId="1" applyFont="1" applyFill="1" applyBorder="1" applyAlignment="1">
      <alignment vertical="top"/>
    </xf>
    <xf numFmtId="0" fontId="9" fillId="6" borderId="9" xfId="1" applyFont="1" applyFill="1" applyBorder="1" applyAlignment="1">
      <alignment horizontal="left" vertical="top"/>
    </xf>
    <xf numFmtId="0" fontId="9" fillId="6" borderId="0" xfId="1" applyFont="1" applyFill="1" applyBorder="1" applyAlignment="1">
      <alignment vertical="top"/>
    </xf>
    <xf numFmtId="0" fontId="9" fillId="6" borderId="10" xfId="1" applyFont="1" applyFill="1" applyBorder="1" applyAlignment="1">
      <alignment vertical="top"/>
    </xf>
    <xf numFmtId="0" fontId="20" fillId="2" borderId="0" xfId="2" applyFont="1" applyFill="1">
      <alignment vertical="center"/>
    </xf>
    <xf numFmtId="0" fontId="22" fillId="2" borderId="0" xfId="2" applyFont="1" applyFill="1">
      <alignment vertical="center"/>
    </xf>
    <xf numFmtId="0" fontId="23" fillId="0" borderId="0" xfId="0" applyFont="1">
      <alignment vertical="center"/>
    </xf>
    <xf numFmtId="0" fontId="23" fillId="9" borderId="0" xfId="0" applyFont="1" applyFill="1">
      <alignment vertical="center"/>
    </xf>
    <xf numFmtId="0" fontId="24" fillId="0" borderId="0" xfId="0" applyFont="1">
      <alignment vertical="center"/>
    </xf>
    <xf numFmtId="176" fontId="24" fillId="5" borderId="1" xfId="0" applyNumberFormat="1" applyFont="1" applyFill="1" applyBorder="1">
      <alignment vertical="center"/>
    </xf>
    <xf numFmtId="177" fontId="24" fillId="5" borderId="1" xfId="0" applyNumberFormat="1" applyFont="1" applyFill="1" applyBorder="1">
      <alignment vertical="center"/>
    </xf>
    <xf numFmtId="0" fontId="24" fillId="9" borderId="0" xfId="0" applyFont="1" applyFill="1">
      <alignment vertical="center"/>
    </xf>
    <xf numFmtId="0" fontId="24" fillId="9" borderId="36" xfId="0" applyFont="1" applyFill="1" applyBorder="1">
      <alignment vertical="center"/>
    </xf>
    <xf numFmtId="0" fontId="24" fillId="9" borderId="37" xfId="0" applyFont="1" applyFill="1" applyBorder="1">
      <alignment vertical="center"/>
    </xf>
    <xf numFmtId="0" fontId="24" fillId="9" borderId="38" xfId="0" applyFont="1" applyFill="1" applyBorder="1">
      <alignment vertical="center"/>
    </xf>
    <xf numFmtId="0" fontId="24" fillId="9" borderId="42" xfId="0" applyFont="1" applyFill="1" applyBorder="1">
      <alignment vertical="center"/>
    </xf>
    <xf numFmtId="0" fontId="25" fillId="2" borderId="0" xfId="0" applyFont="1" applyFill="1" applyAlignment="1">
      <alignment horizontal="center" vertical="center"/>
    </xf>
    <xf numFmtId="0" fontId="23" fillId="4" borderId="1" xfId="0" applyFont="1" applyFill="1" applyBorder="1">
      <alignment vertical="center"/>
    </xf>
    <xf numFmtId="0" fontId="24" fillId="0" borderId="11" xfId="0" applyFont="1" applyBorder="1">
      <alignment vertical="center"/>
    </xf>
    <xf numFmtId="0" fontId="24" fillId="0" borderId="43" xfId="0" applyFont="1" applyBorder="1">
      <alignment vertical="center"/>
    </xf>
    <xf numFmtId="0" fontId="24" fillId="0" borderId="44" xfId="0" applyFont="1" applyBorder="1">
      <alignment vertical="center"/>
    </xf>
    <xf numFmtId="178" fontId="24" fillId="0" borderId="0" xfId="0" applyNumberFormat="1" applyFont="1">
      <alignment vertical="center"/>
    </xf>
    <xf numFmtId="0" fontId="24" fillId="0" borderId="45" xfId="0" applyFont="1" applyBorder="1">
      <alignment vertical="center"/>
    </xf>
    <xf numFmtId="0" fontId="27" fillId="0" borderId="0" xfId="4" applyFont="1" applyAlignment="1"/>
    <xf numFmtId="0" fontId="28" fillId="0" borderId="0" xfId="4" applyFont="1" applyAlignment="1"/>
    <xf numFmtId="0" fontId="24" fillId="6" borderId="1" xfId="0" applyFont="1" applyFill="1" applyBorder="1">
      <alignment vertical="center"/>
    </xf>
    <xf numFmtId="0" fontId="24" fillId="6" borderId="6" xfId="0" applyFont="1" applyFill="1" applyBorder="1">
      <alignment vertical="center"/>
    </xf>
    <xf numFmtId="0" fontId="24" fillId="0" borderId="0" xfId="0" applyFont="1" applyBorder="1">
      <alignment vertical="center"/>
    </xf>
    <xf numFmtId="0" fontId="23" fillId="0" borderId="1" xfId="0" applyFont="1" applyBorder="1">
      <alignment vertical="center"/>
    </xf>
    <xf numFmtId="179" fontId="23" fillId="0" borderId="1" xfId="0" applyNumberFormat="1" applyFont="1" applyBorder="1">
      <alignment vertical="center"/>
    </xf>
    <xf numFmtId="179" fontId="24" fillId="0" borderId="0" xfId="0" applyNumberFormat="1" applyFont="1">
      <alignment vertical="center"/>
    </xf>
    <xf numFmtId="179" fontId="24" fillId="0" borderId="0" xfId="0" applyNumberFormat="1" applyFont="1" applyAlignment="1">
      <alignment horizontal="right" vertical="center"/>
    </xf>
    <xf numFmtId="179" fontId="24" fillId="0" borderId="45" xfId="0" applyNumberFormat="1" applyFont="1" applyBorder="1">
      <alignment vertical="center"/>
    </xf>
    <xf numFmtId="179" fontId="24" fillId="0" borderId="1" xfId="0" applyNumberFormat="1" applyFont="1" applyBorder="1">
      <alignment vertical="center"/>
    </xf>
    <xf numFmtId="0" fontId="23" fillId="0" borderId="0" xfId="0" applyNumberFormat="1" applyFont="1" applyBorder="1">
      <alignment vertical="center"/>
    </xf>
    <xf numFmtId="0" fontId="24" fillId="0" borderId="1" xfId="0" applyFont="1" applyBorder="1">
      <alignment vertical="center"/>
    </xf>
    <xf numFmtId="0" fontId="24" fillId="0" borderId="12" xfId="0" applyFont="1" applyBorder="1">
      <alignment vertical="center"/>
    </xf>
    <xf numFmtId="0" fontId="23" fillId="0" borderId="1" xfId="0" applyNumberFormat="1" applyFont="1" applyBorder="1">
      <alignment vertical="center"/>
    </xf>
    <xf numFmtId="0" fontId="24" fillId="0" borderId="46" xfId="0" applyFont="1" applyBorder="1">
      <alignment vertical="center"/>
    </xf>
    <xf numFmtId="0" fontId="27" fillId="0" borderId="0" xfId="4" applyFont="1" applyAlignment="1"/>
    <xf numFmtId="0" fontId="9" fillId="6" borderId="50" xfId="1" applyFont="1" applyFill="1" applyBorder="1" applyAlignment="1">
      <alignment horizontal="center" vertical="top"/>
    </xf>
    <xf numFmtId="0" fontId="9" fillId="0" borderId="51" xfId="1" applyFont="1" applyFill="1" applyBorder="1" applyAlignment="1">
      <alignment horizontal="center" vertical="top"/>
    </xf>
    <xf numFmtId="0" fontId="9" fillId="0" borderId="52" xfId="1" applyFont="1" applyFill="1" applyBorder="1" applyAlignment="1">
      <alignment horizontal="center" vertical="top"/>
    </xf>
    <xf numFmtId="0" fontId="9" fillId="6" borderId="53" xfId="1" applyFont="1" applyFill="1" applyBorder="1" applyAlignment="1">
      <alignment horizontal="center" vertical="top"/>
    </xf>
    <xf numFmtId="0" fontId="9" fillId="4" borderId="51" xfId="1" applyFont="1" applyFill="1" applyBorder="1" applyAlignment="1">
      <alignment horizontal="center" vertical="top"/>
    </xf>
    <xf numFmtId="0" fontId="9" fillId="4" borderId="52" xfId="1" applyFont="1" applyFill="1" applyBorder="1" applyAlignment="1">
      <alignment horizontal="center" vertical="top"/>
    </xf>
    <xf numFmtId="0" fontId="9" fillId="0" borderId="54" xfId="1" applyFont="1" applyFill="1" applyBorder="1" applyAlignment="1">
      <alignment horizontal="center" vertical="top"/>
    </xf>
    <xf numFmtId="0" fontId="9" fillId="6" borderId="55" xfId="1" applyFont="1" applyFill="1" applyBorder="1" applyAlignment="1">
      <alignment horizontal="center" vertical="top"/>
    </xf>
    <xf numFmtId="0" fontId="9" fillId="6" borderId="56" xfId="1" applyFont="1" applyFill="1" applyBorder="1" applyAlignment="1">
      <alignment horizontal="center" vertical="top"/>
    </xf>
    <xf numFmtId="0" fontId="9" fillId="4" borderId="54" xfId="1" applyFont="1" applyFill="1" applyBorder="1" applyAlignment="1">
      <alignment horizontal="center" vertical="top"/>
    </xf>
    <xf numFmtId="0" fontId="9" fillId="6" borderId="57" xfId="1" applyFont="1" applyFill="1" applyBorder="1" applyAlignment="1">
      <alignment horizontal="center" vertical="top"/>
    </xf>
    <xf numFmtId="0" fontId="9" fillId="6" borderId="58" xfId="1" applyFont="1" applyFill="1" applyBorder="1" applyAlignment="1">
      <alignment horizontal="center" vertical="top"/>
    </xf>
    <xf numFmtId="0" fontId="9" fillId="0" borderId="59" xfId="1" applyFont="1" applyFill="1" applyBorder="1" applyAlignment="1">
      <alignment horizontal="center" vertical="top"/>
    </xf>
    <xf numFmtId="0" fontId="9" fillId="6" borderId="60" xfId="1" applyFont="1" applyFill="1" applyBorder="1" applyAlignment="1">
      <alignment horizontal="left" vertical="top"/>
    </xf>
    <xf numFmtId="0" fontId="14" fillId="4" borderId="61" xfId="1" applyFont="1" applyFill="1" applyBorder="1" applyAlignment="1">
      <alignment vertical="top"/>
    </xf>
    <xf numFmtId="0" fontId="14" fillId="0" borderId="62" xfId="1" applyFont="1" applyBorder="1">
      <alignment vertical="center"/>
    </xf>
    <xf numFmtId="0" fontId="3" fillId="0" borderId="1" xfId="6" applyBorder="1">
      <alignment vertical="center"/>
    </xf>
    <xf numFmtId="0" fontId="3" fillId="0" borderId="9" xfId="6" applyBorder="1">
      <alignment vertical="center"/>
    </xf>
    <xf numFmtId="0" fontId="3" fillId="0" borderId="0" xfId="6">
      <alignment vertical="center"/>
    </xf>
    <xf numFmtId="0" fontId="31" fillId="0" borderId="1" xfId="6" applyFont="1" applyBorder="1">
      <alignment vertical="center"/>
    </xf>
    <xf numFmtId="0" fontId="32" fillId="0" borderId="1" xfId="6" applyFont="1" applyBorder="1">
      <alignment vertical="center"/>
    </xf>
    <xf numFmtId="0" fontId="3" fillId="0" borderId="63" xfId="6" applyBorder="1">
      <alignment vertical="center"/>
    </xf>
    <xf numFmtId="0" fontId="3" fillId="0" borderId="13" xfId="6" applyBorder="1">
      <alignment vertical="center"/>
    </xf>
    <xf numFmtId="0" fontId="3" fillId="0" borderId="14" xfId="6" applyBorder="1">
      <alignment vertical="center"/>
    </xf>
    <xf numFmtId="0" fontId="3" fillId="0" borderId="64" xfId="6" applyBorder="1">
      <alignment vertical="center"/>
    </xf>
    <xf numFmtId="0" fontId="3" fillId="0" borderId="31" xfId="6" applyBorder="1">
      <alignment vertical="center"/>
    </xf>
    <xf numFmtId="0" fontId="31" fillId="0" borderId="0" xfId="6" applyFont="1">
      <alignment vertical="center"/>
    </xf>
    <xf numFmtId="20" fontId="3" fillId="0" borderId="65" xfId="6" applyNumberFormat="1" applyBorder="1">
      <alignment vertical="center"/>
    </xf>
    <xf numFmtId="0" fontId="31" fillId="0" borderId="65" xfId="6" applyFont="1" applyBorder="1">
      <alignment vertical="center"/>
    </xf>
    <xf numFmtId="0" fontId="3" fillId="0" borderId="65" xfId="6" applyBorder="1">
      <alignment vertical="center"/>
    </xf>
    <xf numFmtId="0" fontId="3" fillId="0" borderId="66" xfId="6" applyBorder="1">
      <alignment vertical="center"/>
    </xf>
    <xf numFmtId="0" fontId="31" fillId="0" borderId="67" xfId="6" applyFont="1" applyBorder="1">
      <alignment vertical="center"/>
    </xf>
    <xf numFmtId="0" fontId="31" fillId="0" borderId="68" xfId="6" applyFont="1" applyBorder="1">
      <alignment vertical="center"/>
    </xf>
    <xf numFmtId="0" fontId="3" fillId="0" borderId="67" xfId="6" applyBorder="1">
      <alignment vertical="center"/>
    </xf>
    <xf numFmtId="0" fontId="3" fillId="3" borderId="13" xfId="6" applyFill="1" applyBorder="1">
      <alignment vertical="center"/>
    </xf>
    <xf numFmtId="0" fontId="3" fillId="3" borderId="14" xfId="6" applyFill="1" applyBorder="1">
      <alignment vertical="center"/>
    </xf>
    <xf numFmtId="0" fontId="3" fillId="3" borderId="0" xfId="6" applyFill="1">
      <alignment vertical="center"/>
    </xf>
    <xf numFmtId="49" fontId="31" fillId="0" borderId="0" xfId="6" applyNumberFormat="1" applyFont="1">
      <alignment vertical="center"/>
    </xf>
    <xf numFmtId="38" fontId="23" fillId="0" borderId="1" xfId="7" applyFont="1" applyBorder="1">
      <alignment vertical="center"/>
    </xf>
    <xf numFmtId="38" fontId="23" fillId="0" borderId="1" xfId="0" applyNumberFormat="1" applyFont="1" applyBorder="1">
      <alignment vertical="center"/>
    </xf>
    <xf numFmtId="0" fontId="35" fillId="0" borderId="0" xfId="0" applyNumberFormat="1" applyFont="1" applyBorder="1">
      <alignment vertical="center"/>
    </xf>
    <xf numFmtId="0" fontId="2" fillId="0" borderId="31" xfId="6" applyFont="1" applyBorder="1">
      <alignment vertical="center"/>
    </xf>
    <xf numFmtId="0" fontId="2" fillId="0" borderId="0" xfId="6" applyFont="1">
      <alignment vertical="center"/>
    </xf>
    <xf numFmtId="0" fontId="24" fillId="6" borderId="0" xfId="0" applyFont="1" applyFill="1">
      <alignment vertical="center"/>
    </xf>
    <xf numFmtId="0" fontId="1" fillId="0" borderId="0" xfId="6" applyFont="1">
      <alignment vertical="center"/>
    </xf>
    <xf numFmtId="0" fontId="36" fillId="6" borderId="1" xfId="6" applyFont="1" applyFill="1" applyBorder="1">
      <alignment vertical="center"/>
    </xf>
    <xf numFmtId="180" fontId="5" fillId="3" borderId="0" xfId="0" applyNumberFormat="1" applyFont="1" applyFill="1" applyAlignment="1">
      <alignment horizontal="center" vertical="center"/>
    </xf>
    <xf numFmtId="180" fontId="32" fillId="0" borderId="65" xfId="7" applyNumberFormat="1" applyFont="1" applyBorder="1">
      <alignment vertical="center"/>
    </xf>
    <xf numFmtId="180" fontId="3" fillId="3" borderId="64" xfId="6" applyNumberFormat="1" applyFill="1" applyBorder="1">
      <alignment vertical="center"/>
    </xf>
    <xf numFmtId="180" fontId="23" fillId="0" borderId="0" xfId="0" applyNumberFormat="1" applyFont="1" applyBorder="1">
      <alignment vertical="center"/>
    </xf>
    <xf numFmtId="180" fontId="3" fillId="0" borderId="0" xfId="6" applyNumberFormat="1">
      <alignment vertical="center"/>
    </xf>
    <xf numFmtId="180" fontId="3" fillId="3" borderId="0" xfId="6" applyNumberFormat="1" applyFill="1">
      <alignment vertical="center"/>
    </xf>
    <xf numFmtId="180" fontId="0" fillId="0" borderId="0" xfId="0" applyNumberFormat="1">
      <alignment vertical="center"/>
    </xf>
    <xf numFmtId="0" fontId="9" fillId="8" borderId="13" xfId="1" applyFont="1" applyFill="1" applyBorder="1" applyAlignment="1">
      <alignment horizontal="center" vertical="center"/>
    </xf>
    <xf numFmtId="0" fontId="9" fillId="8" borderId="14" xfId="1" applyFont="1" applyFill="1" applyBorder="1" applyAlignment="1">
      <alignment horizontal="center" vertical="center"/>
    </xf>
    <xf numFmtId="0" fontId="9" fillId="8" borderId="15" xfId="1" applyFont="1" applyFill="1" applyBorder="1" applyAlignment="1">
      <alignment horizontal="center" vertical="center"/>
    </xf>
    <xf numFmtId="0" fontId="9" fillId="8" borderId="16" xfId="1" applyFont="1" applyFill="1" applyBorder="1" applyAlignment="1">
      <alignment horizontal="center" vertical="center"/>
    </xf>
    <xf numFmtId="0" fontId="9" fillId="8" borderId="17" xfId="1" applyFont="1" applyFill="1" applyBorder="1" applyAlignment="1">
      <alignment horizontal="center" vertical="center"/>
    </xf>
    <xf numFmtId="0" fontId="9" fillId="8" borderId="18" xfId="1" applyFont="1" applyFill="1" applyBorder="1" applyAlignment="1">
      <alignment horizontal="center" vertical="center"/>
    </xf>
    <xf numFmtId="0" fontId="9" fillId="8" borderId="7" xfId="1" applyFont="1" applyFill="1" applyBorder="1" applyAlignment="1">
      <alignment horizontal="center" vertical="center" wrapText="1"/>
    </xf>
    <xf numFmtId="0" fontId="9" fillId="8" borderId="19" xfId="1" applyFont="1" applyFill="1" applyBorder="1" applyAlignment="1">
      <alignment horizontal="center" vertical="center" wrapText="1"/>
    </xf>
    <xf numFmtId="0" fontId="9" fillId="6" borderId="20" xfId="1" applyFont="1" applyFill="1" applyBorder="1" applyAlignment="1">
      <alignment horizontal="left" vertical="top" wrapText="1"/>
    </xf>
    <xf numFmtId="0" fontId="9" fillId="6" borderId="11" xfId="1" applyFont="1" applyFill="1" applyBorder="1" applyAlignment="1">
      <alignment horizontal="left" vertical="top" wrapText="1"/>
    </xf>
    <xf numFmtId="0" fontId="9" fillId="0" borderId="2" xfId="1" applyFont="1" applyFill="1" applyBorder="1" applyAlignment="1">
      <alignment vertical="top" wrapText="1"/>
    </xf>
    <xf numFmtId="0" fontId="9" fillId="0" borderId="23" xfId="1" applyFont="1" applyBorder="1" applyAlignment="1">
      <alignment vertical="top" wrapText="1"/>
    </xf>
    <xf numFmtId="0" fontId="27" fillId="0" borderId="0" xfId="4" applyFont="1" applyAlignment="1"/>
    <xf numFmtId="0" fontId="26" fillId="0" borderId="0" xfId="4" applyFont="1" applyAlignment="1"/>
    <xf numFmtId="0" fontId="24" fillId="9" borderId="39" xfId="0" applyFont="1" applyFill="1" applyBorder="1" applyAlignment="1">
      <alignment horizontal="center" vertical="center"/>
    </xf>
    <xf numFmtId="0" fontId="24" fillId="9" borderId="40" xfId="0" applyFont="1" applyFill="1" applyBorder="1" applyAlignment="1">
      <alignment horizontal="center" vertical="center"/>
    </xf>
    <xf numFmtId="0" fontId="24" fillId="9" borderId="41" xfId="0" applyFont="1" applyFill="1" applyBorder="1" applyAlignment="1">
      <alignment horizontal="center" vertical="center"/>
    </xf>
    <xf numFmtId="0" fontId="24" fillId="9" borderId="47" xfId="0" applyFont="1" applyFill="1" applyBorder="1" applyAlignment="1">
      <alignment horizontal="center" vertical="center"/>
    </xf>
    <xf numFmtId="0" fontId="24" fillId="9" borderId="48" xfId="0" applyFont="1" applyFill="1" applyBorder="1" applyAlignment="1">
      <alignment horizontal="center" vertical="center"/>
    </xf>
    <xf numFmtId="0" fontId="24" fillId="9" borderId="49" xfId="0" applyFont="1" applyFill="1" applyBorder="1" applyAlignment="1">
      <alignment horizontal="center" vertical="center"/>
    </xf>
    <xf numFmtId="0" fontId="1" fillId="7" borderId="12" xfId="6" applyFont="1" applyFill="1" applyBorder="1" applyAlignment="1">
      <alignment horizontal="center" vertical="center"/>
    </xf>
    <xf numFmtId="0" fontId="3" fillId="7" borderId="12" xfId="6" applyFill="1" applyBorder="1" applyAlignment="1">
      <alignment horizontal="center" vertical="center"/>
    </xf>
    <xf numFmtId="0" fontId="3" fillId="7" borderId="0" xfId="6" applyFill="1" applyAlignment="1">
      <alignment horizontal="center" vertical="center"/>
    </xf>
    <xf numFmtId="0" fontId="3" fillId="10" borderId="0" xfId="6" applyFill="1" applyAlignment="1">
      <alignment horizontal="center" vertical="center"/>
    </xf>
    <xf numFmtId="0" fontId="3" fillId="3" borderId="14" xfId="6" applyFill="1" applyBorder="1" applyAlignment="1">
      <alignment horizontal="center" vertical="center"/>
    </xf>
    <xf numFmtId="0" fontId="3" fillId="3" borderId="0" xfId="6" applyFill="1" applyAlignment="1">
      <alignment horizontal="center" vertical="center"/>
    </xf>
  </cellXfs>
  <cellStyles count="8">
    <cellStyle name="桁区切り" xfId="7" builtinId="6"/>
    <cellStyle name="桁区切り 2" xfId="3" xr:uid="{00000000-0005-0000-0000-000001000000}"/>
    <cellStyle name="標準" xfId="0" builtinId="0"/>
    <cellStyle name="標準 2" xfId="1" xr:uid="{00000000-0005-0000-0000-000003000000}"/>
    <cellStyle name="標準 2 2" xfId="2" xr:uid="{00000000-0005-0000-0000-000004000000}"/>
    <cellStyle name="標準 3" xfId="4" xr:uid="{00000000-0005-0000-0000-000005000000}"/>
    <cellStyle name="標準 4" xfId="5" xr:uid="{00000000-0005-0000-0000-000006000000}"/>
    <cellStyle name="標準 5" xfId="6" xr:uid="{00000000-0005-0000-0000-000007000000}"/>
  </cellStyles>
  <dxfs count="0"/>
  <tableStyles count="0" defaultTableStyle="TableStyleMedium2" defaultPivotStyle="PivotStyleLight16"/>
  <colors>
    <mruColors>
      <color rgb="FFFFFF99"/>
      <color rgb="FFCCFF99"/>
      <color rgb="FF66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emf"/></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107950</xdr:colOff>
          <xdr:row>0</xdr:row>
          <xdr:rowOff>50800</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31750</xdr:colOff>
          <xdr:row>4</xdr:row>
          <xdr:rowOff>31750</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50800</xdr:rowOff>
        </xdr:from>
        <xdr:to>
          <xdr:col>1</xdr:col>
          <xdr:colOff>660400</xdr:colOff>
          <xdr:row>2</xdr:row>
          <xdr:rowOff>146050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31750</xdr:rowOff>
        </xdr:from>
        <xdr:to>
          <xdr:col>1</xdr:col>
          <xdr:colOff>660400</xdr:colOff>
          <xdr:row>4</xdr:row>
          <xdr:rowOff>209550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400-00000A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4</xdr:row>
          <xdr:rowOff>31750</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400-00000D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4</xdr:row>
          <xdr:rowOff>31750</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400-00000E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xdr:colOff>
          <xdr:row>4</xdr:row>
          <xdr:rowOff>31750</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31750</xdr:colOff>
          <xdr:row>4</xdr:row>
          <xdr:rowOff>31750</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400-00001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4</xdr:row>
          <xdr:rowOff>31750</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400-000013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31750</xdr:colOff>
          <xdr:row>4</xdr:row>
          <xdr:rowOff>31750</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31750</xdr:colOff>
          <xdr:row>4</xdr:row>
          <xdr:rowOff>31750</xdr:rowOff>
        </xdr:from>
        <xdr:to>
          <xdr:col>27</xdr:col>
          <xdr:colOff>647700</xdr:colOff>
          <xdr:row>4</xdr:row>
          <xdr:rowOff>209550</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0400-00001C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twoCellAnchor editAs="oneCell">
    <xdr:from>
      <xdr:col>6</xdr:col>
      <xdr:colOff>63500</xdr:colOff>
      <xdr:row>26</xdr:row>
      <xdr:rowOff>76200</xdr:rowOff>
    </xdr:from>
    <xdr:to>
      <xdr:col>10</xdr:col>
      <xdr:colOff>44450</xdr:colOff>
      <xdr:row>34</xdr:row>
      <xdr:rowOff>107950</xdr:rowOff>
    </xdr:to>
    <xdr:pic>
      <xdr:nvPicPr>
        <xdr:cNvPr id="12" name="図 11">
          <a:extLst>
            <a:ext uri="{FF2B5EF4-FFF2-40B4-BE49-F238E27FC236}">
              <a16:creationId xmlns:a16="http://schemas.microsoft.com/office/drawing/2014/main" id="{00000000-0008-0000-0400-00000C000000}"/>
            </a:ext>
          </a:extLst>
        </xdr:cNvPr>
        <xdr:cNvPicPr>
          <a:picLocks noChangeAspect="1"/>
        </xdr:cNvPicPr>
      </xdr:nvPicPr>
      <xdr:blipFill rotWithShape="1">
        <a:blip xmlns:r="http://schemas.openxmlformats.org/officeDocument/2006/relationships" r:embed="rId1"/>
        <a:srcRect r="47784" b="37292"/>
        <a:stretch/>
      </xdr:blipFill>
      <xdr:spPr>
        <a:xfrm>
          <a:off x="5226050" y="6184900"/>
          <a:ext cx="2724150" cy="1911350"/>
        </a:xfrm>
        <a:prstGeom prst="rect">
          <a:avLst/>
        </a:prstGeom>
        <a:solidFill>
          <a:schemeClr val="bg1"/>
        </a:solidFill>
      </xdr:spPr>
    </xdr:pic>
    <xdr:clientData/>
  </xdr:twoCellAnchor>
  <mc:AlternateContent xmlns:mc="http://schemas.openxmlformats.org/markup-compatibility/2006">
    <mc:Choice xmlns:a14="http://schemas.microsoft.com/office/drawing/2010/main" Requires="a14">
      <xdr:twoCellAnchor>
        <xdr:from>
          <xdr:col>1</xdr:col>
          <xdr:colOff>31750</xdr:colOff>
          <xdr:row>22</xdr:row>
          <xdr:rowOff>31750</xdr:rowOff>
        </xdr:from>
        <xdr:to>
          <xdr:col>1</xdr:col>
          <xdr:colOff>647700</xdr:colOff>
          <xdr:row>22</xdr:row>
          <xdr:rowOff>209550</xdr:rowOff>
        </xdr:to>
        <xdr:sp macro="" textlink="">
          <xdr:nvSpPr>
            <xdr:cNvPr id="8223" name="Button 31" hidden="1">
              <a:extLst>
                <a:ext uri="{63B3BB69-23CF-44E3-9099-C40C66FF867C}">
                  <a14:compatExt spid="_x0000_s8223"/>
                </a:ext>
                <a:ext uri="{FF2B5EF4-FFF2-40B4-BE49-F238E27FC236}">
                  <a16:creationId xmlns:a16="http://schemas.microsoft.com/office/drawing/2014/main" id="{F79424E4-2BD7-4E67-A2E6-ED36D6DB49C8}"/>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17612</xdr:colOff>
      <xdr:row>14</xdr:row>
      <xdr:rowOff>44450</xdr:rowOff>
    </xdr:from>
    <xdr:to>
      <xdr:col>9</xdr:col>
      <xdr:colOff>2276</xdr:colOff>
      <xdr:row>32</xdr:row>
      <xdr:rowOff>120650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82812" y="2355850"/>
          <a:ext cx="7706264" cy="3048000"/>
        </a:xfrm>
        <a:prstGeom prst="rect">
          <a:avLst/>
        </a:prstGeom>
        <a:solidFill>
          <a:schemeClr val="bg1"/>
        </a:solidFill>
      </xdr:spPr>
    </xdr:pic>
    <xdr:clientData/>
  </xdr:twoCellAnchor>
  <xdr:twoCellAnchor editAs="oneCell">
    <xdr:from>
      <xdr:col>1</xdr:col>
      <xdr:colOff>13899</xdr:colOff>
      <xdr:row>33</xdr:row>
      <xdr:rowOff>69850</xdr:rowOff>
    </xdr:from>
    <xdr:to>
      <xdr:col>8</xdr:col>
      <xdr:colOff>1992</xdr:colOff>
      <xdr:row>60</xdr:row>
      <xdr:rowOff>99753</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979099" y="5518150"/>
          <a:ext cx="6738143" cy="4487603"/>
        </a:xfrm>
        <a:prstGeom prst="rect">
          <a:avLst/>
        </a:prstGeom>
      </xdr:spPr>
    </xdr:pic>
    <xdr:clientData/>
  </xdr:twoCellAnchor>
  <xdr:twoCellAnchor editAs="oneCell">
    <xdr:from>
      <xdr:col>8</xdr:col>
      <xdr:colOff>121849</xdr:colOff>
      <xdr:row>43</xdr:row>
      <xdr:rowOff>101601</xdr:rowOff>
    </xdr:from>
    <xdr:to>
      <xdr:col>10</xdr:col>
      <xdr:colOff>653978</xdr:colOff>
      <xdr:row>52</xdr:row>
      <xdr:rowOff>25401</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7843449" y="7200901"/>
          <a:ext cx="2678429" cy="1409700"/>
        </a:xfrm>
        <a:prstGeom prst="rect">
          <a:avLst/>
        </a:prstGeom>
      </xdr:spPr>
    </xdr:pic>
    <xdr:clientData/>
  </xdr:twoCellAnchor>
  <xdr:twoCellAnchor editAs="oneCell">
    <xdr:from>
      <xdr:col>9</xdr:col>
      <xdr:colOff>38100</xdr:colOff>
      <xdr:row>18</xdr:row>
      <xdr:rowOff>12701</xdr:rowOff>
    </xdr:from>
    <xdr:to>
      <xdr:col>11</xdr:col>
      <xdr:colOff>508000</xdr:colOff>
      <xdr:row>23</xdr:row>
      <xdr:rowOff>52929</xdr:rowOff>
    </xdr:to>
    <xdr:pic>
      <xdr:nvPicPr>
        <xdr:cNvPr id="6" name="図 5">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24550" y="2997201"/>
          <a:ext cx="1778000" cy="865728"/>
        </a:xfrm>
        <a:prstGeom prst="rect">
          <a:avLst/>
        </a:prstGeom>
        <a:solidFill>
          <a:schemeClr val="bg1"/>
        </a:solidFill>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8</xdr:col>
          <xdr:colOff>31750</xdr:colOff>
          <xdr:row>10</xdr:row>
          <xdr:rowOff>31750</xdr:rowOff>
        </xdr:from>
        <xdr:to>
          <xdr:col>8</xdr:col>
          <xdr:colOff>647700</xdr:colOff>
          <xdr:row>10</xdr:row>
          <xdr:rowOff>209550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500-0000064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11</xdr:row>
          <xdr:rowOff>31750</xdr:rowOff>
        </xdr:from>
        <xdr:to>
          <xdr:col>8</xdr:col>
          <xdr:colOff>647700</xdr:colOff>
          <xdr:row>11</xdr:row>
          <xdr:rowOff>209550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500-0000074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2</xdr:row>
      <xdr:rowOff>82550</xdr:rowOff>
    </xdr:from>
    <xdr:to>
      <xdr:col>2</xdr:col>
      <xdr:colOff>0</xdr:colOff>
      <xdr:row>25</xdr:row>
      <xdr:rowOff>88899</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0" y="425450"/>
          <a:ext cx="1308100" cy="3829049"/>
        </a:xfrm>
        <a:prstGeom prst="rect">
          <a:avLst/>
        </a:prstGeom>
      </xdr:spPr>
    </xdr:pic>
    <xdr:clientData/>
  </xdr:twoCellAnchor>
  <xdr:twoCellAnchor editAs="oneCell">
    <xdr:from>
      <xdr:col>5</xdr:col>
      <xdr:colOff>515607</xdr:colOff>
      <xdr:row>2</xdr:row>
      <xdr:rowOff>158750</xdr:rowOff>
    </xdr:from>
    <xdr:to>
      <xdr:col>6</xdr:col>
      <xdr:colOff>630291</xdr:colOff>
      <xdr:row>14</xdr:row>
      <xdr:rowOff>66675</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3055607" y="488950"/>
          <a:ext cx="768734" cy="1901825"/>
        </a:xfrm>
        <a:prstGeom prst="rect">
          <a:avLst/>
        </a:prstGeom>
      </xdr:spPr>
    </xdr:pic>
    <xdr:clientData/>
  </xdr:twoCellAnchor>
  <xdr:twoCellAnchor editAs="oneCell">
    <xdr:from>
      <xdr:col>9</xdr:col>
      <xdr:colOff>495300</xdr:colOff>
      <xdr:row>3</xdr:row>
      <xdr:rowOff>12701</xdr:rowOff>
    </xdr:from>
    <xdr:to>
      <xdr:col>11</xdr:col>
      <xdr:colOff>2425</xdr:colOff>
      <xdr:row>10</xdr:row>
      <xdr:rowOff>50801</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7137400" y="349251"/>
          <a:ext cx="1412125" cy="1200150"/>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31750</xdr:colOff>
          <xdr:row>1</xdr:row>
          <xdr:rowOff>31750</xdr:rowOff>
        </xdr:from>
        <xdr:to>
          <xdr:col>5</xdr:col>
          <xdr:colOff>647700</xdr:colOff>
          <xdr:row>1</xdr:row>
          <xdr:rowOff>209550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600-0000014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▼９</a:t>
              </a:r>
            </a:p>
          </xdr:txBody>
        </xdr:sp>
        <xdr:clientData fPrintsWithSheet="0"/>
      </xdr:twoCellAnchor>
    </mc:Choice>
    <mc:Fallback/>
  </mc:AlternateContent>
  <xdr:oneCellAnchor>
    <xdr:from>
      <xdr:col>11</xdr:col>
      <xdr:colOff>19050</xdr:colOff>
      <xdr:row>12</xdr:row>
      <xdr:rowOff>38100</xdr:rowOff>
    </xdr:from>
    <xdr:ext cx="3581400" cy="825867"/>
    <xdr:sp macro="" textlink="">
      <xdr:nvSpPr>
        <xdr:cNvPr id="5" name="テキスト ボックス 4">
          <a:extLst>
            <a:ext uri="{FF2B5EF4-FFF2-40B4-BE49-F238E27FC236}">
              <a16:creationId xmlns:a16="http://schemas.microsoft.com/office/drawing/2014/main" id="{00000000-0008-0000-0600-000005000000}"/>
            </a:ext>
          </a:extLst>
        </xdr:cNvPr>
        <xdr:cNvSpPr txBox="1"/>
      </xdr:nvSpPr>
      <xdr:spPr>
        <a:xfrm>
          <a:off x="6711950" y="2044700"/>
          <a:ext cx="3581400" cy="825867"/>
        </a:xfrm>
        <a:prstGeom prst="rect">
          <a:avLst/>
        </a:prstGeom>
        <a:solidFill>
          <a:srgbClr val="FFFF99"/>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↑国の数をふやすときは</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表の途中で行の挿入をする。</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そうすると、名前付き範囲</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（別表３）の範囲が拡大される。</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また、その際は、空欄にせず</a:t>
          </a:r>
          <a:r>
            <a:rPr lang="en-US" altLang="ja-JP" sz="1100" b="0" i="0" u="none" strike="noStrike">
              <a:solidFill>
                <a:schemeClr val="tx1"/>
              </a:solidFill>
              <a:effectLst/>
              <a:latin typeface="BIZ UDゴシック" panose="020B0400000000000000" pitchFamily="49" charset="-128"/>
              <a:ea typeface="BIZ UDゴシック" panose="020B0400000000000000" pitchFamily="49" charset="-128"/>
              <a:cs typeface="+mn-cs"/>
            </a:rPr>
            <a:t>"x"</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など文字を入れておくように。</a:t>
          </a:r>
          <a:r>
            <a:rPr lang="ja-JP" altLang="en-US">
              <a:latin typeface="BIZ UDゴシック" panose="020B0400000000000000" pitchFamily="49" charset="-128"/>
              <a:ea typeface="BIZ UDゴシック" panose="020B0400000000000000" pitchFamily="49" charset="-128"/>
            </a:rPr>
            <a:t> </a:t>
          </a:r>
          <a:endParaRPr kumimoji="1" lang="ja-JP" altLang="en-US" sz="1100">
            <a:latin typeface="BIZ UDゴシック" panose="020B0400000000000000" pitchFamily="49" charset="-128"/>
            <a:ea typeface="BIZ UDゴシック" panose="020B0400000000000000" pitchFamily="49" charset="-128"/>
          </a:endParaRPr>
        </a:p>
      </xdr:txBody>
    </xdr:sp>
    <xdr:clientData/>
  </xdr:oneCellAnchor>
</xdr:wsDr>
</file>

<file path=xl/drawings/drawing5.xml><?xml version="1.0" encoding="utf-8"?>
<xdr:wsDr xmlns:xdr="http://schemas.openxmlformats.org/drawingml/2006/spreadsheetDrawing" xmlns:a="http://schemas.openxmlformats.org/drawingml/2006/main">
  <xdr:twoCellAnchor editAs="oneCell">
    <xdr:from>
      <xdr:col>1</xdr:col>
      <xdr:colOff>349250</xdr:colOff>
      <xdr:row>25</xdr:row>
      <xdr:rowOff>107950</xdr:rowOff>
    </xdr:from>
    <xdr:to>
      <xdr:col>4</xdr:col>
      <xdr:colOff>1257300</xdr:colOff>
      <xdr:row>39</xdr:row>
      <xdr:rowOff>119338</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14450" y="2597150"/>
          <a:ext cx="6146800" cy="23291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361950</xdr:colOff>
      <xdr:row>27</xdr:row>
      <xdr:rowOff>82550</xdr:rowOff>
    </xdr:from>
    <xdr:to>
      <xdr:col>4</xdr:col>
      <xdr:colOff>1268501</xdr:colOff>
      <xdr:row>41</xdr:row>
      <xdr:rowOff>100024</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27150" y="2901950"/>
          <a:ext cx="6145301" cy="232887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omments" Target="../comments2.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405"/>
  <sheetViews>
    <sheetView workbookViewId="0">
      <selection activeCell="D375" sqref="D375"/>
    </sheetView>
  </sheetViews>
  <sheetFormatPr defaultRowHeight="18"/>
  <cols>
    <col min="1" max="1" width="17.58203125" bestFit="1" customWidth="1"/>
    <col min="2" max="2" width="11.33203125" bestFit="1" customWidth="1"/>
    <col min="3" max="3" width="11" bestFit="1" customWidth="1"/>
    <col min="4" max="5" width="19.25" bestFit="1" customWidth="1"/>
    <col min="6" max="6" width="10.25" bestFit="1" customWidth="1"/>
    <col min="7" max="7" width="85.75" bestFit="1" customWidth="1"/>
    <col min="8" max="8" width="15.08203125" bestFit="1" customWidth="1"/>
    <col min="9" max="9" width="42.08203125" bestFit="1" customWidth="1"/>
    <col min="10" max="10" width="11" bestFit="1" customWidth="1"/>
    <col min="11" max="11" width="24.33203125" bestFit="1" customWidth="1"/>
    <col min="12" max="12" width="63.08203125" bestFit="1" customWidth="1"/>
    <col min="13" max="13" width="53.5" bestFit="1" customWidth="1"/>
    <col min="14" max="14" width="52.58203125" bestFit="1" customWidth="1"/>
    <col min="15" max="15" width="11" bestFit="1" customWidth="1"/>
    <col min="16" max="16" width="13" bestFit="1" customWidth="1"/>
    <col min="17" max="17" width="50.5" bestFit="1" customWidth="1"/>
    <col min="18" max="18" width="17.25" bestFit="1" customWidth="1"/>
    <col min="19" max="19" width="40.08203125" bestFit="1" customWidth="1"/>
    <col min="20" max="20" width="44.33203125" bestFit="1" customWidth="1"/>
    <col min="21" max="21" width="11" bestFit="1" customWidth="1"/>
    <col min="22" max="22" width="16.5" bestFit="1" customWidth="1"/>
    <col min="23" max="23" width="255.582031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row r="250" spans="1:24">
      <c r="A250" t="s">
        <v>1810</v>
      </c>
      <c r="B250" s="2">
        <v>44106</v>
      </c>
      <c r="C250" t="s">
        <v>66</v>
      </c>
      <c r="D250" s="2">
        <v>44106</v>
      </c>
      <c r="E250" s="2">
        <v>44110</v>
      </c>
      <c r="F250">
        <v>44109</v>
      </c>
      <c r="G250" t="s">
        <v>241</v>
      </c>
      <c r="H250" t="s">
        <v>27</v>
      </c>
      <c r="J250">
        <v>28000</v>
      </c>
      <c r="K250" t="s">
        <v>242</v>
      </c>
      <c r="L250" t="s">
        <v>29</v>
      </c>
      <c r="M250" t="s">
        <v>243</v>
      </c>
      <c r="N250" t="s">
        <v>62</v>
      </c>
      <c r="O250" t="s">
        <v>47</v>
      </c>
      <c r="P250" t="s">
        <v>63</v>
      </c>
      <c r="Q250" t="s">
        <v>34</v>
      </c>
      <c r="R250" t="s">
        <v>29</v>
      </c>
      <c r="S250" t="s">
        <v>34</v>
      </c>
      <c r="T250" t="s">
        <v>29</v>
      </c>
      <c r="U250" t="s">
        <v>29</v>
      </c>
      <c r="W250" t="s">
        <v>29</v>
      </c>
      <c r="X250" t="s">
        <v>29</v>
      </c>
    </row>
    <row r="251" spans="1:24">
      <c r="A251" t="s">
        <v>1811</v>
      </c>
      <c r="B251" s="2">
        <v>44106</v>
      </c>
      <c r="C251" t="s">
        <v>66</v>
      </c>
      <c r="D251" s="2">
        <v>44109</v>
      </c>
      <c r="E251" s="2">
        <v>44123</v>
      </c>
      <c r="F251">
        <v>44109</v>
      </c>
      <c r="G251" t="s">
        <v>1812</v>
      </c>
      <c r="H251" t="s">
        <v>54</v>
      </c>
      <c r="J251">
        <v>0</v>
      </c>
      <c r="K251" t="s">
        <v>68</v>
      </c>
      <c r="L251" t="s">
        <v>29</v>
      </c>
      <c r="M251" t="s">
        <v>1813</v>
      </c>
      <c r="N251" t="s">
        <v>31</v>
      </c>
      <c r="O251" t="s">
        <v>32</v>
      </c>
      <c r="P251" t="s">
        <v>33</v>
      </c>
      <c r="Q251" t="s">
        <v>34</v>
      </c>
      <c r="R251" t="s">
        <v>29</v>
      </c>
      <c r="S251" t="s">
        <v>29</v>
      </c>
      <c r="T251" t="s">
        <v>29</v>
      </c>
      <c r="U251" t="s">
        <v>29</v>
      </c>
      <c r="W251" t="s">
        <v>29</v>
      </c>
      <c r="X251" t="s">
        <v>29</v>
      </c>
    </row>
    <row r="252" spans="1:24">
      <c r="A252" t="s">
        <v>1814</v>
      </c>
      <c r="B252" s="2">
        <v>44109</v>
      </c>
      <c r="C252" t="s">
        <v>66</v>
      </c>
      <c r="D252" s="2">
        <v>44110</v>
      </c>
      <c r="E252" s="2">
        <v>44120</v>
      </c>
      <c r="F252">
        <v>44113</v>
      </c>
      <c r="G252" t="s">
        <v>1815</v>
      </c>
      <c r="H252" t="s">
        <v>54</v>
      </c>
      <c r="J252">
        <v>0</v>
      </c>
      <c r="K252" t="s">
        <v>68</v>
      </c>
      <c r="L252" t="s">
        <v>29</v>
      </c>
      <c r="M252" t="s">
        <v>702</v>
      </c>
      <c r="N252" t="s">
        <v>31</v>
      </c>
      <c r="O252" t="s">
        <v>47</v>
      </c>
      <c r="P252" t="s">
        <v>75</v>
      </c>
      <c r="Q252" t="s">
        <v>1816</v>
      </c>
      <c r="R252" t="s">
        <v>29</v>
      </c>
      <c r="S252" t="s">
        <v>29</v>
      </c>
      <c r="T252" t="s">
        <v>29</v>
      </c>
      <c r="U252" t="s">
        <v>29</v>
      </c>
      <c r="W252" t="s">
        <v>29</v>
      </c>
      <c r="X252" t="s">
        <v>29</v>
      </c>
    </row>
    <row r="253" spans="1:24">
      <c r="A253" t="s">
        <v>1817</v>
      </c>
      <c r="B253" s="2">
        <v>44109</v>
      </c>
      <c r="C253" t="s">
        <v>66</v>
      </c>
      <c r="D253" s="2">
        <v>44110</v>
      </c>
      <c r="E253" s="2">
        <v>44118</v>
      </c>
      <c r="F253">
        <v>44110</v>
      </c>
      <c r="G253" t="s">
        <v>1818</v>
      </c>
      <c r="H253" t="s">
        <v>54</v>
      </c>
      <c r="J253">
        <v>0</v>
      </c>
      <c r="K253" t="s">
        <v>37</v>
      </c>
      <c r="L253" t="s">
        <v>29</v>
      </c>
      <c r="M253" t="s">
        <v>1819</v>
      </c>
      <c r="N253" t="s">
        <v>31</v>
      </c>
      <c r="O253" t="s">
        <v>32</v>
      </c>
      <c r="P253" t="s">
        <v>211</v>
      </c>
      <c r="Q253" t="s">
        <v>34</v>
      </c>
      <c r="R253" t="s">
        <v>29</v>
      </c>
      <c r="S253" t="s">
        <v>29</v>
      </c>
      <c r="T253" t="s">
        <v>29</v>
      </c>
      <c r="U253" t="s">
        <v>29</v>
      </c>
      <c r="W253" t="s">
        <v>29</v>
      </c>
      <c r="X253" t="s">
        <v>29</v>
      </c>
    </row>
    <row r="254" spans="1:24">
      <c r="A254" t="s">
        <v>1820</v>
      </c>
      <c r="B254" s="2">
        <v>44109</v>
      </c>
      <c r="C254" t="s">
        <v>42</v>
      </c>
      <c r="D254" s="2">
        <v>44137</v>
      </c>
      <c r="E254" s="2">
        <v>44165</v>
      </c>
      <c r="F254">
        <v>44148</v>
      </c>
      <c r="G254" t="s">
        <v>1059</v>
      </c>
      <c r="H254" t="s">
        <v>27</v>
      </c>
      <c r="J254">
        <v>192000</v>
      </c>
      <c r="K254" t="s">
        <v>653</v>
      </c>
      <c r="L254" t="s">
        <v>29</v>
      </c>
      <c r="M254" t="s">
        <v>1060</v>
      </c>
      <c r="N254" t="s">
        <v>1061</v>
      </c>
      <c r="O254" t="s">
        <v>32</v>
      </c>
      <c r="P254" t="s">
        <v>656</v>
      </c>
      <c r="Q254" t="s">
        <v>1821</v>
      </c>
      <c r="R254" t="s">
        <v>29</v>
      </c>
      <c r="S254" t="s">
        <v>29</v>
      </c>
      <c r="T254" t="s">
        <v>29</v>
      </c>
      <c r="U254" t="s">
        <v>29</v>
      </c>
      <c r="W254" t="s">
        <v>29</v>
      </c>
      <c r="X254" t="s">
        <v>29</v>
      </c>
    </row>
    <row r="255" spans="1:24">
      <c r="A255" t="s">
        <v>1822</v>
      </c>
      <c r="B255" s="2">
        <v>44110</v>
      </c>
      <c r="C255" t="s">
        <v>66</v>
      </c>
      <c r="D255" s="2">
        <v>44111</v>
      </c>
      <c r="E255" s="2">
        <v>44120</v>
      </c>
      <c r="F255">
        <v>44120</v>
      </c>
      <c r="G255" t="s">
        <v>1823</v>
      </c>
      <c r="H255" t="s">
        <v>54</v>
      </c>
      <c r="I255" t="s">
        <v>1824</v>
      </c>
      <c r="J255">
        <v>0</v>
      </c>
      <c r="K255" t="s">
        <v>59</v>
      </c>
      <c r="L255" t="s">
        <v>29</v>
      </c>
      <c r="M255" t="s">
        <v>1825</v>
      </c>
      <c r="N255" t="s">
        <v>31</v>
      </c>
      <c r="O255" t="s">
        <v>101</v>
      </c>
      <c r="P255" t="s">
        <v>295</v>
      </c>
      <c r="Q255" t="s">
        <v>29</v>
      </c>
      <c r="R255" t="s">
        <v>29</v>
      </c>
      <c r="S255" t="s">
        <v>34</v>
      </c>
      <c r="T255" t="s">
        <v>29</v>
      </c>
      <c r="U255" t="s">
        <v>29</v>
      </c>
      <c r="W255" t="s">
        <v>29</v>
      </c>
      <c r="X255" t="s">
        <v>29</v>
      </c>
    </row>
    <row r="256" spans="1:24">
      <c r="A256" t="s">
        <v>1826</v>
      </c>
      <c r="B256" s="2">
        <v>44111</v>
      </c>
      <c r="C256" t="s">
        <v>42</v>
      </c>
      <c r="D256" s="2">
        <v>44120</v>
      </c>
      <c r="E256" s="2">
        <v>44134</v>
      </c>
      <c r="F256">
        <v>44127</v>
      </c>
      <c r="G256" t="s">
        <v>1827</v>
      </c>
      <c r="H256" t="s">
        <v>27</v>
      </c>
      <c r="J256">
        <v>230000</v>
      </c>
      <c r="K256" t="s">
        <v>1513</v>
      </c>
      <c r="L256" t="s">
        <v>29</v>
      </c>
      <c r="M256" t="s">
        <v>1828</v>
      </c>
      <c r="N256" t="s">
        <v>31</v>
      </c>
      <c r="O256" t="s">
        <v>47</v>
      </c>
      <c r="P256" t="s">
        <v>48</v>
      </c>
      <c r="Q256" t="s">
        <v>49</v>
      </c>
      <c r="R256" t="s">
        <v>81</v>
      </c>
      <c r="S256" t="s">
        <v>29</v>
      </c>
      <c r="T256" t="s">
        <v>29</v>
      </c>
      <c r="U256" t="s">
        <v>29</v>
      </c>
      <c r="W256" t="s">
        <v>29</v>
      </c>
      <c r="X256" t="s">
        <v>29</v>
      </c>
    </row>
    <row r="257" spans="1:24">
      <c r="A257" t="s">
        <v>1829</v>
      </c>
      <c r="B257" s="2">
        <v>44111</v>
      </c>
      <c r="C257" t="s">
        <v>42</v>
      </c>
      <c r="D257" s="2">
        <v>44116</v>
      </c>
      <c r="E257" s="2">
        <v>44134</v>
      </c>
      <c r="F257">
        <v>44132</v>
      </c>
      <c r="G257" t="s">
        <v>1830</v>
      </c>
      <c r="H257" t="s">
        <v>27</v>
      </c>
      <c r="J257">
        <v>870000</v>
      </c>
      <c r="K257" t="s">
        <v>1524</v>
      </c>
      <c r="L257" t="s">
        <v>29</v>
      </c>
      <c r="M257" t="s">
        <v>1831</v>
      </c>
      <c r="N257" t="s">
        <v>31</v>
      </c>
      <c r="O257" t="s">
        <v>47</v>
      </c>
      <c r="P257" t="s">
        <v>48</v>
      </c>
      <c r="Q257" t="s">
        <v>49</v>
      </c>
      <c r="R257" t="s">
        <v>81</v>
      </c>
      <c r="S257" t="s">
        <v>29</v>
      </c>
      <c r="T257" t="s">
        <v>29</v>
      </c>
      <c r="U257" t="s">
        <v>29</v>
      </c>
      <c r="W257" t="s">
        <v>29</v>
      </c>
      <c r="X257" t="s">
        <v>29</v>
      </c>
    </row>
    <row r="258" spans="1:24">
      <c r="A258" t="s">
        <v>1832</v>
      </c>
      <c r="B258" s="2">
        <v>44111</v>
      </c>
      <c r="C258" t="s">
        <v>42</v>
      </c>
      <c r="D258" s="2">
        <v>44112</v>
      </c>
      <c r="E258" s="2">
        <v>44196</v>
      </c>
      <c r="F258">
        <v>44125</v>
      </c>
      <c r="G258" t="s">
        <v>1833</v>
      </c>
      <c r="H258" t="s">
        <v>494</v>
      </c>
      <c r="J258">
        <v>1800000</v>
      </c>
      <c r="K258" t="s">
        <v>1834</v>
      </c>
      <c r="L258" t="s">
        <v>29</v>
      </c>
      <c r="M258" t="s">
        <v>1835</v>
      </c>
      <c r="N258" t="s">
        <v>1836</v>
      </c>
      <c r="O258" t="s">
        <v>191</v>
      </c>
      <c r="P258" t="s">
        <v>1837</v>
      </c>
      <c r="Q258" t="s">
        <v>994</v>
      </c>
      <c r="R258" t="s">
        <v>29</v>
      </c>
      <c r="S258" t="s">
        <v>29</v>
      </c>
      <c r="T258" t="s">
        <v>29</v>
      </c>
      <c r="U258" t="s">
        <v>29</v>
      </c>
      <c r="W258" t="s">
        <v>29</v>
      </c>
      <c r="X258" t="s">
        <v>29</v>
      </c>
    </row>
    <row r="259" spans="1:24">
      <c r="A259" t="s">
        <v>1838</v>
      </c>
      <c r="B259" s="2">
        <v>44113</v>
      </c>
      <c r="C259" t="s">
        <v>66</v>
      </c>
      <c r="D259" s="2">
        <v>44116</v>
      </c>
      <c r="E259" s="2">
        <v>44128</v>
      </c>
      <c r="F259">
        <v>44119</v>
      </c>
      <c r="G259" t="s">
        <v>1839</v>
      </c>
      <c r="H259" t="s">
        <v>87</v>
      </c>
      <c r="J259">
        <v>0</v>
      </c>
      <c r="K259" t="s">
        <v>68</v>
      </c>
      <c r="L259" t="s">
        <v>29</v>
      </c>
      <c r="M259" t="s">
        <v>88</v>
      </c>
      <c r="N259" t="s">
        <v>1840</v>
      </c>
      <c r="O259" t="s">
        <v>47</v>
      </c>
      <c r="P259" t="s">
        <v>621</v>
      </c>
      <c r="Q259" t="s">
        <v>510</v>
      </c>
      <c r="R259" t="s">
        <v>29</v>
      </c>
      <c r="S259" t="s">
        <v>34</v>
      </c>
      <c r="T259" t="s">
        <v>29</v>
      </c>
      <c r="U259" t="s">
        <v>29</v>
      </c>
      <c r="W259" t="s">
        <v>29</v>
      </c>
      <c r="X259" t="s">
        <v>29</v>
      </c>
    </row>
    <row r="260" spans="1:24">
      <c r="A260" t="s">
        <v>1841</v>
      </c>
      <c r="B260" s="2">
        <v>44113</v>
      </c>
      <c r="C260" t="s">
        <v>66</v>
      </c>
      <c r="D260" s="2">
        <v>44116</v>
      </c>
      <c r="E260" s="2">
        <v>44120</v>
      </c>
      <c r="F260">
        <v>44119</v>
      </c>
      <c r="G260" t="s">
        <v>1842</v>
      </c>
      <c r="H260" t="s">
        <v>27</v>
      </c>
      <c r="J260">
        <v>1890000</v>
      </c>
      <c r="K260" t="s">
        <v>639</v>
      </c>
      <c r="L260" t="s">
        <v>29</v>
      </c>
      <c r="M260" t="s">
        <v>1843</v>
      </c>
      <c r="N260" t="s">
        <v>31</v>
      </c>
      <c r="O260" t="s">
        <v>47</v>
      </c>
      <c r="P260" t="s">
        <v>621</v>
      </c>
      <c r="Q260" t="s">
        <v>510</v>
      </c>
      <c r="R260" t="s">
        <v>29</v>
      </c>
      <c r="S260" t="s">
        <v>29</v>
      </c>
      <c r="T260" t="s">
        <v>29</v>
      </c>
      <c r="U260" t="s">
        <v>29</v>
      </c>
      <c r="W260" t="s">
        <v>29</v>
      </c>
      <c r="X260" t="s">
        <v>29</v>
      </c>
    </row>
    <row r="261" spans="1:24">
      <c r="A261" t="s">
        <v>1844</v>
      </c>
      <c r="B261" s="2">
        <v>44116</v>
      </c>
      <c r="C261" t="s">
        <v>66</v>
      </c>
      <c r="D261" s="2">
        <v>44118</v>
      </c>
      <c r="E261" s="2">
        <v>44134</v>
      </c>
      <c r="F261">
        <v>44120</v>
      </c>
      <c r="G261" t="s">
        <v>1845</v>
      </c>
      <c r="H261" t="s">
        <v>27</v>
      </c>
      <c r="J261">
        <v>1450000</v>
      </c>
      <c r="K261" t="s">
        <v>44</v>
      </c>
      <c r="L261" t="s">
        <v>29</v>
      </c>
      <c r="M261" t="s">
        <v>1846</v>
      </c>
      <c r="N261" t="s">
        <v>31</v>
      </c>
      <c r="O261" t="s">
        <v>47</v>
      </c>
      <c r="P261" t="s">
        <v>48</v>
      </c>
      <c r="Q261" t="s">
        <v>1847</v>
      </c>
      <c r="R261" t="s">
        <v>29</v>
      </c>
      <c r="S261" t="s">
        <v>1848</v>
      </c>
      <c r="T261" t="s">
        <v>29</v>
      </c>
      <c r="U261" t="s">
        <v>29</v>
      </c>
      <c r="W261" t="s">
        <v>29</v>
      </c>
      <c r="X261" t="s">
        <v>29</v>
      </c>
    </row>
    <row r="262" spans="1:24">
      <c r="A262" t="s">
        <v>1849</v>
      </c>
      <c r="B262" s="2">
        <v>44116</v>
      </c>
      <c r="C262" t="s">
        <v>66</v>
      </c>
      <c r="D262" s="2">
        <v>44118</v>
      </c>
      <c r="E262" s="2">
        <v>44134</v>
      </c>
      <c r="F262">
        <v>44134</v>
      </c>
      <c r="G262" t="s">
        <v>1850</v>
      </c>
      <c r="H262" t="s">
        <v>494</v>
      </c>
      <c r="J262">
        <v>1900000</v>
      </c>
      <c r="K262" t="s">
        <v>83</v>
      </c>
      <c r="L262" t="s">
        <v>29</v>
      </c>
      <c r="M262" t="s">
        <v>1851</v>
      </c>
      <c r="N262" t="s">
        <v>31</v>
      </c>
      <c r="O262" t="s">
        <v>1089</v>
      </c>
      <c r="P262" t="s">
        <v>1019</v>
      </c>
      <c r="Q262" t="s">
        <v>1852</v>
      </c>
      <c r="R262" t="s">
        <v>29</v>
      </c>
      <c r="S262" t="s">
        <v>29</v>
      </c>
      <c r="T262" t="s">
        <v>29</v>
      </c>
      <c r="U262" t="s">
        <v>29</v>
      </c>
      <c r="W262" t="s">
        <v>1853</v>
      </c>
      <c r="X262" t="s">
        <v>29</v>
      </c>
    </row>
    <row r="263" spans="1:24">
      <c r="A263" t="s">
        <v>1854</v>
      </c>
      <c r="B263" s="2">
        <v>44117</v>
      </c>
      <c r="C263" t="s">
        <v>66</v>
      </c>
      <c r="D263" s="2">
        <v>44118</v>
      </c>
      <c r="E263" s="2">
        <v>44134</v>
      </c>
      <c r="F263">
        <v>44120</v>
      </c>
      <c r="G263" t="s">
        <v>1036</v>
      </c>
      <c r="H263" t="s">
        <v>54</v>
      </c>
      <c r="J263">
        <v>0</v>
      </c>
      <c r="K263" t="s">
        <v>1037</v>
      </c>
      <c r="L263" t="s">
        <v>29</v>
      </c>
      <c r="M263" t="s">
        <v>1038</v>
      </c>
      <c r="N263" t="s">
        <v>31</v>
      </c>
      <c r="O263" t="s">
        <v>47</v>
      </c>
      <c r="P263" t="s">
        <v>48</v>
      </c>
      <c r="Q263" t="s">
        <v>34</v>
      </c>
      <c r="R263" t="s">
        <v>29</v>
      </c>
      <c r="S263" t="s">
        <v>29</v>
      </c>
      <c r="T263" t="s">
        <v>29</v>
      </c>
      <c r="U263" t="s">
        <v>29</v>
      </c>
      <c r="W263" t="s">
        <v>29</v>
      </c>
      <c r="X263" t="s">
        <v>29</v>
      </c>
    </row>
    <row r="264" spans="1:24">
      <c r="A264" t="s">
        <v>1855</v>
      </c>
      <c r="B264" s="2">
        <v>44118</v>
      </c>
      <c r="C264" t="s">
        <v>42</v>
      </c>
      <c r="D264" s="2">
        <v>44120</v>
      </c>
      <c r="E264" s="2">
        <v>44165</v>
      </c>
      <c r="F264">
        <v>44123</v>
      </c>
      <c r="G264" t="s">
        <v>1856</v>
      </c>
      <c r="H264" t="s">
        <v>54</v>
      </c>
      <c r="J264">
        <v>0</v>
      </c>
      <c r="K264" t="s">
        <v>1567</v>
      </c>
      <c r="L264" t="s">
        <v>29</v>
      </c>
      <c r="M264" t="s">
        <v>811</v>
      </c>
      <c r="N264" t="s">
        <v>1857</v>
      </c>
      <c r="O264" t="s">
        <v>101</v>
      </c>
      <c r="P264" t="s">
        <v>361</v>
      </c>
      <c r="Q264" t="s">
        <v>29</v>
      </c>
      <c r="R264" t="s">
        <v>29</v>
      </c>
      <c r="S264" t="s">
        <v>547</v>
      </c>
      <c r="T264" t="s">
        <v>29</v>
      </c>
      <c r="U264" t="s">
        <v>29</v>
      </c>
      <c r="W264" t="s">
        <v>29</v>
      </c>
      <c r="X264" t="s">
        <v>29</v>
      </c>
    </row>
    <row r="265" spans="1:24">
      <c r="A265" t="s">
        <v>1858</v>
      </c>
      <c r="B265" s="2">
        <v>44118</v>
      </c>
      <c r="C265" t="s">
        <v>42</v>
      </c>
      <c r="D265" s="2">
        <v>44124</v>
      </c>
      <c r="E265" s="2">
        <v>44285</v>
      </c>
      <c r="G265" t="s">
        <v>1859</v>
      </c>
      <c r="H265" t="s">
        <v>27</v>
      </c>
      <c r="J265">
        <v>2100000</v>
      </c>
      <c r="K265" t="s">
        <v>37</v>
      </c>
      <c r="L265" t="s">
        <v>29</v>
      </c>
      <c r="M265" t="s">
        <v>202</v>
      </c>
      <c r="N265" t="s">
        <v>792</v>
      </c>
      <c r="O265" t="s">
        <v>47</v>
      </c>
      <c r="P265" t="s">
        <v>48</v>
      </c>
      <c r="Q265" t="s">
        <v>163</v>
      </c>
      <c r="R265" t="s">
        <v>29</v>
      </c>
      <c r="S265" t="s">
        <v>29</v>
      </c>
      <c r="T265" t="s">
        <v>29</v>
      </c>
      <c r="U265" t="s">
        <v>29</v>
      </c>
      <c r="W265" t="s">
        <v>29</v>
      </c>
    </row>
    <row r="266" spans="1:24">
      <c r="A266" t="s">
        <v>1860</v>
      </c>
      <c r="B266" s="2">
        <v>44118</v>
      </c>
      <c r="C266" t="s">
        <v>66</v>
      </c>
      <c r="D266" s="2">
        <v>44123</v>
      </c>
      <c r="E266" s="2">
        <v>44165</v>
      </c>
      <c r="F266">
        <v>44140</v>
      </c>
      <c r="G266" t="s">
        <v>1861</v>
      </c>
      <c r="H266" t="s">
        <v>27</v>
      </c>
      <c r="J266">
        <v>7754441</v>
      </c>
      <c r="K266" t="s">
        <v>68</v>
      </c>
      <c r="L266" t="s">
        <v>29</v>
      </c>
      <c r="M266" t="s">
        <v>1862</v>
      </c>
      <c r="N266" t="s">
        <v>31</v>
      </c>
      <c r="O266" t="s">
        <v>47</v>
      </c>
      <c r="P266" t="s">
        <v>621</v>
      </c>
      <c r="Q266" t="s">
        <v>510</v>
      </c>
      <c r="R266" t="s">
        <v>29</v>
      </c>
      <c r="S266" t="s">
        <v>29</v>
      </c>
      <c r="T266" t="s">
        <v>29</v>
      </c>
      <c r="U266" t="s">
        <v>29</v>
      </c>
      <c r="W266" t="s">
        <v>29</v>
      </c>
      <c r="X266" t="s">
        <v>29</v>
      </c>
    </row>
    <row r="267" spans="1:24">
      <c r="A267" t="s">
        <v>1863</v>
      </c>
      <c r="B267" s="2">
        <v>44118</v>
      </c>
      <c r="C267" t="s">
        <v>66</v>
      </c>
      <c r="D267" s="2">
        <v>44120</v>
      </c>
      <c r="E267" s="2">
        <v>44127</v>
      </c>
      <c r="F267">
        <v>44120</v>
      </c>
      <c r="G267" t="s">
        <v>94</v>
      </c>
      <c r="H267" t="s">
        <v>27</v>
      </c>
      <c r="J267">
        <v>475000</v>
      </c>
      <c r="K267" t="s">
        <v>68</v>
      </c>
      <c r="L267" t="s">
        <v>29</v>
      </c>
      <c r="M267" t="s">
        <v>1864</v>
      </c>
      <c r="N267" t="s">
        <v>31</v>
      </c>
      <c r="O267" t="s">
        <v>32</v>
      </c>
      <c r="P267" t="s">
        <v>96</v>
      </c>
      <c r="Q267" t="s">
        <v>34</v>
      </c>
      <c r="R267" t="s">
        <v>29</v>
      </c>
      <c r="S267" t="s">
        <v>29</v>
      </c>
      <c r="T267" t="s">
        <v>29</v>
      </c>
      <c r="U267" t="s">
        <v>29</v>
      </c>
      <c r="W267" t="s">
        <v>29</v>
      </c>
      <c r="X267" t="s">
        <v>29</v>
      </c>
    </row>
    <row r="268" spans="1:24">
      <c r="A268" t="s">
        <v>1865</v>
      </c>
      <c r="B268" s="2">
        <v>44119</v>
      </c>
      <c r="C268" t="s">
        <v>66</v>
      </c>
      <c r="D268" s="2">
        <v>44125</v>
      </c>
      <c r="E268" s="2">
        <v>44134</v>
      </c>
      <c r="F268">
        <v>44125</v>
      </c>
      <c r="G268" t="s">
        <v>1866</v>
      </c>
      <c r="H268" t="s">
        <v>27</v>
      </c>
      <c r="J268">
        <v>64800</v>
      </c>
      <c r="K268" t="s">
        <v>532</v>
      </c>
      <c r="L268" t="s">
        <v>29</v>
      </c>
      <c r="M268" t="s">
        <v>1867</v>
      </c>
      <c r="N268" t="s">
        <v>1868</v>
      </c>
      <c r="O268" t="s">
        <v>32</v>
      </c>
      <c r="P268" t="s">
        <v>480</v>
      </c>
      <c r="Q268" t="s">
        <v>34</v>
      </c>
      <c r="R268" t="s">
        <v>29</v>
      </c>
      <c r="S268" t="s">
        <v>29</v>
      </c>
      <c r="T268" t="s">
        <v>29</v>
      </c>
      <c r="U268" t="s">
        <v>29</v>
      </c>
      <c r="W268" t="s">
        <v>29</v>
      </c>
      <c r="X268" t="s">
        <v>29</v>
      </c>
    </row>
    <row r="269" spans="1:24">
      <c r="A269" t="s">
        <v>1869</v>
      </c>
      <c r="B269" s="2">
        <v>44120</v>
      </c>
      <c r="C269" t="s">
        <v>42</v>
      </c>
      <c r="D269" s="2">
        <v>44130</v>
      </c>
      <c r="E269" s="2">
        <v>44141</v>
      </c>
      <c r="F269">
        <v>44133</v>
      </c>
      <c r="G269" t="s">
        <v>1870</v>
      </c>
      <c r="H269" t="s">
        <v>73</v>
      </c>
      <c r="J269">
        <v>0</v>
      </c>
      <c r="K269" t="s">
        <v>68</v>
      </c>
      <c r="L269" t="s">
        <v>29</v>
      </c>
      <c r="M269" t="s">
        <v>1871</v>
      </c>
      <c r="N269" t="s">
        <v>31</v>
      </c>
      <c r="O269" t="s">
        <v>1090</v>
      </c>
      <c r="P269" t="s">
        <v>1872</v>
      </c>
      <c r="Q269" t="s">
        <v>1873</v>
      </c>
      <c r="R269" t="s">
        <v>29</v>
      </c>
      <c r="S269" t="s">
        <v>29</v>
      </c>
      <c r="T269" t="s">
        <v>29</v>
      </c>
      <c r="U269" t="s">
        <v>29</v>
      </c>
      <c r="W269" t="s">
        <v>29</v>
      </c>
      <c r="X269" t="s">
        <v>29</v>
      </c>
    </row>
    <row r="270" spans="1:24">
      <c r="A270" t="s">
        <v>1874</v>
      </c>
      <c r="B270" s="2">
        <v>44124</v>
      </c>
      <c r="C270" t="s">
        <v>66</v>
      </c>
      <c r="D270" s="2">
        <v>44133</v>
      </c>
      <c r="E270" s="2">
        <v>44140</v>
      </c>
      <c r="F270">
        <v>44134</v>
      </c>
      <c r="G270" t="s">
        <v>1875</v>
      </c>
      <c r="H270" t="s">
        <v>27</v>
      </c>
      <c r="J270">
        <v>2526169</v>
      </c>
      <c r="K270" t="s">
        <v>1522</v>
      </c>
      <c r="L270" t="s">
        <v>29</v>
      </c>
      <c r="M270" t="s">
        <v>1876</v>
      </c>
      <c r="N270" t="s">
        <v>62</v>
      </c>
      <c r="O270" t="s">
        <v>139</v>
      </c>
      <c r="P270" t="s">
        <v>456</v>
      </c>
      <c r="Q270" t="s">
        <v>1877</v>
      </c>
      <c r="R270" t="s">
        <v>29</v>
      </c>
      <c r="S270" t="s">
        <v>1878</v>
      </c>
      <c r="T270" t="s">
        <v>29</v>
      </c>
      <c r="U270" t="s">
        <v>29</v>
      </c>
      <c r="W270" t="s">
        <v>29</v>
      </c>
      <c r="X270" t="s">
        <v>29</v>
      </c>
    </row>
    <row r="271" spans="1:24">
      <c r="A271" t="s">
        <v>1879</v>
      </c>
      <c r="B271" s="2">
        <v>44124</v>
      </c>
      <c r="C271" t="s">
        <v>66</v>
      </c>
      <c r="D271" s="2">
        <v>44127</v>
      </c>
      <c r="E271" s="2">
        <v>44189</v>
      </c>
      <c r="F271">
        <v>44127</v>
      </c>
      <c r="G271" t="s">
        <v>425</v>
      </c>
      <c r="H271" t="s">
        <v>27</v>
      </c>
      <c r="J271">
        <v>87000</v>
      </c>
      <c r="K271" t="s">
        <v>105</v>
      </c>
      <c r="L271" t="s">
        <v>29</v>
      </c>
      <c r="M271" t="s">
        <v>133</v>
      </c>
      <c r="N271" t="s">
        <v>426</v>
      </c>
      <c r="O271" t="s">
        <v>32</v>
      </c>
      <c r="P271" t="s">
        <v>33</v>
      </c>
      <c r="Q271" t="s">
        <v>34</v>
      </c>
      <c r="R271" t="s">
        <v>29</v>
      </c>
      <c r="S271" t="s">
        <v>29</v>
      </c>
      <c r="T271" t="s">
        <v>29</v>
      </c>
      <c r="U271" t="s">
        <v>29</v>
      </c>
      <c r="W271" t="s">
        <v>29</v>
      </c>
      <c r="X271" t="s">
        <v>29</v>
      </c>
    </row>
    <row r="272" spans="1:24">
      <c r="A272" t="s">
        <v>1880</v>
      </c>
      <c r="B272" s="2">
        <v>44124</v>
      </c>
      <c r="C272" t="s">
        <v>66</v>
      </c>
      <c r="D272" s="2">
        <v>44130</v>
      </c>
      <c r="E272" s="2">
        <v>44144</v>
      </c>
      <c r="F272">
        <v>44130</v>
      </c>
      <c r="G272" t="s">
        <v>283</v>
      </c>
      <c r="H272" t="s">
        <v>27</v>
      </c>
      <c r="J272">
        <v>24000</v>
      </c>
      <c r="K272" t="s">
        <v>68</v>
      </c>
      <c r="L272" t="s">
        <v>29</v>
      </c>
      <c r="M272" t="s">
        <v>133</v>
      </c>
      <c r="N272" t="s">
        <v>658</v>
      </c>
      <c r="O272" t="s">
        <v>32</v>
      </c>
      <c r="P272" t="s">
        <v>33</v>
      </c>
      <c r="Q272" t="s">
        <v>34</v>
      </c>
      <c r="R272" t="s">
        <v>29</v>
      </c>
      <c r="S272" t="s">
        <v>29</v>
      </c>
      <c r="T272" t="s">
        <v>29</v>
      </c>
      <c r="U272" t="s">
        <v>29</v>
      </c>
      <c r="W272" t="s">
        <v>29</v>
      </c>
      <c r="X272" t="s">
        <v>29</v>
      </c>
    </row>
    <row r="273" spans="1:24">
      <c r="A273" t="s">
        <v>1881</v>
      </c>
      <c r="B273" s="2">
        <v>44125</v>
      </c>
      <c r="C273" t="s">
        <v>42</v>
      </c>
      <c r="D273" s="2">
        <v>44127</v>
      </c>
      <c r="E273" s="2">
        <v>44134</v>
      </c>
      <c r="F273">
        <v>44131</v>
      </c>
      <c r="G273" t="s">
        <v>1882</v>
      </c>
      <c r="H273" t="s">
        <v>54</v>
      </c>
      <c r="J273">
        <v>0</v>
      </c>
      <c r="K273" t="s">
        <v>1504</v>
      </c>
      <c r="L273" t="s">
        <v>29</v>
      </c>
      <c r="M273" t="s">
        <v>1883</v>
      </c>
      <c r="N273" t="s">
        <v>31</v>
      </c>
      <c r="O273" t="s">
        <v>128</v>
      </c>
      <c r="P273" t="s">
        <v>129</v>
      </c>
      <c r="Q273" t="s">
        <v>130</v>
      </c>
      <c r="R273" t="s">
        <v>29</v>
      </c>
      <c r="S273" t="s">
        <v>29</v>
      </c>
      <c r="T273" t="s">
        <v>29</v>
      </c>
      <c r="U273" t="s">
        <v>29</v>
      </c>
      <c r="W273" t="s">
        <v>29</v>
      </c>
      <c r="X273" t="s">
        <v>29</v>
      </c>
    </row>
    <row r="274" spans="1:24">
      <c r="A274" t="s">
        <v>1884</v>
      </c>
      <c r="B274" s="2">
        <v>44125</v>
      </c>
      <c r="C274" t="s">
        <v>42</v>
      </c>
      <c r="D274" s="2">
        <v>44127</v>
      </c>
      <c r="E274" s="2">
        <v>44134</v>
      </c>
      <c r="F274">
        <v>44130</v>
      </c>
      <c r="G274" t="s">
        <v>1885</v>
      </c>
      <c r="H274" t="s">
        <v>54</v>
      </c>
      <c r="J274">
        <v>0</v>
      </c>
      <c r="K274" t="s">
        <v>68</v>
      </c>
      <c r="L274" t="s">
        <v>29</v>
      </c>
      <c r="M274" t="s">
        <v>1886</v>
      </c>
      <c r="N274" t="s">
        <v>31</v>
      </c>
      <c r="O274" t="s">
        <v>128</v>
      </c>
      <c r="P274" t="s">
        <v>129</v>
      </c>
      <c r="Q274" t="s">
        <v>130</v>
      </c>
      <c r="R274" t="s">
        <v>29</v>
      </c>
      <c r="S274" t="s">
        <v>29</v>
      </c>
      <c r="T274" t="s">
        <v>29</v>
      </c>
      <c r="U274" t="s">
        <v>29</v>
      </c>
      <c r="W274" t="s">
        <v>29</v>
      </c>
      <c r="X274" t="s">
        <v>29</v>
      </c>
    </row>
    <row r="275" spans="1:24">
      <c r="A275" t="s">
        <v>1887</v>
      </c>
      <c r="B275" s="2">
        <v>44125</v>
      </c>
      <c r="C275" t="s">
        <v>42</v>
      </c>
      <c r="D275" s="2">
        <v>44127</v>
      </c>
      <c r="E275" s="2">
        <v>44165</v>
      </c>
      <c r="F275">
        <v>44127</v>
      </c>
      <c r="G275" t="s">
        <v>566</v>
      </c>
      <c r="H275" t="s">
        <v>54</v>
      </c>
      <c r="J275">
        <v>0</v>
      </c>
      <c r="K275" t="s">
        <v>454</v>
      </c>
      <c r="L275" t="s">
        <v>29</v>
      </c>
      <c r="M275" t="s">
        <v>567</v>
      </c>
      <c r="N275" t="s">
        <v>31</v>
      </c>
      <c r="O275" t="s">
        <v>101</v>
      </c>
      <c r="P275" t="s">
        <v>361</v>
      </c>
      <c r="Q275" t="s">
        <v>29</v>
      </c>
      <c r="R275" t="s">
        <v>29</v>
      </c>
      <c r="S275" t="s">
        <v>266</v>
      </c>
      <c r="T275" t="s">
        <v>29</v>
      </c>
      <c r="U275" t="s">
        <v>29</v>
      </c>
      <c r="W275" t="s">
        <v>29</v>
      </c>
      <c r="X275" t="s">
        <v>29</v>
      </c>
    </row>
    <row r="276" spans="1:24">
      <c r="A276" t="s">
        <v>1888</v>
      </c>
      <c r="B276" s="2">
        <v>44126</v>
      </c>
      <c r="C276" t="s">
        <v>66</v>
      </c>
      <c r="D276" s="2">
        <v>44130</v>
      </c>
      <c r="E276" s="2">
        <v>44165</v>
      </c>
      <c r="F276">
        <v>44146</v>
      </c>
      <c r="G276" t="s">
        <v>1889</v>
      </c>
      <c r="H276" t="s">
        <v>27</v>
      </c>
      <c r="J276">
        <v>2628800</v>
      </c>
      <c r="K276" t="s">
        <v>68</v>
      </c>
      <c r="L276" t="s">
        <v>29</v>
      </c>
      <c r="M276" t="s">
        <v>1890</v>
      </c>
      <c r="N276" t="s">
        <v>31</v>
      </c>
      <c r="O276" t="s">
        <v>47</v>
      </c>
      <c r="P276" t="s">
        <v>48</v>
      </c>
      <c r="Q276" t="s">
        <v>510</v>
      </c>
      <c r="R276" t="s">
        <v>29</v>
      </c>
      <c r="S276" t="s">
        <v>1848</v>
      </c>
      <c r="T276" t="s">
        <v>29</v>
      </c>
      <c r="U276" t="s">
        <v>29</v>
      </c>
      <c r="W276" t="s">
        <v>29</v>
      </c>
      <c r="X276" t="s">
        <v>29</v>
      </c>
    </row>
    <row r="277" spans="1:24">
      <c r="A277" t="s">
        <v>1891</v>
      </c>
      <c r="B277" s="2">
        <v>44126</v>
      </c>
      <c r="C277" t="s">
        <v>42</v>
      </c>
      <c r="D277" s="2">
        <v>44127</v>
      </c>
      <c r="E277" s="2">
        <v>44286</v>
      </c>
      <c r="G277" t="s">
        <v>1892</v>
      </c>
      <c r="H277" t="s">
        <v>116</v>
      </c>
      <c r="I277" t="s">
        <v>1893</v>
      </c>
      <c r="J277">
        <v>0</v>
      </c>
      <c r="K277" t="s">
        <v>44</v>
      </c>
      <c r="L277" t="s">
        <v>29</v>
      </c>
      <c r="M277" t="s">
        <v>412</v>
      </c>
      <c r="N277" t="s">
        <v>1894</v>
      </c>
      <c r="O277" t="s">
        <v>47</v>
      </c>
      <c r="P277" t="s">
        <v>48</v>
      </c>
      <c r="Q277" t="s">
        <v>29</v>
      </c>
      <c r="R277" t="s">
        <v>29</v>
      </c>
      <c r="S277" t="s">
        <v>1895</v>
      </c>
      <c r="T277" t="s">
        <v>111</v>
      </c>
      <c r="U277" t="s">
        <v>112</v>
      </c>
      <c r="V277" t="s">
        <v>1896</v>
      </c>
      <c r="W277" t="s">
        <v>29</v>
      </c>
    </row>
    <row r="278" spans="1:24">
      <c r="A278" t="s">
        <v>1897</v>
      </c>
      <c r="B278" s="2">
        <v>44127</v>
      </c>
      <c r="C278" t="s">
        <v>66</v>
      </c>
      <c r="D278" s="2">
        <v>44130</v>
      </c>
      <c r="E278" s="2">
        <v>44195</v>
      </c>
      <c r="F278">
        <v>44134</v>
      </c>
      <c r="G278" t="s">
        <v>1898</v>
      </c>
      <c r="H278" t="s">
        <v>87</v>
      </c>
      <c r="J278">
        <v>0</v>
      </c>
      <c r="K278" t="s">
        <v>68</v>
      </c>
      <c r="L278" t="s">
        <v>29</v>
      </c>
      <c r="M278" t="s">
        <v>88</v>
      </c>
      <c r="N278" t="s">
        <v>1899</v>
      </c>
      <c r="O278" t="s">
        <v>47</v>
      </c>
      <c r="P278" t="s">
        <v>621</v>
      </c>
      <c r="Q278" t="s">
        <v>510</v>
      </c>
      <c r="R278" t="s">
        <v>29</v>
      </c>
      <c r="S278" t="s">
        <v>29</v>
      </c>
      <c r="T278" t="s">
        <v>29</v>
      </c>
      <c r="U278" t="s">
        <v>29</v>
      </c>
      <c r="W278" t="s">
        <v>29</v>
      </c>
      <c r="X278" t="s">
        <v>29</v>
      </c>
    </row>
    <row r="279" spans="1:24">
      <c r="A279" t="s">
        <v>1900</v>
      </c>
      <c r="B279" s="2">
        <v>44127</v>
      </c>
      <c r="C279" t="s">
        <v>66</v>
      </c>
      <c r="D279" s="2">
        <v>44130</v>
      </c>
      <c r="E279" s="2">
        <v>44165</v>
      </c>
      <c r="F279">
        <v>44139</v>
      </c>
      <c r="G279" t="s">
        <v>1901</v>
      </c>
      <c r="H279" t="s">
        <v>27</v>
      </c>
      <c r="J279">
        <v>400000</v>
      </c>
      <c r="K279" t="s">
        <v>37</v>
      </c>
      <c r="L279" t="s">
        <v>29</v>
      </c>
      <c r="M279" t="s">
        <v>1902</v>
      </c>
      <c r="N279" t="s">
        <v>1903</v>
      </c>
      <c r="O279" t="s">
        <v>47</v>
      </c>
      <c r="P279" t="s">
        <v>48</v>
      </c>
      <c r="Q279" t="s">
        <v>1904</v>
      </c>
      <c r="R279" t="s">
        <v>29</v>
      </c>
      <c r="S279" t="s">
        <v>34</v>
      </c>
      <c r="T279" t="s">
        <v>29</v>
      </c>
      <c r="U279" t="s">
        <v>29</v>
      </c>
      <c r="W279" t="s">
        <v>29</v>
      </c>
      <c r="X279" t="s">
        <v>29</v>
      </c>
    </row>
    <row r="280" spans="1:24">
      <c r="A280" t="s">
        <v>1905</v>
      </c>
      <c r="B280" s="2">
        <v>44127</v>
      </c>
      <c r="C280" t="s">
        <v>66</v>
      </c>
      <c r="D280" s="2">
        <v>44133</v>
      </c>
      <c r="E280" s="2">
        <v>44148</v>
      </c>
      <c r="F280">
        <v>44134</v>
      </c>
      <c r="G280" t="s">
        <v>722</v>
      </c>
      <c r="H280" t="s">
        <v>54</v>
      </c>
      <c r="J280">
        <v>0</v>
      </c>
      <c r="K280" t="s">
        <v>1504</v>
      </c>
      <c r="L280" t="s">
        <v>29</v>
      </c>
      <c r="M280" t="s">
        <v>860</v>
      </c>
      <c r="N280" t="s">
        <v>31</v>
      </c>
      <c r="O280" t="s">
        <v>139</v>
      </c>
      <c r="P280" t="s">
        <v>456</v>
      </c>
      <c r="Q280" t="s">
        <v>1906</v>
      </c>
      <c r="R280" t="s">
        <v>29</v>
      </c>
      <c r="S280" t="s">
        <v>29</v>
      </c>
      <c r="T280" t="s">
        <v>29</v>
      </c>
      <c r="U280" t="s">
        <v>29</v>
      </c>
      <c r="W280" t="s">
        <v>29</v>
      </c>
      <c r="X280" t="s">
        <v>29</v>
      </c>
    </row>
    <row r="281" spans="1:24">
      <c r="A281" t="s">
        <v>1907</v>
      </c>
      <c r="B281" s="2">
        <v>44127</v>
      </c>
      <c r="C281" t="s">
        <v>66</v>
      </c>
      <c r="D281" s="2">
        <v>44132</v>
      </c>
      <c r="E281" s="2">
        <v>44165</v>
      </c>
      <c r="F281">
        <v>44160</v>
      </c>
      <c r="G281" t="s">
        <v>1908</v>
      </c>
      <c r="H281" t="s">
        <v>494</v>
      </c>
      <c r="J281">
        <v>0</v>
      </c>
      <c r="K281" t="s">
        <v>525</v>
      </c>
      <c r="L281" t="s">
        <v>29</v>
      </c>
      <c r="M281" t="s">
        <v>1909</v>
      </c>
      <c r="N281" t="s">
        <v>31</v>
      </c>
      <c r="O281" t="s">
        <v>47</v>
      </c>
      <c r="P281" t="s">
        <v>48</v>
      </c>
      <c r="Q281" t="s">
        <v>1910</v>
      </c>
      <c r="R281" t="s">
        <v>29</v>
      </c>
      <c r="S281" t="s">
        <v>1911</v>
      </c>
      <c r="T281" t="s">
        <v>29</v>
      </c>
      <c r="U281" t="s">
        <v>29</v>
      </c>
      <c r="W281" t="s">
        <v>29</v>
      </c>
      <c r="X281" t="s">
        <v>29</v>
      </c>
    </row>
    <row r="282" spans="1:24">
      <c r="A282" t="s">
        <v>1912</v>
      </c>
      <c r="B282" s="2">
        <v>44127</v>
      </c>
      <c r="C282" t="s">
        <v>66</v>
      </c>
      <c r="D282" s="2">
        <v>44130</v>
      </c>
      <c r="E282" s="2">
        <v>44148</v>
      </c>
      <c r="F282">
        <v>44148</v>
      </c>
      <c r="G282" t="s">
        <v>1913</v>
      </c>
      <c r="H282" t="s">
        <v>27</v>
      </c>
      <c r="J282">
        <v>45000</v>
      </c>
      <c r="K282" t="s">
        <v>44</v>
      </c>
      <c r="L282" t="s">
        <v>29</v>
      </c>
      <c r="M282" t="s">
        <v>1914</v>
      </c>
      <c r="N282" t="s">
        <v>31</v>
      </c>
      <c r="O282" t="s">
        <v>47</v>
      </c>
      <c r="P282" t="s">
        <v>75</v>
      </c>
      <c r="Q282" t="s">
        <v>510</v>
      </c>
      <c r="R282" t="s">
        <v>29</v>
      </c>
      <c r="S282" t="s">
        <v>29</v>
      </c>
      <c r="T282" t="s">
        <v>29</v>
      </c>
      <c r="U282" t="s">
        <v>29</v>
      </c>
      <c r="W282" t="s">
        <v>29</v>
      </c>
      <c r="X282" t="s">
        <v>29</v>
      </c>
    </row>
    <row r="283" spans="1:24">
      <c r="A283" t="s">
        <v>1915</v>
      </c>
      <c r="B283" s="2">
        <v>44127</v>
      </c>
      <c r="C283" t="s">
        <v>66</v>
      </c>
      <c r="D283" s="2">
        <v>44132</v>
      </c>
      <c r="E283" s="2">
        <v>44165</v>
      </c>
      <c r="G283" t="s">
        <v>156</v>
      </c>
      <c r="H283" t="s">
        <v>73</v>
      </c>
      <c r="J283">
        <v>2000</v>
      </c>
      <c r="K283" t="s">
        <v>37</v>
      </c>
      <c r="L283" t="s">
        <v>29</v>
      </c>
      <c r="M283" t="s">
        <v>1916</v>
      </c>
      <c r="N283" t="s">
        <v>31</v>
      </c>
      <c r="O283" t="s">
        <v>47</v>
      </c>
      <c r="P283" t="s">
        <v>158</v>
      </c>
      <c r="Q283" t="s">
        <v>1917</v>
      </c>
      <c r="R283" t="s">
        <v>111</v>
      </c>
      <c r="S283" t="s">
        <v>1918</v>
      </c>
      <c r="T283" t="s">
        <v>111</v>
      </c>
      <c r="U283" t="s">
        <v>112</v>
      </c>
      <c r="V283" t="s">
        <v>1919</v>
      </c>
      <c r="W283" t="s">
        <v>29</v>
      </c>
    </row>
    <row r="284" spans="1:24">
      <c r="A284" t="s">
        <v>1920</v>
      </c>
      <c r="B284" s="2">
        <v>44130</v>
      </c>
      <c r="C284" t="s">
        <v>66</v>
      </c>
      <c r="D284" s="2">
        <v>44133</v>
      </c>
      <c r="E284" s="2">
        <v>44147</v>
      </c>
      <c r="F284">
        <v>44133</v>
      </c>
      <c r="G284" t="s">
        <v>1921</v>
      </c>
      <c r="H284" t="s">
        <v>27</v>
      </c>
      <c r="J284">
        <v>66500</v>
      </c>
      <c r="K284" t="s">
        <v>532</v>
      </c>
      <c r="L284" t="s">
        <v>29</v>
      </c>
      <c r="M284" t="s">
        <v>608</v>
      </c>
      <c r="N284" t="s">
        <v>534</v>
      </c>
      <c r="O284" t="s">
        <v>32</v>
      </c>
      <c r="P284" t="s">
        <v>33</v>
      </c>
      <c r="Q284" t="s">
        <v>34</v>
      </c>
      <c r="R284" t="s">
        <v>29</v>
      </c>
      <c r="S284" t="s">
        <v>29</v>
      </c>
      <c r="T284" t="s">
        <v>29</v>
      </c>
      <c r="U284" t="s">
        <v>29</v>
      </c>
      <c r="W284" t="s">
        <v>29</v>
      </c>
      <c r="X284" t="s">
        <v>29</v>
      </c>
    </row>
    <row r="285" spans="1:24">
      <c r="A285" t="s">
        <v>1922</v>
      </c>
      <c r="B285" s="2">
        <v>44131</v>
      </c>
      <c r="C285" t="s">
        <v>66</v>
      </c>
      <c r="D285" s="2">
        <v>44132</v>
      </c>
      <c r="E285" s="2">
        <v>44134</v>
      </c>
      <c r="F285">
        <v>44132</v>
      </c>
      <c r="G285" t="s">
        <v>1923</v>
      </c>
      <c r="H285" t="s">
        <v>27</v>
      </c>
      <c r="J285">
        <v>1155000</v>
      </c>
      <c r="K285" t="s">
        <v>44</v>
      </c>
      <c r="L285" t="s">
        <v>29</v>
      </c>
      <c r="M285" t="s">
        <v>941</v>
      </c>
      <c r="N285" t="s">
        <v>31</v>
      </c>
      <c r="O285" t="s">
        <v>47</v>
      </c>
      <c r="P285" t="s">
        <v>621</v>
      </c>
      <c r="Q285" t="s">
        <v>510</v>
      </c>
      <c r="R285" t="s">
        <v>29</v>
      </c>
      <c r="S285" t="s">
        <v>29</v>
      </c>
      <c r="T285" t="s">
        <v>29</v>
      </c>
      <c r="U285" t="s">
        <v>29</v>
      </c>
      <c r="W285" t="s">
        <v>29</v>
      </c>
      <c r="X285" t="s">
        <v>29</v>
      </c>
    </row>
    <row r="286" spans="1:24">
      <c r="A286" t="s">
        <v>1924</v>
      </c>
      <c r="B286" s="2">
        <v>44131</v>
      </c>
      <c r="C286" t="s">
        <v>66</v>
      </c>
      <c r="D286" s="2">
        <v>44132</v>
      </c>
      <c r="E286" s="2">
        <v>44148</v>
      </c>
      <c r="F286">
        <v>44132</v>
      </c>
      <c r="G286" t="s">
        <v>894</v>
      </c>
      <c r="H286" t="s">
        <v>27</v>
      </c>
      <c r="J286">
        <v>700000</v>
      </c>
      <c r="K286" t="s">
        <v>124</v>
      </c>
      <c r="L286" t="s">
        <v>29</v>
      </c>
      <c r="M286" t="s">
        <v>1925</v>
      </c>
      <c r="N286" t="s">
        <v>31</v>
      </c>
      <c r="O286" t="s">
        <v>47</v>
      </c>
      <c r="P286" t="s">
        <v>621</v>
      </c>
      <c r="Q286" t="s">
        <v>510</v>
      </c>
      <c r="R286" t="s">
        <v>29</v>
      </c>
      <c r="S286" t="s">
        <v>29</v>
      </c>
      <c r="T286" t="s">
        <v>29</v>
      </c>
      <c r="U286" t="s">
        <v>29</v>
      </c>
      <c r="W286" t="s">
        <v>29</v>
      </c>
      <c r="X286" t="s">
        <v>29</v>
      </c>
    </row>
    <row r="287" spans="1:24">
      <c r="A287" t="s">
        <v>1926</v>
      </c>
      <c r="B287" s="2">
        <v>44131</v>
      </c>
      <c r="C287" t="s">
        <v>66</v>
      </c>
      <c r="D287" s="2">
        <v>44144</v>
      </c>
      <c r="E287" s="2">
        <v>44155</v>
      </c>
      <c r="F287">
        <v>44146</v>
      </c>
      <c r="G287" t="s">
        <v>1927</v>
      </c>
      <c r="H287" t="s">
        <v>27</v>
      </c>
      <c r="J287">
        <v>1428000</v>
      </c>
      <c r="K287" t="s">
        <v>37</v>
      </c>
      <c r="L287" t="s">
        <v>29</v>
      </c>
      <c r="M287" t="s">
        <v>1928</v>
      </c>
      <c r="N287" t="s">
        <v>1929</v>
      </c>
      <c r="O287" t="s">
        <v>47</v>
      </c>
      <c r="P287" t="s">
        <v>621</v>
      </c>
      <c r="Q287" t="s">
        <v>510</v>
      </c>
      <c r="R287" t="s">
        <v>29</v>
      </c>
      <c r="S287" t="s">
        <v>29</v>
      </c>
      <c r="T287" t="s">
        <v>29</v>
      </c>
      <c r="U287" t="s">
        <v>29</v>
      </c>
      <c r="W287" t="s">
        <v>29</v>
      </c>
      <c r="X287" t="s">
        <v>29</v>
      </c>
    </row>
    <row r="288" spans="1:24">
      <c r="A288" t="s">
        <v>1930</v>
      </c>
      <c r="B288" s="2">
        <v>44131</v>
      </c>
      <c r="C288" t="s">
        <v>66</v>
      </c>
      <c r="D288" s="2">
        <v>44132</v>
      </c>
      <c r="E288" s="2">
        <v>44141</v>
      </c>
      <c r="F288">
        <v>44132</v>
      </c>
      <c r="G288" t="s">
        <v>1931</v>
      </c>
      <c r="H288" t="s">
        <v>54</v>
      </c>
      <c r="J288">
        <v>0</v>
      </c>
      <c r="K288" t="s">
        <v>37</v>
      </c>
      <c r="L288" t="s">
        <v>29</v>
      </c>
      <c r="M288" t="s">
        <v>1932</v>
      </c>
      <c r="N288" t="s">
        <v>31</v>
      </c>
      <c r="O288" t="s">
        <v>47</v>
      </c>
      <c r="P288" t="s">
        <v>621</v>
      </c>
      <c r="Q288" t="s">
        <v>510</v>
      </c>
      <c r="R288" t="s">
        <v>29</v>
      </c>
      <c r="S288" t="s">
        <v>29</v>
      </c>
      <c r="T288" t="s">
        <v>29</v>
      </c>
      <c r="U288" t="s">
        <v>29</v>
      </c>
      <c r="W288" t="s">
        <v>29</v>
      </c>
      <c r="X288" t="s">
        <v>29</v>
      </c>
    </row>
    <row r="289" spans="1:24">
      <c r="A289" t="s">
        <v>1933</v>
      </c>
      <c r="B289" s="2">
        <v>44131</v>
      </c>
      <c r="C289" t="s">
        <v>66</v>
      </c>
      <c r="D289" s="2">
        <v>44133</v>
      </c>
      <c r="E289" s="2">
        <v>44155</v>
      </c>
      <c r="F289">
        <v>44144</v>
      </c>
      <c r="G289" t="s">
        <v>1934</v>
      </c>
      <c r="H289" t="s">
        <v>494</v>
      </c>
      <c r="J289">
        <v>275000</v>
      </c>
      <c r="K289" t="s">
        <v>477</v>
      </c>
      <c r="L289" t="s">
        <v>29</v>
      </c>
      <c r="M289" t="s">
        <v>1935</v>
      </c>
      <c r="N289" t="s">
        <v>31</v>
      </c>
      <c r="O289" t="s">
        <v>47</v>
      </c>
      <c r="P289" t="s">
        <v>75</v>
      </c>
      <c r="Q289" t="s">
        <v>1936</v>
      </c>
      <c r="R289" t="s">
        <v>29</v>
      </c>
      <c r="S289" t="s">
        <v>1878</v>
      </c>
      <c r="T289" t="s">
        <v>29</v>
      </c>
      <c r="U289" t="s">
        <v>29</v>
      </c>
      <c r="W289" t="s">
        <v>29</v>
      </c>
      <c r="X289" t="s">
        <v>29</v>
      </c>
    </row>
    <row r="290" spans="1:24">
      <c r="A290" t="s">
        <v>1937</v>
      </c>
      <c r="B290" s="2">
        <v>44131</v>
      </c>
      <c r="C290" t="s">
        <v>66</v>
      </c>
      <c r="D290" s="2">
        <v>44132</v>
      </c>
      <c r="E290" s="2">
        <v>44148</v>
      </c>
      <c r="F290">
        <v>44134</v>
      </c>
      <c r="G290" t="s">
        <v>458</v>
      </c>
      <c r="H290" t="s">
        <v>27</v>
      </c>
      <c r="J290">
        <v>411645</v>
      </c>
      <c r="K290" t="s">
        <v>68</v>
      </c>
      <c r="L290" t="s">
        <v>29</v>
      </c>
      <c r="M290" t="s">
        <v>1938</v>
      </c>
      <c r="N290" t="s">
        <v>31</v>
      </c>
      <c r="O290" t="s">
        <v>47</v>
      </c>
      <c r="P290" t="s">
        <v>75</v>
      </c>
      <c r="Q290" t="s">
        <v>1939</v>
      </c>
      <c r="R290" t="s">
        <v>81</v>
      </c>
      <c r="S290" t="s">
        <v>29</v>
      </c>
      <c r="T290" t="s">
        <v>29</v>
      </c>
      <c r="U290" t="s">
        <v>29</v>
      </c>
      <c r="W290" t="s">
        <v>1940</v>
      </c>
      <c r="X290" t="s">
        <v>29</v>
      </c>
    </row>
    <row r="291" spans="1:24">
      <c r="A291" t="s">
        <v>1941</v>
      </c>
      <c r="B291" s="2">
        <v>44131</v>
      </c>
      <c r="C291" t="s">
        <v>66</v>
      </c>
      <c r="D291" s="2">
        <v>44137</v>
      </c>
      <c r="E291" s="2">
        <v>44165</v>
      </c>
      <c r="F291">
        <v>44148</v>
      </c>
      <c r="G291" t="s">
        <v>1059</v>
      </c>
      <c r="H291" t="s">
        <v>27</v>
      </c>
      <c r="J291">
        <v>90000</v>
      </c>
      <c r="K291" t="s">
        <v>653</v>
      </c>
      <c r="L291" t="s">
        <v>29</v>
      </c>
      <c r="M291" t="s">
        <v>1060</v>
      </c>
      <c r="N291" t="s">
        <v>1061</v>
      </c>
      <c r="O291" t="s">
        <v>32</v>
      </c>
      <c r="P291" t="s">
        <v>656</v>
      </c>
      <c r="Q291" t="s">
        <v>1942</v>
      </c>
      <c r="R291" t="s">
        <v>29</v>
      </c>
      <c r="S291" t="s">
        <v>29</v>
      </c>
      <c r="T291" t="s">
        <v>29</v>
      </c>
      <c r="U291" t="s">
        <v>29</v>
      </c>
      <c r="W291" t="s">
        <v>29</v>
      </c>
      <c r="X291" t="s">
        <v>29</v>
      </c>
    </row>
    <row r="292" spans="1:24">
      <c r="A292" t="s">
        <v>1943</v>
      </c>
      <c r="B292" s="2">
        <v>44131</v>
      </c>
      <c r="C292" t="s">
        <v>42</v>
      </c>
      <c r="D292" s="2">
        <v>44133</v>
      </c>
      <c r="E292" s="2">
        <v>44195</v>
      </c>
      <c r="F292">
        <v>44134</v>
      </c>
      <c r="G292" t="s">
        <v>1944</v>
      </c>
      <c r="H292" t="s">
        <v>27</v>
      </c>
      <c r="J292">
        <v>520000</v>
      </c>
      <c r="K292" t="s">
        <v>37</v>
      </c>
      <c r="L292" t="s">
        <v>29</v>
      </c>
      <c r="M292" t="s">
        <v>202</v>
      </c>
      <c r="N292" t="s">
        <v>672</v>
      </c>
      <c r="O292" t="s">
        <v>47</v>
      </c>
      <c r="P292" t="s">
        <v>48</v>
      </c>
      <c r="Q292" t="s">
        <v>49</v>
      </c>
      <c r="R292" t="s">
        <v>81</v>
      </c>
      <c r="S292" t="s">
        <v>29</v>
      </c>
      <c r="T292" t="s">
        <v>29</v>
      </c>
      <c r="U292" t="s">
        <v>29</v>
      </c>
      <c r="W292" t="s">
        <v>29</v>
      </c>
      <c r="X292" t="s">
        <v>29</v>
      </c>
    </row>
    <row r="293" spans="1:24">
      <c r="A293" t="s">
        <v>1945</v>
      </c>
      <c r="B293" s="2">
        <v>44131</v>
      </c>
      <c r="C293" t="s">
        <v>42</v>
      </c>
      <c r="D293" s="2">
        <v>44137</v>
      </c>
      <c r="E293" s="2">
        <v>44165</v>
      </c>
      <c r="F293">
        <v>44160</v>
      </c>
      <c r="G293" t="s">
        <v>1827</v>
      </c>
      <c r="H293" t="s">
        <v>27</v>
      </c>
      <c r="J293">
        <v>400000</v>
      </c>
      <c r="K293" t="s">
        <v>44</v>
      </c>
      <c r="L293" t="s">
        <v>29</v>
      </c>
      <c r="M293" t="s">
        <v>45</v>
      </c>
      <c r="N293" t="s">
        <v>1050</v>
      </c>
      <c r="O293" t="s">
        <v>47</v>
      </c>
      <c r="P293" t="s">
        <v>48</v>
      </c>
      <c r="Q293" t="s">
        <v>1946</v>
      </c>
      <c r="R293" t="s">
        <v>81</v>
      </c>
      <c r="S293" t="s">
        <v>29</v>
      </c>
      <c r="T293" t="s">
        <v>29</v>
      </c>
      <c r="U293" t="s">
        <v>29</v>
      </c>
      <c r="W293" t="s">
        <v>1947</v>
      </c>
      <c r="X293" t="s">
        <v>29</v>
      </c>
    </row>
    <row r="294" spans="1:24">
      <c r="A294" t="s">
        <v>1948</v>
      </c>
      <c r="B294" s="2">
        <v>44132</v>
      </c>
      <c r="C294" t="s">
        <v>42</v>
      </c>
      <c r="D294" s="2">
        <v>44134</v>
      </c>
      <c r="E294" s="2">
        <v>44141</v>
      </c>
      <c r="F294">
        <v>44134</v>
      </c>
      <c r="G294" t="s">
        <v>1949</v>
      </c>
      <c r="H294" t="s">
        <v>27</v>
      </c>
      <c r="J294">
        <v>6700000</v>
      </c>
      <c r="K294" t="s">
        <v>83</v>
      </c>
      <c r="L294" t="s">
        <v>29</v>
      </c>
      <c r="M294" t="s">
        <v>750</v>
      </c>
      <c r="N294" t="s">
        <v>62</v>
      </c>
      <c r="O294" t="s">
        <v>32</v>
      </c>
      <c r="P294" t="s">
        <v>96</v>
      </c>
      <c r="Q294" t="s">
        <v>34</v>
      </c>
      <c r="R294" t="s">
        <v>29</v>
      </c>
      <c r="S294" t="s">
        <v>34</v>
      </c>
      <c r="T294" t="s">
        <v>29</v>
      </c>
      <c r="U294" t="s">
        <v>29</v>
      </c>
      <c r="W294" t="s">
        <v>29</v>
      </c>
      <c r="X294" t="s">
        <v>29</v>
      </c>
    </row>
    <row r="295" spans="1:24">
      <c r="A295" t="s">
        <v>1950</v>
      </c>
      <c r="B295" s="2">
        <v>44133</v>
      </c>
      <c r="C295" t="s">
        <v>42</v>
      </c>
      <c r="D295" s="2">
        <v>44137</v>
      </c>
      <c r="E295" s="2">
        <v>44165</v>
      </c>
      <c r="F295">
        <v>44141</v>
      </c>
      <c r="G295" t="s">
        <v>1951</v>
      </c>
      <c r="H295" t="s">
        <v>27</v>
      </c>
      <c r="J295">
        <v>4028000</v>
      </c>
      <c r="K295" t="s">
        <v>525</v>
      </c>
      <c r="L295" t="s">
        <v>29</v>
      </c>
      <c r="M295" t="s">
        <v>526</v>
      </c>
      <c r="N295" t="s">
        <v>31</v>
      </c>
      <c r="O295" t="s">
        <v>47</v>
      </c>
      <c r="P295" t="s">
        <v>48</v>
      </c>
      <c r="Q295" t="s">
        <v>1952</v>
      </c>
      <c r="R295" t="s">
        <v>29</v>
      </c>
      <c r="S295" t="s">
        <v>405</v>
      </c>
      <c r="T295" t="s">
        <v>29</v>
      </c>
      <c r="U295" t="s">
        <v>29</v>
      </c>
      <c r="W295" t="s">
        <v>29</v>
      </c>
      <c r="X295" t="s">
        <v>29</v>
      </c>
    </row>
    <row r="296" spans="1:24">
      <c r="A296" t="s">
        <v>1953</v>
      </c>
      <c r="B296" s="2">
        <v>44139</v>
      </c>
      <c r="C296" t="s">
        <v>66</v>
      </c>
      <c r="D296" s="2">
        <v>44159</v>
      </c>
      <c r="E296" s="2">
        <v>44169</v>
      </c>
      <c r="G296" t="s">
        <v>241</v>
      </c>
      <c r="H296" t="s">
        <v>27</v>
      </c>
      <c r="J296">
        <v>640000</v>
      </c>
      <c r="K296" t="s">
        <v>242</v>
      </c>
      <c r="L296" t="s">
        <v>29</v>
      </c>
      <c r="M296" t="s">
        <v>243</v>
      </c>
      <c r="N296" t="s">
        <v>62</v>
      </c>
      <c r="O296" t="s">
        <v>47</v>
      </c>
      <c r="P296" t="s">
        <v>63</v>
      </c>
      <c r="Q296" t="s">
        <v>34</v>
      </c>
      <c r="R296" t="s">
        <v>29</v>
      </c>
      <c r="S296" t="s">
        <v>34</v>
      </c>
      <c r="T296" t="s">
        <v>29</v>
      </c>
      <c r="U296" t="s">
        <v>29</v>
      </c>
      <c r="W296" t="s">
        <v>1954</v>
      </c>
    </row>
    <row r="297" spans="1:24">
      <c r="A297" t="s">
        <v>1955</v>
      </c>
      <c r="B297" s="2">
        <v>44139</v>
      </c>
      <c r="C297" t="s">
        <v>42</v>
      </c>
      <c r="D297" s="2">
        <v>44141</v>
      </c>
      <c r="E297" s="2">
        <v>44148</v>
      </c>
      <c r="F297">
        <v>44144</v>
      </c>
      <c r="G297" t="s">
        <v>1956</v>
      </c>
      <c r="H297" t="s">
        <v>27</v>
      </c>
      <c r="J297">
        <v>334000</v>
      </c>
      <c r="K297" t="s">
        <v>37</v>
      </c>
      <c r="L297" t="s">
        <v>29</v>
      </c>
      <c r="M297" t="s">
        <v>1957</v>
      </c>
      <c r="N297" t="s">
        <v>1958</v>
      </c>
      <c r="O297" t="s">
        <v>32</v>
      </c>
      <c r="P297" t="s">
        <v>199</v>
      </c>
      <c r="Q297" t="s">
        <v>1959</v>
      </c>
      <c r="R297" t="s">
        <v>29</v>
      </c>
      <c r="S297" t="s">
        <v>34</v>
      </c>
      <c r="T297" t="s">
        <v>29</v>
      </c>
      <c r="U297" t="s">
        <v>50</v>
      </c>
      <c r="V297" t="s">
        <v>1960</v>
      </c>
      <c r="W297" t="s">
        <v>29</v>
      </c>
      <c r="X297" t="s">
        <v>29</v>
      </c>
    </row>
    <row r="298" spans="1:24">
      <c r="A298" t="s">
        <v>1961</v>
      </c>
      <c r="B298" s="2">
        <v>44140</v>
      </c>
      <c r="C298" t="s">
        <v>42</v>
      </c>
      <c r="D298" s="2">
        <v>44141</v>
      </c>
      <c r="E298" s="2">
        <v>44148</v>
      </c>
      <c r="F298">
        <v>44141</v>
      </c>
      <c r="G298" t="s">
        <v>1962</v>
      </c>
      <c r="H298" t="s">
        <v>252</v>
      </c>
      <c r="J298">
        <v>0</v>
      </c>
      <c r="K298" t="s">
        <v>68</v>
      </c>
      <c r="L298" t="s">
        <v>29</v>
      </c>
      <c r="M298" t="s">
        <v>1963</v>
      </c>
      <c r="N298" t="s">
        <v>1964</v>
      </c>
      <c r="O298" t="s">
        <v>32</v>
      </c>
      <c r="P298" t="s">
        <v>211</v>
      </c>
      <c r="Q298" t="s">
        <v>29</v>
      </c>
      <c r="R298" t="s">
        <v>29</v>
      </c>
      <c r="S298" t="s">
        <v>34</v>
      </c>
      <c r="T298" t="s">
        <v>29</v>
      </c>
      <c r="U298" t="s">
        <v>29</v>
      </c>
      <c r="W298" t="s">
        <v>29</v>
      </c>
      <c r="X298" t="s">
        <v>29</v>
      </c>
    </row>
    <row r="299" spans="1:24">
      <c r="A299" t="s">
        <v>1965</v>
      </c>
      <c r="B299" s="2">
        <v>44140</v>
      </c>
      <c r="C299" t="s">
        <v>66</v>
      </c>
      <c r="D299" s="2">
        <v>44144</v>
      </c>
      <c r="E299" s="2">
        <v>44165</v>
      </c>
      <c r="F299">
        <v>44145</v>
      </c>
      <c r="G299" t="s">
        <v>1966</v>
      </c>
      <c r="H299" t="s">
        <v>54</v>
      </c>
      <c r="J299">
        <v>0</v>
      </c>
      <c r="K299" t="s">
        <v>1684</v>
      </c>
      <c r="L299" t="s">
        <v>29</v>
      </c>
      <c r="M299" t="s">
        <v>1967</v>
      </c>
      <c r="N299" t="s">
        <v>31</v>
      </c>
      <c r="O299" t="s">
        <v>101</v>
      </c>
      <c r="P299" t="s">
        <v>361</v>
      </c>
      <c r="Q299" t="s">
        <v>29</v>
      </c>
      <c r="R299" t="s">
        <v>29</v>
      </c>
      <c r="S299" t="s">
        <v>1968</v>
      </c>
      <c r="T299" t="s">
        <v>29</v>
      </c>
      <c r="U299" t="s">
        <v>29</v>
      </c>
      <c r="W299" t="s">
        <v>29</v>
      </c>
      <c r="X299" t="s">
        <v>29</v>
      </c>
    </row>
    <row r="300" spans="1:24">
      <c r="A300" t="s">
        <v>1969</v>
      </c>
      <c r="B300" s="2">
        <v>44144</v>
      </c>
      <c r="C300" t="s">
        <v>66</v>
      </c>
      <c r="D300" s="2">
        <v>44146</v>
      </c>
      <c r="E300" s="2">
        <v>44148</v>
      </c>
      <c r="G300" t="s">
        <v>241</v>
      </c>
      <c r="H300" t="s">
        <v>27</v>
      </c>
      <c r="J300">
        <v>19400</v>
      </c>
      <c r="K300" t="s">
        <v>911</v>
      </c>
      <c r="L300" t="s">
        <v>603</v>
      </c>
      <c r="M300" t="s">
        <v>1970</v>
      </c>
      <c r="N300" t="s">
        <v>603</v>
      </c>
      <c r="O300" t="s">
        <v>47</v>
      </c>
      <c r="P300" t="s">
        <v>63</v>
      </c>
      <c r="Q300" t="s">
        <v>34</v>
      </c>
      <c r="R300" t="s">
        <v>29</v>
      </c>
      <c r="S300" t="s">
        <v>34</v>
      </c>
      <c r="T300" t="s">
        <v>29</v>
      </c>
      <c r="U300" t="s">
        <v>29</v>
      </c>
      <c r="W300" t="s">
        <v>29</v>
      </c>
    </row>
    <row r="301" spans="1:24">
      <c r="A301" t="s">
        <v>1971</v>
      </c>
      <c r="B301" s="2">
        <v>44144</v>
      </c>
      <c r="C301" t="s">
        <v>42</v>
      </c>
      <c r="D301" s="2">
        <v>44166</v>
      </c>
      <c r="E301" s="2">
        <v>44285</v>
      </c>
      <c r="G301" t="s">
        <v>1972</v>
      </c>
      <c r="H301" t="s">
        <v>27</v>
      </c>
      <c r="J301">
        <v>950000</v>
      </c>
      <c r="K301" t="s">
        <v>37</v>
      </c>
      <c r="L301" t="s">
        <v>29</v>
      </c>
      <c r="M301" t="s">
        <v>202</v>
      </c>
      <c r="N301" t="s">
        <v>466</v>
      </c>
      <c r="O301" t="s">
        <v>47</v>
      </c>
      <c r="P301" t="s">
        <v>48</v>
      </c>
      <c r="Q301" t="s">
        <v>49</v>
      </c>
      <c r="R301" t="s">
        <v>467</v>
      </c>
      <c r="S301" t="s">
        <v>29</v>
      </c>
      <c r="T301" t="s">
        <v>29</v>
      </c>
      <c r="U301" t="s">
        <v>50</v>
      </c>
      <c r="V301" t="s">
        <v>1973</v>
      </c>
      <c r="W301" t="s">
        <v>1974</v>
      </c>
    </row>
    <row r="302" spans="1:24">
      <c r="A302" t="s">
        <v>1975</v>
      </c>
      <c r="B302" s="2">
        <v>44144</v>
      </c>
      <c r="C302" t="s">
        <v>42</v>
      </c>
      <c r="D302" s="2">
        <v>44148</v>
      </c>
      <c r="E302" s="2">
        <v>44225</v>
      </c>
      <c r="F302">
        <v>44179</v>
      </c>
      <c r="G302" t="s">
        <v>1976</v>
      </c>
      <c r="H302" t="s">
        <v>27</v>
      </c>
      <c r="J302">
        <v>160000</v>
      </c>
      <c r="K302" t="s">
        <v>653</v>
      </c>
      <c r="L302" t="s">
        <v>29</v>
      </c>
      <c r="M302" t="s">
        <v>1977</v>
      </c>
      <c r="N302" t="s">
        <v>1978</v>
      </c>
      <c r="O302" t="s">
        <v>32</v>
      </c>
      <c r="P302" t="s">
        <v>656</v>
      </c>
      <c r="Q302" t="s">
        <v>34</v>
      </c>
      <c r="R302" t="s">
        <v>29</v>
      </c>
      <c r="S302" t="s">
        <v>29</v>
      </c>
      <c r="T302" t="s">
        <v>29</v>
      </c>
      <c r="U302" t="s">
        <v>50</v>
      </c>
      <c r="V302" t="s">
        <v>1979</v>
      </c>
      <c r="W302" t="s">
        <v>29</v>
      </c>
      <c r="X302" t="s">
        <v>29</v>
      </c>
    </row>
    <row r="303" spans="1:24">
      <c r="A303" t="s">
        <v>1980</v>
      </c>
      <c r="B303" s="2">
        <v>44147</v>
      </c>
      <c r="C303" t="s">
        <v>42</v>
      </c>
      <c r="D303" s="2">
        <v>44148</v>
      </c>
      <c r="E303" s="2">
        <v>44165</v>
      </c>
      <c r="F303">
        <v>44148</v>
      </c>
      <c r="G303" t="s">
        <v>1007</v>
      </c>
      <c r="H303" t="s">
        <v>27</v>
      </c>
      <c r="J303">
        <v>0</v>
      </c>
      <c r="K303" t="s">
        <v>222</v>
      </c>
      <c r="L303" t="s">
        <v>29</v>
      </c>
      <c r="M303" t="s">
        <v>1008</v>
      </c>
      <c r="N303" t="s">
        <v>31</v>
      </c>
      <c r="O303" t="s">
        <v>47</v>
      </c>
      <c r="P303" t="s">
        <v>48</v>
      </c>
      <c r="Q303" t="s">
        <v>49</v>
      </c>
      <c r="R303" t="s">
        <v>111</v>
      </c>
      <c r="S303" t="s">
        <v>29</v>
      </c>
      <c r="T303" t="s">
        <v>29</v>
      </c>
      <c r="U303" t="s">
        <v>112</v>
      </c>
      <c r="V303" t="s">
        <v>1981</v>
      </c>
      <c r="W303" t="s">
        <v>29</v>
      </c>
      <c r="X303" t="s">
        <v>29</v>
      </c>
    </row>
    <row r="304" spans="1:24">
      <c r="A304" t="s">
        <v>1982</v>
      </c>
      <c r="B304" s="2">
        <v>44147</v>
      </c>
      <c r="C304" t="s">
        <v>42</v>
      </c>
      <c r="D304" s="2">
        <v>44151</v>
      </c>
      <c r="E304" s="2">
        <v>44255</v>
      </c>
      <c r="F304">
        <v>44154</v>
      </c>
      <c r="G304" t="s">
        <v>372</v>
      </c>
      <c r="H304" t="s">
        <v>252</v>
      </c>
      <c r="J304">
        <v>0</v>
      </c>
      <c r="K304" t="s">
        <v>79</v>
      </c>
      <c r="L304" t="s">
        <v>29</v>
      </c>
      <c r="M304" t="s">
        <v>1983</v>
      </c>
      <c r="N304" t="s">
        <v>31</v>
      </c>
      <c r="O304" t="s">
        <v>101</v>
      </c>
      <c r="P304" t="s">
        <v>295</v>
      </c>
      <c r="Q304" t="s">
        <v>29</v>
      </c>
      <c r="R304" t="s">
        <v>29</v>
      </c>
      <c r="S304" t="s">
        <v>34</v>
      </c>
      <c r="T304" t="s">
        <v>29</v>
      </c>
      <c r="U304" t="s">
        <v>29</v>
      </c>
      <c r="W304" t="s">
        <v>29</v>
      </c>
      <c r="X304" t="s">
        <v>29</v>
      </c>
    </row>
    <row r="305" spans="1:24">
      <c r="A305" t="s">
        <v>1984</v>
      </c>
      <c r="B305" s="2">
        <v>44148</v>
      </c>
      <c r="C305" t="s">
        <v>66</v>
      </c>
      <c r="D305" s="2">
        <v>44151</v>
      </c>
      <c r="E305" s="2">
        <v>44160</v>
      </c>
      <c r="F305">
        <v>44151</v>
      </c>
      <c r="G305" t="s">
        <v>1985</v>
      </c>
      <c r="H305" t="s">
        <v>166</v>
      </c>
      <c r="J305">
        <v>0</v>
      </c>
      <c r="K305" t="s">
        <v>68</v>
      </c>
      <c r="L305" t="s">
        <v>29</v>
      </c>
      <c r="M305" t="s">
        <v>1986</v>
      </c>
      <c r="N305" t="s">
        <v>31</v>
      </c>
      <c r="O305" t="s">
        <v>32</v>
      </c>
      <c r="P305" t="s">
        <v>211</v>
      </c>
      <c r="Q305" t="s">
        <v>34</v>
      </c>
      <c r="R305" t="s">
        <v>29</v>
      </c>
      <c r="S305" t="s">
        <v>29</v>
      </c>
      <c r="T305" t="s">
        <v>29</v>
      </c>
      <c r="U305" t="s">
        <v>29</v>
      </c>
      <c r="W305" t="s">
        <v>29</v>
      </c>
      <c r="X305" t="s">
        <v>29</v>
      </c>
    </row>
    <row r="306" spans="1:24">
      <c r="A306" t="s">
        <v>1987</v>
      </c>
      <c r="B306" s="2">
        <v>44148</v>
      </c>
      <c r="C306" t="s">
        <v>66</v>
      </c>
      <c r="D306" s="2">
        <v>44151</v>
      </c>
      <c r="E306" s="2">
        <v>44165</v>
      </c>
      <c r="F306">
        <v>44151</v>
      </c>
      <c r="G306" t="s">
        <v>283</v>
      </c>
      <c r="H306" t="s">
        <v>27</v>
      </c>
      <c r="J306">
        <v>48000</v>
      </c>
      <c r="K306" t="s">
        <v>68</v>
      </c>
      <c r="L306" t="s">
        <v>29</v>
      </c>
      <c r="M306" t="s">
        <v>133</v>
      </c>
      <c r="N306" t="s">
        <v>284</v>
      </c>
      <c r="O306" t="s">
        <v>32</v>
      </c>
      <c r="P306" t="s">
        <v>33</v>
      </c>
      <c r="Q306" t="s">
        <v>34</v>
      </c>
      <c r="R306" t="s">
        <v>29</v>
      </c>
      <c r="S306" t="s">
        <v>29</v>
      </c>
      <c r="T306" t="s">
        <v>29</v>
      </c>
      <c r="U306" t="s">
        <v>29</v>
      </c>
      <c r="W306" t="s">
        <v>29</v>
      </c>
      <c r="X306" t="s">
        <v>29</v>
      </c>
    </row>
    <row r="307" spans="1:24">
      <c r="A307" t="s">
        <v>1988</v>
      </c>
      <c r="B307" s="2">
        <v>44151</v>
      </c>
      <c r="C307" t="s">
        <v>66</v>
      </c>
      <c r="D307" s="2">
        <v>44154</v>
      </c>
      <c r="E307" s="2">
        <v>44169</v>
      </c>
      <c r="G307" t="s">
        <v>241</v>
      </c>
      <c r="H307" t="s">
        <v>27</v>
      </c>
      <c r="J307">
        <v>131250</v>
      </c>
      <c r="K307" t="s">
        <v>242</v>
      </c>
      <c r="L307" t="s">
        <v>29</v>
      </c>
      <c r="M307" t="s">
        <v>243</v>
      </c>
      <c r="N307" t="s">
        <v>62</v>
      </c>
      <c r="O307" t="s">
        <v>47</v>
      </c>
      <c r="P307" t="s">
        <v>63</v>
      </c>
      <c r="Q307" t="s">
        <v>34</v>
      </c>
      <c r="R307" t="s">
        <v>29</v>
      </c>
      <c r="S307" t="s">
        <v>34</v>
      </c>
      <c r="T307" t="s">
        <v>29</v>
      </c>
      <c r="U307" t="s">
        <v>29</v>
      </c>
      <c r="W307" t="s">
        <v>29</v>
      </c>
    </row>
    <row r="308" spans="1:24">
      <c r="A308" t="s">
        <v>1989</v>
      </c>
      <c r="B308" s="2">
        <v>44151</v>
      </c>
      <c r="C308" t="s">
        <v>42</v>
      </c>
      <c r="D308" s="2">
        <v>44154</v>
      </c>
      <c r="E308" s="2">
        <v>44169</v>
      </c>
      <c r="F308">
        <v>44155</v>
      </c>
      <c r="G308" t="s">
        <v>1990</v>
      </c>
      <c r="H308" t="s">
        <v>73</v>
      </c>
      <c r="J308">
        <v>0</v>
      </c>
      <c r="K308" t="s">
        <v>44</v>
      </c>
      <c r="L308" t="s">
        <v>234</v>
      </c>
      <c r="M308" t="s">
        <v>235</v>
      </c>
      <c r="N308" t="s">
        <v>31</v>
      </c>
      <c r="O308" t="s">
        <v>408</v>
      </c>
      <c r="P308" t="s">
        <v>237</v>
      </c>
      <c r="Q308" t="s">
        <v>1991</v>
      </c>
      <c r="R308" t="s">
        <v>29</v>
      </c>
      <c r="S308" t="s">
        <v>273</v>
      </c>
      <c r="T308" t="s">
        <v>29</v>
      </c>
      <c r="U308" t="s">
        <v>29</v>
      </c>
      <c r="W308" t="s">
        <v>29</v>
      </c>
      <c r="X308" t="s">
        <v>29</v>
      </c>
    </row>
    <row r="309" spans="1:24">
      <c r="A309" t="s">
        <v>1992</v>
      </c>
      <c r="B309" s="2">
        <v>44152</v>
      </c>
      <c r="C309" t="s">
        <v>42</v>
      </c>
      <c r="D309" s="2">
        <v>44154</v>
      </c>
      <c r="E309" s="2">
        <v>44169</v>
      </c>
      <c r="F309">
        <v>44154</v>
      </c>
      <c r="G309" t="s">
        <v>1823</v>
      </c>
      <c r="H309" t="s">
        <v>54</v>
      </c>
      <c r="I309" t="s">
        <v>1824</v>
      </c>
      <c r="J309">
        <v>0</v>
      </c>
      <c r="K309" t="s">
        <v>59</v>
      </c>
      <c r="L309" t="s">
        <v>29</v>
      </c>
      <c r="M309" t="s">
        <v>1825</v>
      </c>
      <c r="N309" t="s">
        <v>31</v>
      </c>
      <c r="O309" t="s">
        <v>101</v>
      </c>
      <c r="P309" t="s">
        <v>295</v>
      </c>
      <c r="Q309" t="s">
        <v>29</v>
      </c>
      <c r="R309" t="s">
        <v>29</v>
      </c>
      <c r="S309" t="s">
        <v>34</v>
      </c>
      <c r="T309" t="s">
        <v>29</v>
      </c>
      <c r="U309" t="s">
        <v>29</v>
      </c>
      <c r="W309" t="s">
        <v>29</v>
      </c>
      <c r="X309" t="s">
        <v>29</v>
      </c>
    </row>
    <row r="310" spans="1:24">
      <c r="A310" t="s">
        <v>1993</v>
      </c>
      <c r="B310" s="2">
        <v>44153</v>
      </c>
      <c r="C310" t="s">
        <v>42</v>
      </c>
      <c r="D310" s="2">
        <v>44155</v>
      </c>
      <c r="E310" s="2">
        <v>44469</v>
      </c>
      <c r="G310" t="s">
        <v>1994</v>
      </c>
      <c r="H310" t="s">
        <v>87</v>
      </c>
      <c r="I310" t="s">
        <v>1995</v>
      </c>
      <c r="J310">
        <v>0</v>
      </c>
      <c r="K310" t="s">
        <v>653</v>
      </c>
      <c r="L310" t="s">
        <v>29</v>
      </c>
      <c r="M310" t="s">
        <v>595</v>
      </c>
      <c r="N310" t="s">
        <v>31</v>
      </c>
      <c r="O310" t="s">
        <v>1089</v>
      </c>
      <c r="P310" t="s">
        <v>1996</v>
      </c>
      <c r="Q310" t="s">
        <v>29</v>
      </c>
      <c r="R310" t="s">
        <v>29</v>
      </c>
      <c r="S310" t="s">
        <v>1997</v>
      </c>
      <c r="T310" t="s">
        <v>111</v>
      </c>
      <c r="U310" t="s">
        <v>112</v>
      </c>
      <c r="V310" t="s">
        <v>1998</v>
      </c>
      <c r="W310" t="s">
        <v>29</v>
      </c>
    </row>
    <row r="311" spans="1:24">
      <c r="A311" t="s">
        <v>1999</v>
      </c>
      <c r="B311" s="2">
        <v>44153</v>
      </c>
      <c r="C311" t="s">
        <v>66</v>
      </c>
      <c r="D311" s="2">
        <v>44155</v>
      </c>
      <c r="E311" s="2">
        <v>44161</v>
      </c>
      <c r="F311">
        <v>44169</v>
      </c>
      <c r="G311" t="s">
        <v>2000</v>
      </c>
      <c r="H311" t="s">
        <v>54</v>
      </c>
      <c r="J311">
        <v>0</v>
      </c>
      <c r="K311" t="s">
        <v>37</v>
      </c>
      <c r="L311" t="s">
        <v>29</v>
      </c>
      <c r="M311" t="s">
        <v>2001</v>
      </c>
      <c r="N311" t="s">
        <v>31</v>
      </c>
      <c r="O311" t="s">
        <v>32</v>
      </c>
      <c r="P311" t="s">
        <v>96</v>
      </c>
      <c r="Q311" t="s">
        <v>34</v>
      </c>
      <c r="R311" t="s">
        <v>29</v>
      </c>
      <c r="S311" t="s">
        <v>34</v>
      </c>
      <c r="T311" t="s">
        <v>29</v>
      </c>
      <c r="U311" t="s">
        <v>29</v>
      </c>
      <c r="W311" t="s">
        <v>2002</v>
      </c>
      <c r="X311" t="s">
        <v>29</v>
      </c>
    </row>
    <row r="312" spans="1:24">
      <c r="A312" t="s">
        <v>2003</v>
      </c>
      <c r="B312" s="2">
        <v>44155</v>
      </c>
      <c r="C312" t="s">
        <v>66</v>
      </c>
      <c r="D312" s="2">
        <v>44159</v>
      </c>
      <c r="E312" s="2">
        <v>44169</v>
      </c>
      <c r="G312" t="s">
        <v>241</v>
      </c>
      <c r="H312" t="s">
        <v>27</v>
      </c>
      <c r="J312">
        <v>419600</v>
      </c>
      <c r="K312" t="s">
        <v>242</v>
      </c>
      <c r="L312" t="s">
        <v>29</v>
      </c>
      <c r="M312" t="s">
        <v>243</v>
      </c>
      <c r="N312" t="s">
        <v>62</v>
      </c>
      <c r="O312" t="s">
        <v>47</v>
      </c>
      <c r="P312" t="s">
        <v>63</v>
      </c>
      <c r="Q312" t="s">
        <v>34</v>
      </c>
      <c r="R312" t="s">
        <v>29</v>
      </c>
      <c r="S312" t="s">
        <v>34</v>
      </c>
      <c r="T312" t="s">
        <v>29</v>
      </c>
      <c r="U312" t="s">
        <v>29</v>
      </c>
      <c r="W312" t="s">
        <v>29</v>
      </c>
    </row>
    <row r="313" spans="1:24">
      <c r="A313" t="s">
        <v>2004</v>
      </c>
      <c r="B313" s="2">
        <v>44159</v>
      </c>
      <c r="C313" t="s">
        <v>66</v>
      </c>
      <c r="D313" s="2">
        <v>44159</v>
      </c>
      <c r="E313" s="2">
        <v>44173</v>
      </c>
      <c r="F313">
        <v>44160</v>
      </c>
      <c r="G313" t="s">
        <v>2005</v>
      </c>
      <c r="H313" t="s">
        <v>54</v>
      </c>
      <c r="J313">
        <v>0</v>
      </c>
      <c r="K313" t="s">
        <v>68</v>
      </c>
      <c r="L313" t="s">
        <v>29</v>
      </c>
      <c r="M313" t="s">
        <v>1047</v>
      </c>
      <c r="N313" t="s">
        <v>31</v>
      </c>
      <c r="O313" t="s">
        <v>32</v>
      </c>
      <c r="P313" t="s">
        <v>33</v>
      </c>
      <c r="Q313" t="s">
        <v>34</v>
      </c>
      <c r="R313" t="s">
        <v>29</v>
      </c>
      <c r="S313" t="s">
        <v>29</v>
      </c>
      <c r="T313" t="s">
        <v>29</v>
      </c>
      <c r="U313" t="s">
        <v>29</v>
      </c>
      <c r="W313" t="s">
        <v>29</v>
      </c>
      <c r="X313" t="s">
        <v>29</v>
      </c>
    </row>
    <row r="314" spans="1:24">
      <c r="A314" t="s">
        <v>2006</v>
      </c>
      <c r="B314" s="2">
        <v>44159</v>
      </c>
      <c r="C314" t="s">
        <v>66</v>
      </c>
      <c r="D314" s="2">
        <v>44161</v>
      </c>
      <c r="E314" s="2">
        <v>44165</v>
      </c>
      <c r="F314">
        <v>44161</v>
      </c>
      <c r="G314" t="s">
        <v>894</v>
      </c>
      <c r="H314" t="s">
        <v>27</v>
      </c>
      <c r="J314">
        <v>0</v>
      </c>
      <c r="K314" t="s">
        <v>1504</v>
      </c>
      <c r="L314" t="s">
        <v>29</v>
      </c>
      <c r="M314" t="s">
        <v>1862</v>
      </c>
      <c r="N314" t="s">
        <v>2007</v>
      </c>
      <c r="O314" t="s">
        <v>47</v>
      </c>
      <c r="P314" t="s">
        <v>621</v>
      </c>
      <c r="Q314" t="s">
        <v>510</v>
      </c>
      <c r="R314" t="s">
        <v>29</v>
      </c>
      <c r="S314" t="s">
        <v>29</v>
      </c>
      <c r="T314" t="s">
        <v>29</v>
      </c>
      <c r="U314" t="s">
        <v>29</v>
      </c>
      <c r="W314" t="s">
        <v>29</v>
      </c>
      <c r="X314" t="s">
        <v>29</v>
      </c>
    </row>
    <row r="315" spans="1:24">
      <c r="A315" t="s">
        <v>2008</v>
      </c>
      <c r="B315" s="2">
        <v>44160</v>
      </c>
      <c r="C315" t="s">
        <v>42</v>
      </c>
      <c r="D315" s="2">
        <v>44253</v>
      </c>
      <c r="E315" s="2">
        <v>44377</v>
      </c>
      <c r="G315" t="s">
        <v>458</v>
      </c>
      <c r="H315" t="s">
        <v>27</v>
      </c>
      <c r="J315">
        <v>1760000</v>
      </c>
      <c r="K315" t="s">
        <v>246</v>
      </c>
      <c r="L315" t="s">
        <v>29</v>
      </c>
      <c r="M315" t="s">
        <v>2009</v>
      </c>
      <c r="N315" t="s">
        <v>31</v>
      </c>
      <c r="O315" t="s">
        <v>47</v>
      </c>
      <c r="P315" t="s">
        <v>48</v>
      </c>
      <c r="Q315" t="s">
        <v>49</v>
      </c>
      <c r="R315" t="s">
        <v>467</v>
      </c>
      <c r="S315" t="s">
        <v>29</v>
      </c>
      <c r="T315" t="s">
        <v>29</v>
      </c>
      <c r="U315" t="s">
        <v>50</v>
      </c>
      <c r="V315" t="s">
        <v>2010</v>
      </c>
      <c r="W315" t="s">
        <v>29</v>
      </c>
    </row>
    <row r="316" spans="1:24">
      <c r="A316" t="s">
        <v>2011</v>
      </c>
      <c r="B316" s="2">
        <v>44160</v>
      </c>
      <c r="C316" t="s">
        <v>66</v>
      </c>
      <c r="D316" s="2">
        <v>44165</v>
      </c>
      <c r="E316" s="2">
        <v>44196</v>
      </c>
      <c r="F316">
        <v>44166</v>
      </c>
      <c r="G316" t="s">
        <v>2012</v>
      </c>
      <c r="H316" t="s">
        <v>27</v>
      </c>
      <c r="J316">
        <v>520000</v>
      </c>
      <c r="K316" t="s">
        <v>37</v>
      </c>
      <c r="L316" t="s">
        <v>29</v>
      </c>
      <c r="M316" t="s">
        <v>202</v>
      </c>
      <c r="N316" t="s">
        <v>672</v>
      </c>
      <c r="O316" t="s">
        <v>47</v>
      </c>
      <c r="P316" t="s">
        <v>48</v>
      </c>
      <c r="Q316" t="s">
        <v>1939</v>
      </c>
      <c r="R316" t="s">
        <v>111</v>
      </c>
      <c r="S316" t="s">
        <v>29</v>
      </c>
      <c r="T316" t="s">
        <v>29</v>
      </c>
      <c r="U316" t="s">
        <v>112</v>
      </c>
      <c r="V316" t="s">
        <v>2013</v>
      </c>
      <c r="W316" t="s">
        <v>29</v>
      </c>
      <c r="X316" t="s">
        <v>29</v>
      </c>
    </row>
    <row r="317" spans="1:24">
      <c r="A317" t="s">
        <v>2014</v>
      </c>
      <c r="B317" s="2">
        <v>44160</v>
      </c>
      <c r="C317" t="s">
        <v>66</v>
      </c>
      <c r="D317" s="2">
        <v>44165</v>
      </c>
      <c r="E317" s="2">
        <v>44185</v>
      </c>
      <c r="F317">
        <v>44165</v>
      </c>
      <c r="G317" t="s">
        <v>1830</v>
      </c>
      <c r="H317" t="s">
        <v>27</v>
      </c>
      <c r="J317">
        <v>580000</v>
      </c>
      <c r="K317" t="s">
        <v>1524</v>
      </c>
      <c r="L317" t="s">
        <v>29</v>
      </c>
      <c r="M317" t="s">
        <v>1831</v>
      </c>
      <c r="N317" t="s">
        <v>31</v>
      </c>
      <c r="O317" t="s">
        <v>47</v>
      </c>
      <c r="P317" t="s">
        <v>48</v>
      </c>
      <c r="Q317" t="s">
        <v>1939</v>
      </c>
      <c r="R317" t="s">
        <v>111</v>
      </c>
      <c r="S317" t="s">
        <v>29</v>
      </c>
      <c r="T317" t="s">
        <v>29</v>
      </c>
      <c r="U317" t="s">
        <v>112</v>
      </c>
      <c r="V317" t="s">
        <v>2015</v>
      </c>
      <c r="W317" t="s">
        <v>29</v>
      </c>
      <c r="X317" t="s">
        <v>29</v>
      </c>
    </row>
    <row r="318" spans="1:24">
      <c r="A318" t="s">
        <v>2016</v>
      </c>
      <c r="B318" s="2">
        <v>44160</v>
      </c>
      <c r="C318" t="s">
        <v>42</v>
      </c>
      <c r="D318" s="2">
        <v>44165</v>
      </c>
      <c r="E318" s="2">
        <v>44185</v>
      </c>
      <c r="G318" t="s">
        <v>2017</v>
      </c>
      <c r="H318" t="s">
        <v>116</v>
      </c>
      <c r="I318" t="s">
        <v>2018</v>
      </c>
      <c r="J318">
        <v>1800000</v>
      </c>
      <c r="K318" t="s">
        <v>44</v>
      </c>
      <c r="L318" t="s">
        <v>29</v>
      </c>
      <c r="M318" t="s">
        <v>2019</v>
      </c>
      <c r="N318" t="s">
        <v>2020</v>
      </c>
      <c r="O318" t="s">
        <v>47</v>
      </c>
      <c r="P318" t="s">
        <v>48</v>
      </c>
      <c r="Q318" t="s">
        <v>49</v>
      </c>
      <c r="R318" t="s">
        <v>111</v>
      </c>
      <c r="S318" t="s">
        <v>29</v>
      </c>
      <c r="T318" t="s">
        <v>29</v>
      </c>
      <c r="U318" t="s">
        <v>112</v>
      </c>
      <c r="V318" t="s">
        <v>2021</v>
      </c>
      <c r="W318" t="s">
        <v>29</v>
      </c>
    </row>
    <row r="319" spans="1:24">
      <c r="A319" t="s">
        <v>2022</v>
      </c>
      <c r="B319" s="2">
        <v>44160</v>
      </c>
      <c r="C319" t="s">
        <v>42</v>
      </c>
      <c r="D319" s="2">
        <v>44166</v>
      </c>
      <c r="E319" s="2">
        <v>44190</v>
      </c>
      <c r="G319" t="s">
        <v>2023</v>
      </c>
      <c r="H319" t="s">
        <v>259</v>
      </c>
      <c r="I319" t="s">
        <v>2024</v>
      </c>
      <c r="J319">
        <v>0</v>
      </c>
      <c r="K319" t="s">
        <v>37</v>
      </c>
      <c r="L319" t="s">
        <v>29</v>
      </c>
      <c r="M319" t="s">
        <v>2025</v>
      </c>
      <c r="N319" t="s">
        <v>2026</v>
      </c>
      <c r="O319" t="s">
        <v>1432</v>
      </c>
      <c r="P319" t="s">
        <v>2027</v>
      </c>
      <c r="Q319" t="s">
        <v>29</v>
      </c>
      <c r="R319" t="s">
        <v>29</v>
      </c>
      <c r="S319" t="s">
        <v>442</v>
      </c>
      <c r="T319" t="s">
        <v>29</v>
      </c>
      <c r="U319" t="s">
        <v>29</v>
      </c>
      <c r="W319" t="s">
        <v>29</v>
      </c>
    </row>
    <row r="320" spans="1:24">
      <c r="A320" t="s">
        <v>2028</v>
      </c>
      <c r="B320" s="2">
        <v>44160</v>
      </c>
      <c r="C320" t="s">
        <v>42</v>
      </c>
      <c r="D320" s="2">
        <v>44172</v>
      </c>
      <c r="E320" s="2">
        <v>44188</v>
      </c>
      <c r="F320">
        <v>44183</v>
      </c>
      <c r="G320" t="s">
        <v>1059</v>
      </c>
      <c r="H320" t="s">
        <v>27</v>
      </c>
      <c r="I320" t="s">
        <v>2029</v>
      </c>
      <c r="J320">
        <v>48000</v>
      </c>
      <c r="K320" t="s">
        <v>653</v>
      </c>
      <c r="L320" t="s">
        <v>29</v>
      </c>
      <c r="M320" t="s">
        <v>1060</v>
      </c>
      <c r="N320" t="s">
        <v>1061</v>
      </c>
      <c r="O320" t="s">
        <v>32</v>
      </c>
      <c r="P320" t="s">
        <v>656</v>
      </c>
      <c r="Q320" t="s">
        <v>994</v>
      </c>
      <c r="R320" t="s">
        <v>29</v>
      </c>
      <c r="S320" t="s">
        <v>29</v>
      </c>
      <c r="T320" t="s">
        <v>29</v>
      </c>
      <c r="U320" t="s">
        <v>29</v>
      </c>
      <c r="W320" t="s">
        <v>29</v>
      </c>
      <c r="X320" t="s">
        <v>29</v>
      </c>
    </row>
    <row r="321" spans="1:24">
      <c r="A321" t="s">
        <v>2030</v>
      </c>
      <c r="B321" s="2">
        <v>44161</v>
      </c>
      <c r="C321" t="s">
        <v>66</v>
      </c>
      <c r="D321" s="2">
        <v>44168</v>
      </c>
      <c r="E321" s="2">
        <v>44173</v>
      </c>
      <c r="F321">
        <v>44169</v>
      </c>
      <c r="G321" t="s">
        <v>2031</v>
      </c>
      <c r="H321" t="s">
        <v>27</v>
      </c>
      <c r="J321">
        <v>4420500</v>
      </c>
      <c r="K321" t="s">
        <v>124</v>
      </c>
      <c r="L321" t="s">
        <v>29</v>
      </c>
      <c r="M321" t="s">
        <v>2032</v>
      </c>
      <c r="N321" t="s">
        <v>2033</v>
      </c>
      <c r="O321" t="s">
        <v>101</v>
      </c>
      <c r="P321" t="s">
        <v>169</v>
      </c>
      <c r="Q321" t="s">
        <v>2034</v>
      </c>
      <c r="R321" t="s">
        <v>29</v>
      </c>
      <c r="S321" t="s">
        <v>2035</v>
      </c>
      <c r="T321" t="s">
        <v>29</v>
      </c>
      <c r="U321" t="s">
        <v>29</v>
      </c>
      <c r="W321" t="s">
        <v>29</v>
      </c>
      <c r="X321" t="s">
        <v>29</v>
      </c>
    </row>
    <row r="322" spans="1:24">
      <c r="A322" t="s">
        <v>2036</v>
      </c>
      <c r="B322" s="2">
        <v>44161</v>
      </c>
      <c r="C322" t="s">
        <v>42</v>
      </c>
      <c r="D322" s="2">
        <v>44162</v>
      </c>
      <c r="E322" s="2">
        <v>44176</v>
      </c>
      <c r="G322" t="s">
        <v>2037</v>
      </c>
      <c r="H322" t="s">
        <v>54</v>
      </c>
      <c r="J322">
        <v>0</v>
      </c>
      <c r="K322" t="s">
        <v>79</v>
      </c>
      <c r="L322" t="s">
        <v>29</v>
      </c>
      <c r="M322" t="s">
        <v>2038</v>
      </c>
      <c r="N322" t="s">
        <v>31</v>
      </c>
      <c r="O322" t="s">
        <v>101</v>
      </c>
      <c r="P322" t="s">
        <v>295</v>
      </c>
      <c r="Q322" t="s">
        <v>29</v>
      </c>
      <c r="R322" t="s">
        <v>29</v>
      </c>
      <c r="S322" t="s">
        <v>266</v>
      </c>
      <c r="T322" t="s">
        <v>29</v>
      </c>
      <c r="U322" t="s">
        <v>29</v>
      </c>
      <c r="W322" t="s">
        <v>2039</v>
      </c>
    </row>
    <row r="323" spans="1:24">
      <c r="A323" t="s">
        <v>2040</v>
      </c>
      <c r="B323" s="2">
        <v>44161</v>
      </c>
      <c r="C323" t="s">
        <v>42</v>
      </c>
      <c r="D323" s="2">
        <v>44162</v>
      </c>
      <c r="E323" s="2">
        <v>44163</v>
      </c>
      <c r="G323" t="s">
        <v>2041</v>
      </c>
      <c r="H323" t="s">
        <v>116</v>
      </c>
      <c r="I323" t="s">
        <v>2042</v>
      </c>
      <c r="J323">
        <v>0</v>
      </c>
      <c r="K323" t="s">
        <v>246</v>
      </c>
      <c r="L323" t="s">
        <v>29</v>
      </c>
      <c r="M323" t="s">
        <v>2043</v>
      </c>
      <c r="N323" t="s">
        <v>2044</v>
      </c>
      <c r="O323" t="s">
        <v>47</v>
      </c>
      <c r="P323" t="s">
        <v>48</v>
      </c>
      <c r="Q323" t="s">
        <v>29</v>
      </c>
      <c r="R323" t="s">
        <v>29</v>
      </c>
      <c r="S323" t="s">
        <v>2045</v>
      </c>
      <c r="T323" t="s">
        <v>29</v>
      </c>
      <c r="U323" t="s">
        <v>29</v>
      </c>
      <c r="W323" t="s">
        <v>29</v>
      </c>
    </row>
    <row r="324" spans="1:24">
      <c r="A324" t="s">
        <v>2046</v>
      </c>
      <c r="B324" s="2">
        <v>44162</v>
      </c>
      <c r="C324" t="s">
        <v>66</v>
      </c>
      <c r="D324" s="2">
        <v>44165</v>
      </c>
      <c r="E324" s="2">
        <v>44169</v>
      </c>
      <c r="G324" t="s">
        <v>1839</v>
      </c>
      <c r="H324" t="s">
        <v>87</v>
      </c>
      <c r="J324">
        <v>800</v>
      </c>
      <c r="K324" t="s">
        <v>68</v>
      </c>
      <c r="L324" t="s">
        <v>29</v>
      </c>
      <c r="M324" t="s">
        <v>88</v>
      </c>
      <c r="N324" t="s">
        <v>1840</v>
      </c>
      <c r="O324" t="s">
        <v>47</v>
      </c>
      <c r="P324" t="s">
        <v>621</v>
      </c>
      <c r="Q324" t="s">
        <v>510</v>
      </c>
      <c r="R324" t="s">
        <v>29</v>
      </c>
      <c r="S324" t="s">
        <v>34</v>
      </c>
      <c r="T324" t="s">
        <v>29</v>
      </c>
      <c r="U324" t="s">
        <v>29</v>
      </c>
      <c r="W324" t="s">
        <v>29</v>
      </c>
    </row>
    <row r="325" spans="1:24">
      <c r="A325" t="s">
        <v>2047</v>
      </c>
      <c r="B325" s="2">
        <v>44162</v>
      </c>
      <c r="C325" t="s">
        <v>66</v>
      </c>
      <c r="D325" s="2">
        <v>44168</v>
      </c>
      <c r="E325" s="2">
        <v>44190</v>
      </c>
      <c r="G325" t="s">
        <v>898</v>
      </c>
      <c r="H325" t="s">
        <v>27</v>
      </c>
      <c r="J325">
        <v>4000000</v>
      </c>
      <c r="K325" t="s">
        <v>222</v>
      </c>
      <c r="L325" t="s">
        <v>29</v>
      </c>
      <c r="M325" t="s">
        <v>445</v>
      </c>
      <c r="N325" t="s">
        <v>2048</v>
      </c>
      <c r="O325" t="s">
        <v>47</v>
      </c>
      <c r="P325" t="s">
        <v>48</v>
      </c>
      <c r="Q325" t="s">
        <v>510</v>
      </c>
      <c r="R325" t="s">
        <v>29</v>
      </c>
      <c r="S325" t="s">
        <v>34</v>
      </c>
      <c r="T325" t="s">
        <v>29</v>
      </c>
      <c r="U325" t="s">
        <v>29</v>
      </c>
      <c r="W325" t="s">
        <v>29</v>
      </c>
    </row>
    <row r="326" spans="1:24">
      <c r="A326" t="s">
        <v>2049</v>
      </c>
      <c r="B326" s="2">
        <v>44162</v>
      </c>
      <c r="C326" t="s">
        <v>66</v>
      </c>
      <c r="D326" s="2">
        <v>44166</v>
      </c>
      <c r="E326" s="2">
        <v>44190</v>
      </c>
      <c r="F326">
        <v>44210</v>
      </c>
      <c r="G326" t="s">
        <v>2050</v>
      </c>
      <c r="H326" t="s">
        <v>494</v>
      </c>
      <c r="J326">
        <v>1905000</v>
      </c>
      <c r="K326" t="s">
        <v>477</v>
      </c>
      <c r="L326" t="s">
        <v>29</v>
      </c>
      <c r="M326" t="s">
        <v>505</v>
      </c>
      <c r="N326" t="s">
        <v>31</v>
      </c>
      <c r="O326" t="s">
        <v>47</v>
      </c>
      <c r="P326" t="s">
        <v>75</v>
      </c>
      <c r="Q326" t="s">
        <v>1936</v>
      </c>
      <c r="R326" t="s">
        <v>29</v>
      </c>
      <c r="S326" t="s">
        <v>1878</v>
      </c>
      <c r="T326" t="s">
        <v>29</v>
      </c>
      <c r="U326" t="s">
        <v>29</v>
      </c>
      <c r="W326" t="s">
        <v>2051</v>
      </c>
      <c r="X326" t="s">
        <v>29</v>
      </c>
    </row>
    <row r="327" spans="1:24">
      <c r="A327" t="s">
        <v>2052</v>
      </c>
      <c r="B327" s="2">
        <v>44165</v>
      </c>
      <c r="C327" t="s">
        <v>66</v>
      </c>
      <c r="D327" s="2">
        <v>44165</v>
      </c>
      <c r="E327" s="2">
        <v>44166</v>
      </c>
      <c r="G327" t="s">
        <v>664</v>
      </c>
      <c r="H327" t="s">
        <v>27</v>
      </c>
      <c r="J327">
        <v>249400</v>
      </c>
      <c r="K327" t="s">
        <v>208</v>
      </c>
      <c r="L327" t="s">
        <v>29</v>
      </c>
      <c r="M327" t="s">
        <v>501</v>
      </c>
      <c r="N327" t="s">
        <v>502</v>
      </c>
      <c r="O327" t="s">
        <v>47</v>
      </c>
      <c r="P327" t="s">
        <v>63</v>
      </c>
      <c r="Q327" t="s">
        <v>34</v>
      </c>
      <c r="R327" t="s">
        <v>29</v>
      </c>
      <c r="S327" t="s">
        <v>29</v>
      </c>
      <c r="T327" t="s">
        <v>29</v>
      </c>
      <c r="U327" t="s">
        <v>29</v>
      </c>
      <c r="W327" t="s">
        <v>29</v>
      </c>
    </row>
    <row r="328" spans="1:24">
      <c r="A328" t="s">
        <v>2053</v>
      </c>
      <c r="B328" s="2">
        <v>44166</v>
      </c>
      <c r="C328" t="s">
        <v>66</v>
      </c>
      <c r="D328" s="2">
        <v>44172</v>
      </c>
      <c r="E328" s="2">
        <v>44196</v>
      </c>
      <c r="F328">
        <v>44181</v>
      </c>
      <c r="G328" t="s">
        <v>2054</v>
      </c>
      <c r="H328" t="s">
        <v>166</v>
      </c>
      <c r="J328">
        <v>1500000</v>
      </c>
      <c r="K328" t="s">
        <v>68</v>
      </c>
      <c r="L328" t="s">
        <v>29</v>
      </c>
      <c r="M328" t="s">
        <v>2055</v>
      </c>
      <c r="N328" t="s">
        <v>31</v>
      </c>
      <c r="O328" t="s">
        <v>47</v>
      </c>
      <c r="P328" t="s">
        <v>621</v>
      </c>
      <c r="Q328" t="s">
        <v>2056</v>
      </c>
      <c r="R328" t="s">
        <v>29</v>
      </c>
      <c r="S328" t="s">
        <v>1911</v>
      </c>
      <c r="T328" t="s">
        <v>29</v>
      </c>
      <c r="U328" t="s">
        <v>29</v>
      </c>
      <c r="W328" t="s">
        <v>29</v>
      </c>
      <c r="X328" t="s">
        <v>29</v>
      </c>
    </row>
    <row r="329" spans="1:24">
      <c r="A329" t="s">
        <v>2057</v>
      </c>
      <c r="B329" s="2">
        <v>44166</v>
      </c>
      <c r="C329" t="s">
        <v>42</v>
      </c>
      <c r="D329" s="2">
        <v>44168</v>
      </c>
      <c r="E329" s="2">
        <v>44175</v>
      </c>
      <c r="F329">
        <v>44172</v>
      </c>
      <c r="G329" t="s">
        <v>2058</v>
      </c>
      <c r="H329" t="s">
        <v>54</v>
      </c>
      <c r="J329">
        <v>0</v>
      </c>
      <c r="K329" t="s">
        <v>68</v>
      </c>
      <c r="L329" t="s">
        <v>29</v>
      </c>
      <c r="M329" t="s">
        <v>2059</v>
      </c>
      <c r="N329" t="s">
        <v>31</v>
      </c>
      <c r="O329" t="s">
        <v>128</v>
      </c>
      <c r="P329" t="s">
        <v>129</v>
      </c>
      <c r="Q329" t="s">
        <v>130</v>
      </c>
      <c r="R329" t="s">
        <v>29</v>
      </c>
      <c r="S329" t="s">
        <v>29</v>
      </c>
      <c r="T329" t="s">
        <v>29</v>
      </c>
      <c r="U329" t="s">
        <v>29</v>
      </c>
      <c r="W329" t="s">
        <v>29</v>
      </c>
      <c r="X329" t="s">
        <v>29</v>
      </c>
    </row>
    <row r="330" spans="1:24">
      <c r="A330" t="s">
        <v>2060</v>
      </c>
      <c r="B330" s="2">
        <v>44167</v>
      </c>
      <c r="C330" t="s">
        <v>66</v>
      </c>
      <c r="D330" s="2">
        <v>44172</v>
      </c>
      <c r="E330" s="2">
        <v>44176</v>
      </c>
      <c r="F330">
        <v>44172</v>
      </c>
      <c r="G330" t="s">
        <v>2061</v>
      </c>
      <c r="H330" t="s">
        <v>54</v>
      </c>
      <c r="I330" t="s">
        <v>2062</v>
      </c>
      <c r="J330">
        <v>0</v>
      </c>
      <c r="K330" t="s">
        <v>59</v>
      </c>
      <c r="L330" t="s">
        <v>29</v>
      </c>
      <c r="M330" t="s">
        <v>2063</v>
      </c>
      <c r="N330" t="s">
        <v>2064</v>
      </c>
      <c r="O330" t="s">
        <v>271</v>
      </c>
      <c r="P330" t="s">
        <v>2065</v>
      </c>
      <c r="Q330" t="s">
        <v>29</v>
      </c>
      <c r="R330" t="s">
        <v>29</v>
      </c>
      <c r="S330" t="s">
        <v>2066</v>
      </c>
      <c r="T330" t="s">
        <v>29</v>
      </c>
      <c r="U330" t="s">
        <v>29</v>
      </c>
      <c r="W330" t="s">
        <v>29</v>
      </c>
      <c r="X330" t="s">
        <v>29</v>
      </c>
    </row>
    <row r="331" spans="1:24">
      <c r="A331" t="s">
        <v>2067</v>
      </c>
      <c r="B331" s="2">
        <v>44167</v>
      </c>
      <c r="C331" t="s">
        <v>66</v>
      </c>
      <c r="D331" s="2">
        <v>44169</v>
      </c>
      <c r="E331" s="2">
        <v>44176</v>
      </c>
      <c r="G331" t="s">
        <v>2068</v>
      </c>
      <c r="H331" t="s">
        <v>54</v>
      </c>
      <c r="J331">
        <v>0</v>
      </c>
      <c r="K331" t="s">
        <v>653</v>
      </c>
      <c r="L331" t="s">
        <v>29</v>
      </c>
      <c r="M331" t="s">
        <v>1060</v>
      </c>
      <c r="N331" t="s">
        <v>62</v>
      </c>
      <c r="O331" t="s">
        <v>32</v>
      </c>
      <c r="P331" t="s">
        <v>2069</v>
      </c>
      <c r="Q331" t="s">
        <v>34</v>
      </c>
      <c r="R331" t="s">
        <v>29</v>
      </c>
      <c r="S331" t="s">
        <v>29</v>
      </c>
      <c r="T331" t="s">
        <v>29</v>
      </c>
      <c r="U331" t="s">
        <v>29</v>
      </c>
      <c r="W331" t="s">
        <v>29</v>
      </c>
    </row>
    <row r="332" spans="1:24">
      <c r="A332" t="s">
        <v>2070</v>
      </c>
      <c r="B332" s="2">
        <v>44167</v>
      </c>
      <c r="C332" t="s">
        <v>66</v>
      </c>
      <c r="D332" s="2">
        <v>44169</v>
      </c>
      <c r="E332" s="2">
        <v>44183</v>
      </c>
      <c r="G332" t="s">
        <v>1898</v>
      </c>
      <c r="H332" t="s">
        <v>87</v>
      </c>
      <c r="J332">
        <v>7300000</v>
      </c>
      <c r="K332" t="s">
        <v>68</v>
      </c>
      <c r="L332" t="s">
        <v>29</v>
      </c>
      <c r="M332" t="s">
        <v>88</v>
      </c>
      <c r="N332" t="s">
        <v>1899</v>
      </c>
      <c r="O332" t="s">
        <v>47</v>
      </c>
      <c r="P332" t="s">
        <v>621</v>
      </c>
      <c r="Q332" t="s">
        <v>510</v>
      </c>
      <c r="R332" t="s">
        <v>29</v>
      </c>
      <c r="S332" t="s">
        <v>29</v>
      </c>
      <c r="T332" t="s">
        <v>29</v>
      </c>
      <c r="U332" t="s">
        <v>29</v>
      </c>
      <c r="W332" t="s">
        <v>29</v>
      </c>
    </row>
    <row r="333" spans="1:24">
      <c r="A333" t="s">
        <v>2071</v>
      </c>
      <c r="B333" s="2">
        <v>44167</v>
      </c>
      <c r="C333" t="s">
        <v>66</v>
      </c>
      <c r="D333" s="2">
        <v>44169</v>
      </c>
      <c r="E333" s="2">
        <v>44181</v>
      </c>
      <c r="F333">
        <v>44169</v>
      </c>
      <c r="G333" t="s">
        <v>2072</v>
      </c>
      <c r="H333" t="s">
        <v>54</v>
      </c>
      <c r="J333">
        <v>0</v>
      </c>
      <c r="K333" t="s">
        <v>83</v>
      </c>
      <c r="L333" t="s">
        <v>29</v>
      </c>
      <c r="M333" t="s">
        <v>2073</v>
      </c>
      <c r="N333" t="s">
        <v>62</v>
      </c>
      <c r="O333" t="s">
        <v>32</v>
      </c>
      <c r="P333" t="s">
        <v>211</v>
      </c>
      <c r="Q333" t="s">
        <v>34</v>
      </c>
      <c r="R333" t="s">
        <v>29</v>
      </c>
      <c r="S333" t="s">
        <v>29</v>
      </c>
      <c r="T333" t="s">
        <v>29</v>
      </c>
      <c r="U333" t="s">
        <v>29</v>
      </c>
      <c r="W333" t="s">
        <v>29</v>
      </c>
      <c r="X333" t="s">
        <v>29</v>
      </c>
    </row>
    <row r="334" spans="1:24">
      <c r="A334" t="s">
        <v>2074</v>
      </c>
      <c r="B334" s="2">
        <v>44167</v>
      </c>
      <c r="C334" t="s">
        <v>66</v>
      </c>
      <c r="D334" s="2">
        <v>44190</v>
      </c>
      <c r="E334" s="2">
        <v>44286</v>
      </c>
      <c r="G334" t="s">
        <v>2075</v>
      </c>
      <c r="H334" t="s">
        <v>27</v>
      </c>
      <c r="J334">
        <v>150000</v>
      </c>
      <c r="K334" t="s">
        <v>68</v>
      </c>
      <c r="L334" t="s">
        <v>29</v>
      </c>
      <c r="M334" t="s">
        <v>2076</v>
      </c>
      <c r="N334" t="s">
        <v>31</v>
      </c>
      <c r="O334" t="s">
        <v>47</v>
      </c>
      <c r="P334" t="s">
        <v>621</v>
      </c>
      <c r="Q334" t="s">
        <v>874</v>
      </c>
      <c r="R334" t="s">
        <v>29</v>
      </c>
      <c r="S334" t="s">
        <v>29</v>
      </c>
      <c r="T334" t="s">
        <v>2077</v>
      </c>
      <c r="U334" t="s">
        <v>50</v>
      </c>
      <c r="V334" t="s">
        <v>2078</v>
      </c>
      <c r="W334" t="s">
        <v>29</v>
      </c>
    </row>
    <row r="335" spans="1:24">
      <c r="A335" t="s">
        <v>2079</v>
      </c>
      <c r="B335" s="2">
        <v>44167</v>
      </c>
      <c r="C335" t="s">
        <v>42</v>
      </c>
      <c r="D335" s="2">
        <v>44176</v>
      </c>
      <c r="E335" s="2">
        <v>44196</v>
      </c>
      <c r="F335">
        <v>44176</v>
      </c>
      <c r="G335" t="s">
        <v>2080</v>
      </c>
      <c r="H335" t="s">
        <v>27</v>
      </c>
      <c r="J335">
        <v>730000</v>
      </c>
      <c r="K335" t="s">
        <v>37</v>
      </c>
      <c r="L335" t="s">
        <v>29</v>
      </c>
      <c r="M335" t="s">
        <v>202</v>
      </c>
      <c r="N335" t="s">
        <v>672</v>
      </c>
      <c r="O335" t="s">
        <v>47</v>
      </c>
      <c r="P335" t="s">
        <v>48</v>
      </c>
      <c r="Q335" t="s">
        <v>49</v>
      </c>
      <c r="R335" t="s">
        <v>111</v>
      </c>
      <c r="S335" t="s">
        <v>29</v>
      </c>
      <c r="T335" t="s">
        <v>29</v>
      </c>
      <c r="U335" t="s">
        <v>112</v>
      </c>
      <c r="V335" t="s">
        <v>2081</v>
      </c>
      <c r="W335" t="s">
        <v>29</v>
      </c>
      <c r="X335" t="s">
        <v>29</v>
      </c>
    </row>
    <row r="336" spans="1:24">
      <c r="A336" t="s">
        <v>2082</v>
      </c>
      <c r="B336" s="2">
        <v>44167</v>
      </c>
      <c r="C336" t="s">
        <v>42</v>
      </c>
      <c r="D336" s="2">
        <v>44172</v>
      </c>
      <c r="E336" s="2">
        <v>44196</v>
      </c>
      <c r="F336">
        <v>44174</v>
      </c>
      <c r="G336" t="s">
        <v>2083</v>
      </c>
      <c r="H336" t="s">
        <v>27</v>
      </c>
      <c r="J336">
        <v>557500</v>
      </c>
      <c r="K336" t="s">
        <v>44</v>
      </c>
      <c r="L336" t="s">
        <v>29</v>
      </c>
      <c r="M336" t="s">
        <v>55</v>
      </c>
      <c r="N336" t="s">
        <v>31</v>
      </c>
      <c r="O336" t="s">
        <v>47</v>
      </c>
      <c r="P336" t="s">
        <v>48</v>
      </c>
      <c r="Q336" t="s">
        <v>49</v>
      </c>
      <c r="R336" t="s">
        <v>111</v>
      </c>
      <c r="S336" t="s">
        <v>29</v>
      </c>
      <c r="T336" t="s">
        <v>29</v>
      </c>
      <c r="U336" t="s">
        <v>112</v>
      </c>
      <c r="V336" t="s">
        <v>2084</v>
      </c>
      <c r="W336" t="s">
        <v>29</v>
      </c>
      <c r="X336" t="s">
        <v>29</v>
      </c>
    </row>
    <row r="337" spans="1:24">
      <c r="A337" t="s">
        <v>2085</v>
      </c>
      <c r="B337" s="2">
        <v>44168</v>
      </c>
      <c r="C337" t="s">
        <v>42</v>
      </c>
      <c r="D337" s="2">
        <v>44169</v>
      </c>
      <c r="E337" s="2">
        <v>44196</v>
      </c>
      <c r="G337" t="s">
        <v>2086</v>
      </c>
      <c r="H337" t="s">
        <v>54</v>
      </c>
      <c r="J337">
        <v>60253</v>
      </c>
      <c r="K337" t="s">
        <v>44</v>
      </c>
      <c r="L337" t="s">
        <v>29</v>
      </c>
      <c r="M337" t="s">
        <v>2087</v>
      </c>
      <c r="N337" t="s">
        <v>62</v>
      </c>
      <c r="O337" t="s">
        <v>47</v>
      </c>
      <c r="P337" t="s">
        <v>158</v>
      </c>
      <c r="Q337" t="s">
        <v>34</v>
      </c>
      <c r="R337" t="s">
        <v>29</v>
      </c>
      <c r="S337" t="s">
        <v>29</v>
      </c>
      <c r="T337" t="s">
        <v>29</v>
      </c>
      <c r="U337" t="s">
        <v>29</v>
      </c>
      <c r="W337" t="s">
        <v>29</v>
      </c>
    </row>
    <row r="338" spans="1:24">
      <c r="A338" t="s">
        <v>2088</v>
      </c>
      <c r="B338" s="2">
        <v>44168</v>
      </c>
      <c r="C338" t="s">
        <v>42</v>
      </c>
      <c r="D338" s="2">
        <v>44172</v>
      </c>
      <c r="E338" s="2">
        <v>44186</v>
      </c>
      <c r="F338">
        <v>44172</v>
      </c>
      <c r="G338" t="s">
        <v>2089</v>
      </c>
      <c r="H338" t="s">
        <v>27</v>
      </c>
      <c r="J338">
        <v>499200</v>
      </c>
      <c r="K338" t="s">
        <v>68</v>
      </c>
      <c r="L338" t="s">
        <v>29</v>
      </c>
      <c r="M338" t="s">
        <v>354</v>
      </c>
      <c r="N338" t="s">
        <v>355</v>
      </c>
      <c r="O338" t="s">
        <v>32</v>
      </c>
      <c r="P338" t="s">
        <v>33</v>
      </c>
      <c r="Q338" t="s">
        <v>34</v>
      </c>
      <c r="R338" t="s">
        <v>29</v>
      </c>
      <c r="S338" t="s">
        <v>29</v>
      </c>
      <c r="T338" t="s">
        <v>29</v>
      </c>
      <c r="U338" t="s">
        <v>29</v>
      </c>
      <c r="W338" t="s">
        <v>29</v>
      </c>
      <c r="X338" t="s">
        <v>29</v>
      </c>
    </row>
    <row r="339" spans="1:24">
      <c r="A339" t="s">
        <v>2090</v>
      </c>
      <c r="B339" s="2">
        <v>44168</v>
      </c>
      <c r="C339" t="s">
        <v>42</v>
      </c>
      <c r="D339" s="2">
        <v>44173</v>
      </c>
      <c r="E339" s="2">
        <v>44316</v>
      </c>
      <c r="G339" t="s">
        <v>2091</v>
      </c>
      <c r="H339" t="s">
        <v>116</v>
      </c>
      <c r="I339" t="s">
        <v>2092</v>
      </c>
      <c r="J339">
        <v>0</v>
      </c>
      <c r="K339" t="s">
        <v>208</v>
      </c>
      <c r="L339" t="s">
        <v>29</v>
      </c>
      <c r="M339" t="s">
        <v>2093</v>
      </c>
      <c r="N339" t="s">
        <v>2094</v>
      </c>
      <c r="O339" t="s">
        <v>604</v>
      </c>
      <c r="P339" t="s">
        <v>2095</v>
      </c>
      <c r="Q339" t="s">
        <v>29</v>
      </c>
      <c r="R339" t="s">
        <v>29</v>
      </c>
      <c r="S339" t="s">
        <v>2096</v>
      </c>
      <c r="T339" t="s">
        <v>29</v>
      </c>
      <c r="U339" t="s">
        <v>29</v>
      </c>
      <c r="W339" t="s">
        <v>29</v>
      </c>
    </row>
    <row r="340" spans="1:24">
      <c r="A340" t="s">
        <v>2097</v>
      </c>
      <c r="B340" s="2">
        <v>44168</v>
      </c>
      <c r="C340" t="s">
        <v>66</v>
      </c>
      <c r="D340" s="2">
        <v>44172</v>
      </c>
      <c r="E340" s="2">
        <v>44190</v>
      </c>
      <c r="F340">
        <v>44176</v>
      </c>
      <c r="G340" t="s">
        <v>2098</v>
      </c>
      <c r="H340" t="s">
        <v>27</v>
      </c>
      <c r="J340">
        <v>209520</v>
      </c>
      <c r="K340" t="s">
        <v>68</v>
      </c>
      <c r="L340" t="s">
        <v>29</v>
      </c>
      <c r="M340" t="s">
        <v>2099</v>
      </c>
      <c r="N340" t="s">
        <v>31</v>
      </c>
      <c r="O340" t="s">
        <v>47</v>
      </c>
      <c r="P340" t="s">
        <v>75</v>
      </c>
      <c r="Q340" t="s">
        <v>1939</v>
      </c>
      <c r="R340" t="s">
        <v>81</v>
      </c>
      <c r="S340" t="s">
        <v>29</v>
      </c>
      <c r="T340" t="s">
        <v>29</v>
      </c>
      <c r="U340" t="s">
        <v>29</v>
      </c>
      <c r="W340" t="s">
        <v>29</v>
      </c>
      <c r="X340" t="s">
        <v>29</v>
      </c>
    </row>
    <row r="341" spans="1:24">
      <c r="A341" t="s">
        <v>2100</v>
      </c>
      <c r="B341" s="2">
        <v>44168</v>
      </c>
      <c r="C341" t="s">
        <v>42</v>
      </c>
      <c r="D341" s="2">
        <v>44175</v>
      </c>
      <c r="E341" s="2">
        <v>44190</v>
      </c>
      <c r="F341">
        <v>44209</v>
      </c>
      <c r="G341" t="s">
        <v>2101</v>
      </c>
      <c r="H341" t="s">
        <v>54</v>
      </c>
      <c r="J341">
        <v>400000</v>
      </c>
      <c r="K341" t="s">
        <v>37</v>
      </c>
      <c r="L341" t="s">
        <v>29</v>
      </c>
      <c r="M341" t="s">
        <v>2102</v>
      </c>
      <c r="N341" t="s">
        <v>31</v>
      </c>
      <c r="O341" t="s">
        <v>596</v>
      </c>
      <c r="P341" t="s">
        <v>597</v>
      </c>
      <c r="Q341" t="s">
        <v>2103</v>
      </c>
      <c r="R341" t="s">
        <v>29</v>
      </c>
      <c r="S341" t="s">
        <v>29</v>
      </c>
      <c r="T341" t="s">
        <v>29</v>
      </c>
      <c r="U341" t="s">
        <v>50</v>
      </c>
      <c r="V341" t="s">
        <v>2104</v>
      </c>
      <c r="W341" t="s">
        <v>2105</v>
      </c>
      <c r="X341" t="s">
        <v>29</v>
      </c>
    </row>
    <row r="342" spans="1:24">
      <c r="A342" t="s">
        <v>2106</v>
      </c>
      <c r="B342" s="2">
        <v>44173</v>
      </c>
      <c r="C342" t="s">
        <v>66</v>
      </c>
      <c r="D342" s="2">
        <v>44176</v>
      </c>
      <c r="E342" s="2">
        <v>44176</v>
      </c>
      <c r="F342">
        <v>44176</v>
      </c>
      <c r="G342" t="s">
        <v>2031</v>
      </c>
      <c r="H342" t="s">
        <v>27</v>
      </c>
      <c r="J342">
        <v>175000</v>
      </c>
      <c r="K342" t="s">
        <v>1495</v>
      </c>
      <c r="L342" t="s">
        <v>29</v>
      </c>
      <c r="M342" t="s">
        <v>2107</v>
      </c>
      <c r="N342" t="s">
        <v>31</v>
      </c>
      <c r="O342" t="s">
        <v>101</v>
      </c>
      <c r="P342" t="s">
        <v>169</v>
      </c>
      <c r="Q342" t="s">
        <v>2108</v>
      </c>
      <c r="R342" t="s">
        <v>29</v>
      </c>
      <c r="S342" t="s">
        <v>2035</v>
      </c>
      <c r="T342" t="s">
        <v>29</v>
      </c>
      <c r="U342" t="s">
        <v>29</v>
      </c>
      <c r="W342" t="s">
        <v>29</v>
      </c>
      <c r="X342" t="s">
        <v>29</v>
      </c>
    </row>
    <row r="343" spans="1:24">
      <c r="A343" t="s">
        <v>2109</v>
      </c>
      <c r="B343" s="2">
        <v>44173</v>
      </c>
      <c r="C343" t="s">
        <v>42</v>
      </c>
      <c r="D343" s="2">
        <v>44176</v>
      </c>
      <c r="E343" s="2">
        <v>44190</v>
      </c>
      <c r="F343">
        <v>44176</v>
      </c>
      <c r="G343" t="s">
        <v>2110</v>
      </c>
      <c r="H343" t="s">
        <v>166</v>
      </c>
      <c r="J343">
        <v>400000</v>
      </c>
      <c r="K343" t="s">
        <v>1504</v>
      </c>
      <c r="L343" t="s">
        <v>29</v>
      </c>
      <c r="M343" t="s">
        <v>860</v>
      </c>
      <c r="N343" t="s">
        <v>31</v>
      </c>
      <c r="O343" t="s">
        <v>101</v>
      </c>
      <c r="P343" t="s">
        <v>361</v>
      </c>
      <c r="Q343" t="s">
        <v>49</v>
      </c>
      <c r="R343" t="s">
        <v>81</v>
      </c>
      <c r="S343" t="s">
        <v>29</v>
      </c>
      <c r="T343" t="s">
        <v>29</v>
      </c>
      <c r="U343" t="s">
        <v>29</v>
      </c>
      <c r="W343" t="s">
        <v>29</v>
      </c>
      <c r="X343" t="s">
        <v>29</v>
      </c>
    </row>
    <row r="344" spans="1:24">
      <c r="A344" t="s">
        <v>2111</v>
      </c>
      <c r="B344" s="2">
        <v>44173</v>
      </c>
      <c r="C344" t="s">
        <v>66</v>
      </c>
      <c r="D344" s="2">
        <v>44176</v>
      </c>
      <c r="E344" s="2">
        <v>44190</v>
      </c>
      <c r="F344">
        <v>44176</v>
      </c>
      <c r="G344" t="s">
        <v>2112</v>
      </c>
      <c r="H344" t="s">
        <v>27</v>
      </c>
      <c r="J344">
        <v>72000</v>
      </c>
      <c r="K344" t="s">
        <v>68</v>
      </c>
      <c r="L344" t="s">
        <v>29</v>
      </c>
      <c r="M344" t="s">
        <v>354</v>
      </c>
      <c r="N344" t="s">
        <v>2113</v>
      </c>
      <c r="O344" t="s">
        <v>32</v>
      </c>
      <c r="P344" t="s">
        <v>33</v>
      </c>
      <c r="Q344" t="s">
        <v>34</v>
      </c>
      <c r="R344" t="s">
        <v>29</v>
      </c>
      <c r="S344" t="s">
        <v>29</v>
      </c>
      <c r="T344" t="s">
        <v>29</v>
      </c>
      <c r="U344" t="s">
        <v>29</v>
      </c>
      <c r="W344" t="s">
        <v>29</v>
      </c>
      <c r="X344" t="s">
        <v>29</v>
      </c>
    </row>
    <row r="345" spans="1:24">
      <c r="A345" t="s">
        <v>2114</v>
      </c>
      <c r="B345" s="2">
        <v>44174</v>
      </c>
      <c r="C345" t="s">
        <v>42</v>
      </c>
      <c r="D345" s="2">
        <v>44176</v>
      </c>
      <c r="E345" s="2">
        <v>44176</v>
      </c>
      <c r="F345">
        <v>44176</v>
      </c>
      <c r="G345" t="s">
        <v>2115</v>
      </c>
      <c r="H345" t="s">
        <v>166</v>
      </c>
      <c r="J345">
        <v>35000</v>
      </c>
      <c r="K345" t="s">
        <v>222</v>
      </c>
      <c r="L345" t="s">
        <v>29</v>
      </c>
      <c r="M345" t="s">
        <v>2116</v>
      </c>
      <c r="N345" t="s">
        <v>31</v>
      </c>
      <c r="O345" t="s">
        <v>101</v>
      </c>
      <c r="P345" t="s">
        <v>169</v>
      </c>
      <c r="Q345" t="s">
        <v>170</v>
      </c>
      <c r="R345" t="s">
        <v>29</v>
      </c>
      <c r="S345" t="s">
        <v>171</v>
      </c>
      <c r="T345" t="s">
        <v>29</v>
      </c>
      <c r="U345" t="s">
        <v>29</v>
      </c>
      <c r="W345" t="s">
        <v>29</v>
      </c>
      <c r="X345" t="s">
        <v>29</v>
      </c>
    </row>
    <row r="346" spans="1:24">
      <c r="A346" t="s">
        <v>2117</v>
      </c>
      <c r="B346" s="2">
        <v>44174</v>
      </c>
      <c r="C346" t="s">
        <v>66</v>
      </c>
      <c r="D346" s="2">
        <v>44179</v>
      </c>
      <c r="E346" s="2">
        <v>44190</v>
      </c>
      <c r="F346">
        <v>44180</v>
      </c>
      <c r="G346" t="s">
        <v>2118</v>
      </c>
      <c r="H346" t="s">
        <v>54</v>
      </c>
      <c r="J346">
        <v>3000</v>
      </c>
      <c r="K346" t="s">
        <v>222</v>
      </c>
      <c r="L346" t="s">
        <v>29</v>
      </c>
      <c r="M346" t="s">
        <v>628</v>
      </c>
      <c r="N346" t="s">
        <v>31</v>
      </c>
      <c r="O346" t="s">
        <v>139</v>
      </c>
      <c r="P346" t="s">
        <v>456</v>
      </c>
      <c r="Q346" t="s">
        <v>34</v>
      </c>
      <c r="R346" t="s">
        <v>29</v>
      </c>
      <c r="S346" t="s">
        <v>29</v>
      </c>
      <c r="T346" t="s">
        <v>29</v>
      </c>
      <c r="U346" t="s">
        <v>29</v>
      </c>
      <c r="W346" t="s">
        <v>29</v>
      </c>
      <c r="X346" t="s">
        <v>29</v>
      </c>
    </row>
    <row r="347" spans="1:24">
      <c r="A347" t="s">
        <v>2119</v>
      </c>
      <c r="B347" s="2">
        <v>44175</v>
      </c>
      <c r="C347" t="s">
        <v>42</v>
      </c>
      <c r="D347" s="2">
        <v>44180</v>
      </c>
      <c r="E347" s="2">
        <v>44225</v>
      </c>
      <c r="F347">
        <v>44218</v>
      </c>
      <c r="G347" t="s">
        <v>1059</v>
      </c>
      <c r="H347" t="s">
        <v>27</v>
      </c>
      <c r="I347" t="s">
        <v>2120</v>
      </c>
      <c r="J347">
        <v>90000</v>
      </c>
      <c r="K347" t="s">
        <v>653</v>
      </c>
      <c r="L347" t="s">
        <v>29</v>
      </c>
      <c r="M347" t="s">
        <v>1060</v>
      </c>
      <c r="N347" t="s">
        <v>1061</v>
      </c>
      <c r="O347" t="s">
        <v>32</v>
      </c>
      <c r="P347" t="s">
        <v>656</v>
      </c>
      <c r="Q347" t="s">
        <v>994</v>
      </c>
      <c r="R347" t="s">
        <v>29</v>
      </c>
      <c r="S347" t="s">
        <v>29</v>
      </c>
      <c r="T347" t="s">
        <v>29</v>
      </c>
      <c r="U347" t="s">
        <v>29</v>
      </c>
      <c r="W347" t="s">
        <v>29</v>
      </c>
      <c r="X347" t="s">
        <v>29</v>
      </c>
    </row>
    <row r="348" spans="1:24">
      <c r="A348" t="s">
        <v>2121</v>
      </c>
      <c r="B348" s="2">
        <v>44175</v>
      </c>
      <c r="C348" t="s">
        <v>66</v>
      </c>
      <c r="D348" s="2">
        <v>44183</v>
      </c>
      <c r="E348" s="2">
        <v>44186</v>
      </c>
      <c r="F348">
        <v>44218</v>
      </c>
      <c r="G348" t="s">
        <v>2122</v>
      </c>
      <c r="H348" t="s">
        <v>166</v>
      </c>
      <c r="J348">
        <v>310000</v>
      </c>
      <c r="K348" t="s">
        <v>1504</v>
      </c>
      <c r="L348" t="s">
        <v>83</v>
      </c>
      <c r="M348" t="s">
        <v>2123</v>
      </c>
      <c r="N348" t="s">
        <v>31</v>
      </c>
      <c r="O348" t="s">
        <v>101</v>
      </c>
      <c r="P348" t="s">
        <v>169</v>
      </c>
      <c r="Q348" t="s">
        <v>1852</v>
      </c>
      <c r="R348" t="s">
        <v>29</v>
      </c>
      <c r="S348" t="s">
        <v>29</v>
      </c>
      <c r="T348" t="s">
        <v>29</v>
      </c>
      <c r="U348" t="s">
        <v>29</v>
      </c>
      <c r="W348" t="s">
        <v>29</v>
      </c>
      <c r="X348" t="s">
        <v>29</v>
      </c>
    </row>
    <row r="349" spans="1:24">
      <c r="A349" t="s">
        <v>2124</v>
      </c>
      <c r="B349" s="2">
        <v>44175</v>
      </c>
      <c r="C349" t="s">
        <v>66</v>
      </c>
      <c r="D349" s="2">
        <v>44176</v>
      </c>
      <c r="E349" s="2">
        <v>44190</v>
      </c>
      <c r="F349">
        <v>44180</v>
      </c>
      <c r="G349" t="s">
        <v>2125</v>
      </c>
      <c r="H349" t="s">
        <v>779</v>
      </c>
      <c r="I349" t="s">
        <v>2126</v>
      </c>
      <c r="J349">
        <v>206000</v>
      </c>
      <c r="K349" t="s">
        <v>477</v>
      </c>
      <c r="L349" t="s">
        <v>29</v>
      </c>
      <c r="M349" t="s">
        <v>2127</v>
      </c>
      <c r="N349" t="s">
        <v>31</v>
      </c>
      <c r="O349" t="s">
        <v>32</v>
      </c>
      <c r="P349" t="s">
        <v>211</v>
      </c>
      <c r="Q349" t="s">
        <v>34</v>
      </c>
      <c r="R349" t="s">
        <v>29</v>
      </c>
      <c r="S349" t="s">
        <v>29</v>
      </c>
      <c r="T349" t="s">
        <v>29</v>
      </c>
      <c r="U349" t="s">
        <v>29</v>
      </c>
      <c r="W349" t="s">
        <v>29</v>
      </c>
      <c r="X349" t="s">
        <v>29</v>
      </c>
    </row>
    <row r="350" spans="1:24">
      <c r="A350" t="s">
        <v>2128</v>
      </c>
      <c r="B350" s="2">
        <v>44176</v>
      </c>
      <c r="C350" t="s">
        <v>66</v>
      </c>
      <c r="D350" s="2">
        <v>44180</v>
      </c>
      <c r="E350" s="2">
        <v>44225</v>
      </c>
      <c r="F350">
        <v>44183</v>
      </c>
      <c r="G350" t="s">
        <v>638</v>
      </c>
      <c r="H350" t="s">
        <v>27</v>
      </c>
      <c r="J350">
        <v>147000</v>
      </c>
      <c r="K350" t="s">
        <v>639</v>
      </c>
      <c r="L350" t="s">
        <v>29</v>
      </c>
      <c r="M350" t="s">
        <v>640</v>
      </c>
      <c r="N350" t="s">
        <v>62</v>
      </c>
      <c r="O350" t="s">
        <v>139</v>
      </c>
      <c r="P350" t="s">
        <v>456</v>
      </c>
      <c r="Q350" t="s">
        <v>34</v>
      </c>
      <c r="R350" t="s">
        <v>29</v>
      </c>
      <c r="S350" t="s">
        <v>29</v>
      </c>
      <c r="T350" t="s">
        <v>29</v>
      </c>
      <c r="U350" t="s">
        <v>29</v>
      </c>
      <c r="W350" t="s">
        <v>29</v>
      </c>
      <c r="X350" t="s">
        <v>29</v>
      </c>
    </row>
    <row r="351" spans="1:24">
      <c r="A351" t="s">
        <v>2129</v>
      </c>
      <c r="B351" s="2">
        <v>44180</v>
      </c>
      <c r="C351" t="s">
        <v>42</v>
      </c>
      <c r="D351" s="2">
        <v>44181</v>
      </c>
      <c r="E351" s="2">
        <v>44190</v>
      </c>
      <c r="F351">
        <v>44183</v>
      </c>
      <c r="G351" t="s">
        <v>2130</v>
      </c>
      <c r="H351" t="s">
        <v>54</v>
      </c>
      <c r="J351">
        <v>8500</v>
      </c>
      <c r="K351" t="s">
        <v>780</v>
      </c>
      <c r="L351" t="s">
        <v>29</v>
      </c>
      <c r="M351" t="s">
        <v>2131</v>
      </c>
      <c r="N351" t="s">
        <v>31</v>
      </c>
      <c r="O351" t="s">
        <v>47</v>
      </c>
      <c r="P351" t="s">
        <v>48</v>
      </c>
      <c r="Q351" t="s">
        <v>34</v>
      </c>
      <c r="R351" t="s">
        <v>29</v>
      </c>
      <c r="S351" t="s">
        <v>29</v>
      </c>
      <c r="T351" t="s">
        <v>29</v>
      </c>
      <c r="U351" t="s">
        <v>29</v>
      </c>
      <c r="W351" t="s">
        <v>29</v>
      </c>
      <c r="X351" t="s">
        <v>29</v>
      </c>
    </row>
    <row r="352" spans="1:24">
      <c r="A352" t="s">
        <v>2132</v>
      </c>
      <c r="B352" s="2">
        <v>44180</v>
      </c>
      <c r="C352" t="s">
        <v>66</v>
      </c>
      <c r="D352" s="2">
        <v>44181</v>
      </c>
      <c r="E352" s="2">
        <v>44190</v>
      </c>
      <c r="F352" t="s">
        <v>187</v>
      </c>
      <c r="G352" t="s">
        <v>2133</v>
      </c>
      <c r="H352" t="s">
        <v>779</v>
      </c>
      <c r="J352">
        <v>500000</v>
      </c>
      <c r="K352" t="s">
        <v>208</v>
      </c>
      <c r="L352" t="s">
        <v>29</v>
      </c>
      <c r="M352" t="s">
        <v>2134</v>
      </c>
      <c r="N352" t="s">
        <v>31</v>
      </c>
      <c r="O352" t="s">
        <v>32</v>
      </c>
      <c r="P352" t="s">
        <v>211</v>
      </c>
      <c r="Q352" t="s">
        <v>1942</v>
      </c>
      <c r="R352" t="s">
        <v>29</v>
      </c>
      <c r="S352" t="s">
        <v>2135</v>
      </c>
      <c r="T352" t="s">
        <v>29</v>
      </c>
      <c r="U352" t="s">
        <v>29</v>
      </c>
      <c r="W352" t="s">
        <v>29</v>
      </c>
      <c r="X352" t="s">
        <v>29</v>
      </c>
    </row>
    <row r="353" spans="1:24">
      <c r="A353" t="s">
        <v>2136</v>
      </c>
      <c r="B353" s="2">
        <v>44180</v>
      </c>
      <c r="C353" t="s">
        <v>42</v>
      </c>
      <c r="D353" s="2">
        <v>44182</v>
      </c>
      <c r="E353" s="2">
        <v>44190</v>
      </c>
      <c r="F353">
        <v>44183</v>
      </c>
      <c r="G353" t="s">
        <v>2137</v>
      </c>
      <c r="H353" t="s">
        <v>54</v>
      </c>
      <c r="J353">
        <v>600</v>
      </c>
      <c r="K353" t="s">
        <v>44</v>
      </c>
      <c r="L353" t="s">
        <v>29</v>
      </c>
      <c r="M353" t="s">
        <v>412</v>
      </c>
      <c r="N353" t="s">
        <v>31</v>
      </c>
      <c r="O353" t="s">
        <v>47</v>
      </c>
      <c r="P353" t="s">
        <v>48</v>
      </c>
      <c r="Q353" t="s">
        <v>34</v>
      </c>
      <c r="R353" t="s">
        <v>29</v>
      </c>
      <c r="S353" t="s">
        <v>29</v>
      </c>
      <c r="T353" t="s">
        <v>29</v>
      </c>
      <c r="U353" t="s">
        <v>29</v>
      </c>
      <c r="W353" t="s">
        <v>29</v>
      </c>
      <c r="X353" t="s">
        <v>29</v>
      </c>
    </row>
    <row r="354" spans="1:24">
      <c r="A354" t="s">
        <v>2138</v>
      </c>
      <c r="B354" s="2">
        <v>44181</v>
      </c>
      <c r="C354" t="s">
        <v>66</v>
      </c>
      <c r="D354" s="2">
        <v>44182</v>
      </c>
      <c r="E354" s="2">
        <v>44186</v>
      </c>
      <c r="G354" t="s">
        <v>1839</v>
      </c>
      <c r="H354" t="s">
        <v>87</v>
      </c>
      <c r="J354">
        <v>800</v>
      </c>
      <c r="K354" t="s">
        <v>68</v>
      </c>
      <c r="L354" t="s">
        <v>29</v>
      </c>
      <c r="M354" t="s">
        <v>88</v>
      </c>
      <c r="N354" t="s">
        <v>1840</v>
      </c>
      <c r="O354" t="s">
        <v>47</v>
      </c>
      <c r="P354" t="s">
        <v>621</v>
      </c>
      <c r="Q354" t="s">
        <v>510</v>
      </c>
      <c r="R354" t="s">
        <v>29</v>
      </c>
      <c r="S354" t="s">
        <v>34</v>
      </c>
      <c r="T354" t="s">
        <v>29</v>
      </c>
      <c r="U354" t="s">
        <v>29</v>
      </c>
      <c r="W354" t="s">
        <v>29</v>
      </c>
    </row>
    <row r="355" spans="1:24">
      <c r="A355" t="s">
        <v>2139</v>
      </c>
      <c r="B355" s="2">
        <v>44181</v>
      </c>
      <c r="C355" t="s">
        <v>42</v>
      </c>
      <c r="D355" s="2">
        <v>44186</v>
      </c>
      <c r="E355" s="2">
        <v>44225</v>
      </c>
      <c r="F355">
        <v>44218</v>
      </c>
      <c r="G355" t="s">
        <v>1059</v>
      </c>
      <c r="H355" t="s">
        <v>27</v>
      </c>
      <c r="I355" t="s">
        <v>2140</v>
      </c>
      <c r="J355">
        <v>24000</v>
      </c>
      <c r="K355" t="s">
        <v>653</v>
      </c>
      <c r="L355" t="s">
        <v>29</v>
      </c>
      <c r="M355" t="s">
        <v>1060</v>
      </c>
      <c r="N355" t="s">
        <v>1061</v>
      </c>
      <c r="O355" t="s">
        <v>32</v>
      </c>
      <c r="P355" t="s">
        <v>656</v>
      </c>
      <c r="Q355" t="s">
        <v>994</v>
      </c>
      <c r="R355" t="s">
        <v>29</v>
      </c>
      <c r="S355" t="s">
        <v>29</v>
      </c>
      <c r="T355" t="s">
        <v>29</v>
      </c>
      <c r="U355" t="s">
        <v>29</v>
      </c>
      <c r="W355" t="s">
        <v>29</v>
      </c>
      <c r="X355" t="s">
        <v>29</v>
      </c>
    </row>
    <row r="356" spans="1:24">
      <c r="A356" t="s">
        <v>2141</v>
      </c>
      <c r="B356" s="2">
        <v>44182</v>
      </c>
      <c r="C356" t="s">
        <v>42</v>
      </c>
      <c r="D356" s="2">
        <v>44183</v>
      </c>
      <c r="E356" s="2">
        <v>44190</v>
      </c>
      <c r="F356">
        <v>44188</v>
      </c>
      <c r="G356" t="s">
        <v>2142</v>
      </c>
      <c r="H356" t="s">
        <v>54</v>
      </c>
      <c r="J356">
        <v>0</v>
      </c>
      <c r="K356" t="s">
        <v>37</v>
      </c>
      <c r="L356" t="s">
        <v>2143</v>
      </c>
      <c r="M356" t="s">
        <v>2144</v>
      </c>
      <c r="N356" t="s">
        <v>2145</v>
      </c>
      <c r="O356" t="s">
        <v>128</v>
      </c>
      <c r="P356" t="s">
        <v>129</v>
      </c>
      <c r="Q356" t="s">
        <v>29</v>
      </c>
      <c r="R356" t="s">
        <v>29</v>
      </c>
      <c r="S356" t="s">
        <v>34</v>
      </c>
      <c r="T356" t="s">
        <v>29</v>
      </c>
      <c r="U356" t="s">
        <v>29</v>
      </c>
      <c r="W356" t="s">
        <v>29</v>
      </c>
      <c r="X356" t="s">
        <v>29</v>
      </c>
    </row>
    <row r="357" spans="1:24">
      <c r="A357" t="s">
        <v>2146</v>
      </c>
      <c r="B357" s="2">
        <v>44186</v>
      </c>
      <c r="C357" t="s">
        <v>42</v>
      </c>
      <c r="D357" s="2">
        <v>44188</v>
      </c>
      <c r="E357" s="2">
        <v>44211</v>
      </c>
      <c r="F357">
        <v>44190</v>
      </c>
      <c r="G357" t="s">
        <v>2147</v>
      </c>
      <c r="H357" t="s">
        <v>73</v>
      </c>
      <c r="J357">
        <v>29000</v>
      </c>
      <c r="K357" t="s">
        <v>37</v>
      </c>
      <c r="L357" t="s">
        <v>29</v>
      </c>
      <c r="M357" t="s">
        <v>2148</v>
      </c>
      <c r="N357" t="s">
        <v>31</v>
      </c>
      <c r="O357" t="s">
        <v>596</v>
      </c>
      <c r="P357" t="s">
        <v>597</v>
      </c>
      <c r="Q357" t="s">
        <v>2149</v>
      </c>
      <c r="R357" t="s">
        <v>81</v>
      </c>
      <c r="S357" t="s">
        <v>29</v>
      </c>
      <c r="T357" t="s">
        <v>29</v>
      </c>
      <c r="U357" t="s">
        <v>29</v>
      </c>
      <c r="W357" t="s">
        <v>2150</v>
      </c>
      <c r="X357" t="s">
        <v>29</v>
      </c>
    </row>
    <row r="358" spans="1:24">
      <c r="A358" t="s">
        <v>2151</v>
      </c>
      <c r="B358" s="2">
        <v>44186</v>
      </c>
      <c r="C358" t="s">
        <v>42</v>
      </c>
      <c r="D358" s="2">
        <v>44188</v>
      </c>
      <c r="E358" s="2">
        <v>44225</v>
      </c>
      <c r="G358" t="s">
        <v>1901</v>
      </c>
      <c r="H358" t="s">
        <v>27</v>
      </c>
      <c r="J358">
        <v>200000</v>
      </c>
      <c r="K358" t="s">
        <v>37</v>
      </c>
      <c r="L358" t="s">
        <v>29</v>
      </c>
      <c r="M358" t="s">
        <v>2152</v>
      </c>
      <c r="N358" t="s">
        <v>31</v>
      </c>
      <c r="O358" t="s">
        <v>47</v>
      </c>
      <c r="P358" t="s">
        <v>158</v>
      </c>
      <c r="Q358" t="s">
        <v>2153</v>
      </c>
      <c r="R358" t="s">
        <v>29</v>
      </c>
      <c r="S358" t="s">
        <v>226</v>
      </c>
      <c r="T358" t="s">
        <v>29</v>
      </c>
      <c r="U358" t="s">
        <v>29</v>
      </c>
      <c r="W358" t="s">
        <v>29</v>
      </c>
    </row>
    <row r="359" spans="1:24">
      <c r="A359" t="s">
        <v>2154</v>
      </c>
      <c r="B359" s="2">
        <v>44186</v>
      </c>
      <c r="C359" t="s">
        <v>42</v>
      </c>
      <c r="D359" s="2">
        <v>44187</v>
      </c>
      <c r="E359" s="2">
        <v>44211</v>
      </c>
      <c r="G359" t="s">
        <v>2068</v>
      </c>
      <c r="H359" t="s">
        <v>54</v>
      </c>
      <c r="J359">
        <v>60000</v>
      </c>
      <c r="K359" t="s">
        <v>653</v>
      </c>
      <c r="L359" t="s">
        <v>29</v>
      </c>
      <c r="M359" t="s">
        <v>1060</v>
      </c>
      <c r="N359" t="s">
        <v>62</v>
      </c>
      <c r="O359" t="s">
        <v>32</v>
      </c>
      <c r="P359" t="s">
        <v>2069</v>
      </c>
      <c r="Q359" t="s">
        <v>34</v>
      </c>
      <c r="R359" t="s">
        <v>29</v>
      </c>
      <c r="S359" t="s">
        <v>29</v>
      </c>
      <c r="T359" t="s">
        <v>29</v>
      </c>
      <c r="U359" t="s">
        <v>29</v>
      </c>
      <c r="W359" t="s">
        <v>29</v>
      </c>
    </row>
    <row r="360" spans="1:24">
      <c r="A360" t="s">
        <v>2155</v>
      </c>
      <c r="B360" s="2">
        <v>44187</v>
      </c>
      <c r="C360" t="s">
        <v>66</v>
      </c>
      <c r="D360" s="2">
        <v>44188</v>
      </c>
      <c r="E360" s="2">
        <v>44225</v>
      </c>
      <c r="F360">
        <v>44190</v>
      </c>
      <c r="G360" t="s">
        <v>2156</v>
      </c>
      <c r="H360" t="s">
        <v>27</v>
      </c>
      <c r="J360">
        <v>175000</v>
      </c>
      <c r="K360" t="s">
        <v>780</v>
      </c>
      <c r="L360" t="s">
        <v>29</v>
      </c>
      <c r="M360" t="s">
        <v>2157</v>
      </c>
      <c r="N360" t="s">
        <v>31</v>
      </c>
      <c r="O360" t="s">
        <v>47</v>
      </c>
      <c r="P360" t="s">
        <v>48</v>
      </c>
      <c r="Q360" t="s">
        <v>2158</v>
      </c>
      <c r="R360" t="s">
        <v>29</v>
      </c>
      <c r="S360" t="s">
        <v>1848</v>
      </c>
      <c r="T360" t="s">
        <v>29</v>
      </c>
      <c r="U360" t="s">
        <v>29</v>
      </c>
      <c r="W360" t="s">
        <v>29</v>
      </c>
      <c r="X360" t="s">
        <v>29</v>
      </c>
    </row>
    <row r="361" spans="1:24">
      <c r="A361" t="s">
        <v>2159</v>
      </c>
      <c r="B361" s="2">
        <v>44187</v>
      </c>
      <c r="C361" t="s">
        <v>42</v>
      </c>
      <c r="D361" s="2">
        <v>44204</v>
      </c>
      <c r="E361" s="2">
        <v>44235</v>
      </c>
      <c r="F361">
        <v>44216</v>
      </c>
      <c r="G361" t="s">
        <v>2160</v>
      </c>
      <c r="H361" t="s">
        <v>73</v>
      </c>
      <c r="J361">
        <v>649394</v>
      </c>
      <c r="K361" t="s">
        <v>222</v>
      </c>
      <c r="L361" t="s">
        <v>542</v>
      </c>
      <c r="M361" t="s">
        <v>967</v>
      </c>
      <c r="N361" t="s">
        <v>31</v>
      </c>
      <c r="O361" t="s">
        <v>408</v>
      </c>
      <c r="P361" t="s">
        <v>968</v>
      </c>
      <c r="Q361" t="s">
        <v>2161</v>
      </c>
      <c r="R361" t="s">
        <v>29</v>
      </c>
      <c r="S361" t="s">
        <v>29</v>
      </c>
      <c r="T361" t="s">
        <v>29</v>
      </c>
      <c r="U361" t="s">
        <v>29</v>
      </c>
      <c r="W361" t="s">
        <v>29</v>
      </c>
      <c r="X361" t="s">
        <v>29</v>
      </c>
    </row>
    <row r="362" spans="1:24">
      <c r="A362" t="s">
        <v>2162</v>
      </c>
      <c r="B362" s="2">
        <v>44188</v>
      </c>
      <c r="C362" t="s">
        <v>42</v>
      </c>
      <c r="D362" s="2">
        <v>44189</v>
      </c>
      <c r="E362" s="2">
        <v>44255</v>
      </c>
      <c r="G362" t="s">
        <v>2163</v>
      </c>
      <c r="H362" t="s">
        <v>54</v>
      </c>
      <c r="I362" t="s">
        <v>709</v>
      </c>
      <c r="J362">
        <v>0</v>
      </c>
      <c r="K362" t="s">
        <v>532</v>
      </c>
      <c r="L362" t="s">
        <v>29</v>
      </c>
      <c r="M362" t="s">
        <v>2164</v>
      </c>
      <c r="N362" t="s">
        <v>31</v>
      </c>
      <c r="O362" t="s">
        <v>101</v>
      </c>
      <c r="P362" t="s">
        <v>2165</v>
      </c>
      <c r="Q362" t="s">
        <v>29</v>
      </c>
      <c r="R362" t="s">
        <v>29</v>
      </c>
      <c r="S362" t="s">
        <v>266</v>
      </c>
      <c r="T362" t="s">
        <v>29</v>
      </c>
      <c r="U362" t="s">
        <v>29</v>
      </c>
      <c r="W362" t="s">
        <v>29</v>
      </c>
    </row>
    <row r="363" spans="1:24">
      <c r="A363" t="s">
        <v>2166</v>
      </c>
      <c r="B363" s="2">
        <v>44189</v>
      </c>
      <c r="C363" t="s">
        <v>66</v>
      </c>
      <c r="D363" s="2">
        <v>44189</v>
      </c>
      <c r="E363" s="2">
        <v>44225</v>
      </c>
      <c r="F363">
        <v>44201</v>
      </c>
      <c r="G363" t="s">
        <v>2167</v>
      </c>
      <c r="H363" t="s">
        <v>54</v>
      </c>
      <c r="J363">
        <v>840</v>
      </c>
      <c r="K363" t="s">
        <v>44</v>
      </c>
      <c r="L363" t="s">
        <v>29</v>
      </c>
      <c r="M363" t="s">
        <v>412</v>
      </c>
      <c r="N363" t="s">
        <v>31</v>
      </c>
      <c r="O363" t="s">
        <v>47</v>
      </c>
      <c r="P363" t="s">
        <v>48</v>
      </c>
      <c r="Q363" t="s">
        <v>34</v>
      </c>
      <c r="R363" t="s">
        <v>29</v>
      </c>
      <c r="S363" t="s">
        <v>29</v>
      </c>
      <c r="T363" t="s">
        <v>29</v>
      </c>
      <c r="U363" t="s">
        <v>29</v>
      </c>
      <c r="W363" t="s">
        <v>29</v>
      </c>
      <c r="X363" t="s">
        <v>29</v>
      </c>
    </row>
    <row r="364" spans="1:24">
      <c r="A364" t="s">
        <v>2168</v>
      </c>
      <c r="B364" s="2">
        <v>44200</v>
      </c>
      <c r="C364" t="s">
        <v>66</v>
      </c>
      <c r="D364" s="2">
        <v>44210</v>
      </c>
      <c r="E364" s="2">
        <v>44218</v>
      </c>
      <c r="F364">
        <v>44211</v>
      </c>
      <c r="G364" t="s">
        <v>2169</v>
      </c>
      <c r="H364" t="s">
        <v>779</v>
      </c>
      <c r="I364" t="s">
        <v>2170</v>
      </c>
      <c r="J364">
        <v>0</v>
      </c>
      <c r="K364" t="s">
        <v>68</v>
      </c>
      <c r="L364" t="s">
        <v>29</v>
      </c>
      <c r="M364" t="s">
        <v>269</v>
      </c>
      <c r="N364" t="s">
        <v>62</v>
      </c>
      <c r="O364" t="s">
        <v>271</v>
      </c>
      <c r="P364" t="s">
        <v>2065</v>
      </c>
      <c r="Q364" t="s">
        <v>34</v>
      </c>
      <c r="R364" t="s">
        <v>29</v>
      </c>
      <c r="S364" t="s">
        <v>29</v>
      </c>
      <c r="T364" t="s">
        <v>29</v>
      </c>
      <c r="U364" t="s">
        <v>29</v>
      </c>
      <c r="W364" t="s">
        <v>2171</v>
      </c>
      <c r="X364" t="s">
        <v>29</v>
      </c>
    </row>
    <row r="365" spans="1:24">
      <c r="A365" t="s">
        <v>2172</v>
      </c>
      <c r="B365" s="2">
        <v>44201</v>
      </c>
      <c r="C365" t="s">
        <v>66</v>
      </c>
      <c r="D365" s="2">
        <v>44202</v>
      </c>
      <c r="E365" s="2">
        <v>44211</v>
      </c>
      <c r="G365" t="s">
        <v>2173</v>
      </c>
      <c r="H365" t="s">
        <v>54</v>
      </c>
      <c r="J365">
        <v>200000</v>
      </c>
      <c r="K365" t="s">
        <v>68</v>
      </c>
      <c r="L365" t="s">
        <v>29</v>
      </c>
      <c r="M365" t="s">
        <v>881</v>
      </c>
      <c r="N365" t="s">
        <v>31</v>
      </c>
      <c r="O365" t="s">
        <v>47</v>
      </c>
      <c r="P365" t="s">
        <v>621</v>
      </c>
      <c r="Q365" t="s">
        <v>510</v>
      </c>
      <c r="R365" t="s">
        <v>29</v>
      </c>
      <c r="S365" t="s">
        <v>29</v>
      </c>
      <c r="T365" t="s">
        <v>29</v>
      </c>
      <c r="U365" t="s">
        <v>29</v>
      </c>
      <c r="W365" t="s">
        <v>29</v>
      </c>
    </row>
    <row r="366" spans="1:24">
      <c r="A366" t="s">
        <v>2174</v>
      </c>
      <c r="B366" s="2">
        <v>44201</v>
      </c>
      <c r="C366" t="s">
        <v>42</v>
      </c>
      <c r="D366" s="2">
        <v>44203</v>
      </c>
      <c r="E366" s="2">
        <v>44225</v>
      </c>
      <c r="F366">
        <v>44217</v>
      </c>
      <c r="G366" t="s">
        <v>2175</v>
      </c>
      <c r="H366" t="s">
        <v>27</v>
      </c>
      <c r="J366">
        <v>7379435</v>
      </c>
      <c r="K366" t="s">
        <v>68</v>
      </c>
      <c r="L366" t="s">
        <v>29</v>
      </c>
      <c r="M366" t="s">
        <v>957</v>
      </c>
      <c r="N366" t="s">
        <v>2176</v>
      </c>
      <c r="O366" t="s">
        <v>191</v>
      </c>
      <c r="P366" t="s">
        <v>217</v>
      </c>
      <c r="Q366" t="s">
        <v>2177</v>
      </c>
      <c r="R366" t="s">
        <v>29</v>
      </c>
      <c r="S366" t="s">
        <v>29</v>
      </c>
      <c r="T366" t="s">
        <v>29</v>
      </c>
      <c r="U366" t="s">
        <v>29</v>
      </c>
      <c r="W366" t="s">
        <v>29</v>
      </c>
      <c r="X366" t="s">
        <v>29</v>
      </c>
    </row>
    <row r="367" spans="1:24">
      <c r="A367" t="s">
        <v>2178</v>
      </c>
      <c r="B367" s="2">
        <v>44202</v>
      </c>
      <c r="C367" t="s">
        <v>66</v>
      </c>
      <c r="D367" s="2">
        <v>44204</v>
      </c>
      <c r="E367" s="2">
        <v>44211</v>
      </c>
      <c r="G367" t="s">
        <v>2179</v>
      </c>
      <c r="H367" t="s">
        <v>27</v>
      </c>
      <c r="J367">
        <v>524000</v>
      </c>
      <c r="K367" t="s">
        <v>246</v>
      </c>
      <c r="L367" t="s">
        <v>29</v>
      </c>
      <c r="M367" t="s">
        <v>2180</v>
      </c>
      <c r="N367" t="s">
        <v>31</v>
      </c>
      <c r="O367" t="s">
        <v>32</v>
      </c>
      <c r="P367" t="s">
        <v>211</v>
      </c>
      <c r="Q367" t="s">
        <v>34</v>
      </c>
      <c r="R367" t="s">
        <v>29</v>
      </c>
      <c r="S367" t="s">
        <v>34</v>
      </c>
      <c r="T367" t="s">
        <v>29</v>
      </c>
      <c r="U367" t="s">
        <v>29</v>
      </c>
      <c r="W367" t="s">
        <v>29</v>
      </c>
    </row>
    <row r="368" spans="1:24">
      <c r="A368" t="s">
        <v>2181</v>
      </c>
      <c r="B368" s="2">
        <v>44203</v>
      </c>
      <c r="C368" t="s">
        <v>66</v>
      </c>
      <c r="D368" s="2">
        <v>44211</v>
      </c>
      <c r="E368" s="2">
        <v>44222</v>
      </c>
      <c r="F368">
        <v>44211</v>
      </c>
      <c r="G368" t="s">
        <v>2182</v>
      </c>
      <c r="H368" t="s">
        <v>27</v>
      </c>
      <c r="J368">
        <v>24000</v>
      </c>
      <c r="K368" t="s">
        <v>68</v>
      </c>
      <c r="L368" t="s">
        <v>29</v>
      </c>
      <c r="M368" t="s">
        <v>133</v>
      </c>
      <c r="N368" t="s">
        <v>484</v>
      </c>
      <c r="O368" t="s">
        <v>32</v>
      </c>
      <c r="P368" t="s">
        <v>33</v>
      </c>
      <c r="Q368" t="s">
        <v>34</v>
      </c>
      <c r="R368" t="s">
        <v>29</v>
      </c>
      <c r="S368" t="s">
        <v>29</v>
      </c>
      <c r="T368" t="s">
        <v>29</v>
      </c>
      <c r="U368" t="s">
        <v>29</v>
      </c>
      <c r="W368" t="s">
        <v>29</v>
      </c>
      <c r="X368" t="s">
        <v>29</v>
      </c>
    </row>
    <row r="369" spans="1:24">
      <c r="A369" t="s">
        <v>2183</v>
      </c>
      <c r="B369" s="2">
        <v>44208</v>
      </c>
      <c r="C369" t="s">
        <v>42</v>
      </c>
      <c r="D369" s="2">
        <v>44209</v>
      </c>
      <c r="E369" s="2">
        <v>44222</v>
      </c>
      <c r="F369">
        <v>44210</v>
      </c>
      <c r="G369" t="s">
        <v>2184</v>
      </c>
      <c r="H369" t="s">
        <v>54</v>
      </c>
      <c r="J369">
        <v>0</v>
      </c>
      <c r="K369" t="s">
        <v>1684</v>
      </c>
      <c r="L369" t="s">
        <v>29</v>
      </c>
      <c r="M369" t="s">
        <v>2185</v>
      </c>
      <c r="N369" t="s">
        <v>31</v>
      </c>
      <c r="O369" t="s">
        <v>101</v>
      </c>
      <c r="P369" t="s">
        <v>361</v>
      </c>
      <c r="Q369" t="s">
        <v>29</v>
      </c>
      <c r="R369" t="s">
        <v>29</v>
      </c>
      <c r="S369" t="s">
        <v>266</v>
      </c>
      <c r="T369" t="s">
        <v>29</v>
      </c>
      <c r="U369" t="s">
        <v>29</v>
      </c>
      <c r="W369" t="s">
        <v>29</v>
      </c>
      <c r="X369" t="s">
        <v>29</v>
      </c>
    </row>
    <row r="370" spans="1:24">
      <c r="A370" t="s">
        <v>2186</v>
      </c>
      <c r="B370" s="2">
        <v>44208</v>
      </c>
      <c r="C370" t="s">
        <v>42</v>
      </c>
      <c r="D370" s="2">
        <v>44211</v>
      </c>
      <c r="E370" s="2">
        <v>44218</v>
      </c>
      <c r="F370">
        <v>44214</v>
      </c>
      <c r="G370" t="s">
        <v>2187</v>
      </c>
      <c r="H370" t="s">
        <v>27</v>
      </c>
      <c r="J370">
        <v>1095000</v>
      </c>
      <c r="K370" t="s">
        <v>37</v>
      </c>
      <c r="L370" t="s">
        <v>29</v>
      </c>
      <c r="M370" t="s">
        <v>202</v>
      </c>
      <c r="N370" t="s">
        <v>672</v>
      </c>
      <c r="O370" t="s">
        <v>47</v>
      </c>
      <c r="P370" t="s">
        <v>48</v>
      </c>
      <c r="Q370" t="s">
        <v>49</v>
      </c>
      <c r="R370" t="s">
        <v>111</v>
      </c>
      <c r="S370" t="s">
        <v>29</v>
      </c>
      <c r="T370" t="s">
        <v>29</v>
      </c>
      <c r="U370" t="s">
        <v>112</v>
      </c>
      <c r="V370" t="s">
        <v>2188</v>
      </c>
      <c r="W370" t="s">
        <v>29</v>
      </c>
      <c r="X370" t="s">
        <v>29</v>
      </c>
    </row>
    <row r="371" spans="1:24">
      <c r="A371" t="s">
        <v>2189</v>
      </c>
      <c r="B371" s="2">
        <v>44209</v>
      </c>
      <c r="C371" t="s">
        <v>42</v>
      </c>
      <c r="D371" s="2">
        <v>44214</v>
      </c>
      <c r="E371" s="2">
        <v>44214</v>
      </c>
      <c r="F371">
        <v>44214</v>
      </c>
      <c r="G371" t="s">
        <v>2115</v>
      </c>
      <c r="H371" t="s">
        <v>166</v>
      </c>
      <c r="J371">
        <v>35000</v>
      </c>
      <c r="K371" t="s">
        <v>124</v>
      </c>
      <c r="L371" t="s">
        <v>29</v>
      </c>
      <c r="M371" t="s">
        <v>2190</v>
      </c>
      <c r="N371" t="s">
        <v>31</v>
      </c>
      <c r="O371" t="s">
        <v>101</v>
      </c>
      <c r="P371" t="s">
        <v>169</v>
      </c>
      <c r="Q371" t="s">
        <v>2191</v>
      </c>
      <c r="R371" t="s">
        <v>29</v>
      </c>
      <c r="S371" t="s">
        <v>2192</v>
      </c>
      <c r="T371" t="s">
        <v>29</v>
      </c>
      <c r="U371" t="s">
        <v>29</v>
      </c>
      <c r="W371" t="s">
        <v>29</v>
      </c>
      <c r="X371" t="s">
        <v>29</v>
      </c>
    </row>
    <row r="372" spans="1:24">
      <c r="A372" t="s">
        <v>2193</v>
      </c>
      <c r="B372" s="2">
        <v>44210</v>
      </c>
      <c r="C372" t="s">
        <v>42</v>
      </c>
      <c r="D372" s="2">
        <v>44211</v>
      </c>
      <c r="E372" s="2">
        <v>44221</v>
      </c>
      <c r="F372">
        <v>44211</v>
      </c>
      <c r="G372" t="s">
        <v>2194</v>
      </c>
      <c r="H372" t="s">
        <v>54</v>
      </c>
      <c r="I372" t="s">
        <v>786</v>
      </c>
      <c r="J372">
        <v>0</v>
      </c>
      <c r="K372" t="s">
        <v>59</v>
      </c>
      <c r="L372" t="s">
        <v>29</v>
      </c>
      <c r="M372" t="s">
        <v>61</v>
      </c>
      <c r="N372" t="s">
        <v>786</v>
      </c>
      <c r="O372" t="s">
        <v>47</v>
      </c>
      <c r="P372" t="s">
        <v>63</v>
      </c>
      <c r="Q372" t="s">
        <v>29</v>
      </c>
      <c r="R372" t="s">
        <v>29</v>
      </c>
      <c r="S372" t="s">
        <v>442</v>
      </c>
      <c r="T372" t="s">
        <v>29</v>
      </c>
      <c r="U372" t="s">
        <v>29</v>
      </c>
      <c r="W372" t="s">
        <v>29</v>
      </c>
      <c r="X372" t="s">
        <v>29</v>
      </c>
    </row>
    <row r="373" spans="1:24">
      <c r="A373" t="s">
        <v>2195</v>
      </c>
      <c r="B373" s="2">
        <v>44210</v>
      </c>
      <c r="C373" t="s">
        <v>42</v>
      </c>
      <c r="D373" s="2">
        <v>44217</v>
      </c>
      <c r="E373" s="2">
        <v>44222</v>
      </c>
      <c r="F373">
        <v>44218</v>
      </c>
      <c r="G373" t="s">
        <v>2196</v>
      </c>
      <c r="H373" t="s">
        <v>27</v>
      </c>
      <c r="J373">
        <v>142670</v>
      </c>
      <c r="K373" t="s">
        <v>83</v>
      </c>
      <c r="L373" t="s">
        <v>532</v>
      </c>
      <c r="M373" t="s">
        <v>537</v>
      </c>
      <c r="N373" t="s">
        <v>538</v>
      </c>
      <c r="O373" t="s">
        <v>128</v>
      </c>
      <c r="P373" t="s">
        <v>129</v>
      </c>
      <c r="Q373" t="s">
        <v>130</v>
      </c>
      <c r="R373" t="s">
        <v>29</v>
      </c>
      <c r="S373" t="s">
        <v>34</v>
      </c>
      <c r="T373" t="s">
        <v>29</v>
      </c>
      <c r="U373" t="s">
        <v>29</v>
      </c>
      <c r="W373" t="s">
        <v>29</v>
      </c>
      <c r="X373" t="s">
        <v>29</v>
      </c>
    </row>
    <row r="374" spans="1:24">
      <c r="A374" t="s">
        <v>2197</v>
      </c>
      <c r="B374" s="2">
        <v>44210</v>
      </c>
      <c r="C374" t="s">
        <v>66</v>
      </c>
      <c r="D374" s="2">
        <v>44215</v>
      </c>
      <c r="E374" s="2">
        <v>44222</v>
      </c>
      <c r="F374">
        <v>44216</v>
      </c>
      <c r="G374" t="s">
        <v>1059</v>
      </c>
      <c r="H374" t="s">
        <v>27</v>
      </c>
      <c r="I374" t="s">
        <v>2198</v>
      </c>
      <c r="J374">
        <v>30000</v>
      </c>
      <c r="K374" t="s">
        <v>653</v>
      </c>
      <c r="L374" t="s">
        <v>29</v>
      </c>
      <c r="M374" t="s">
        <v>1060</v>
      </c>
      <c r="N374" t="s">
        <v>1061</v>
      </c>
      <c r="O374" t="s">
        <v>32</v>
      </c>
      <c r="P374" t="s">
        <v>656</v>
      </c>
      <c r="Q374" t="s">
        <v>1942</v>
      </c>
      <c r="R374" t="s">
        <v>29</v>
      </c>
      <c r="S374" t="s">
        <v>29</v>
      </c>
      <c r="T374" t="s">
        <v>29</v>
      </c>
      <c r="U374" t="s">
        <v>29</v>
      </c>
      <c r="W374" t="s">
        <v>29</v>
      </c>
      <c r="X374" t="s">
        <v>29</v>
      </c>
    </row>
    <row r="375" spans="1:24">
      <c r="A375" t="s">
        <v>2199</v>
      </c>
      <c r="B375" s="2">
        <v>44211</v>
      </c>
      <c r="C375" t="s">
        <v>66</v>
      </c>
      <c r="D375" s="2">
        <v>44215</v>
      </c>
      <c r="E375" s="2">
        <v>44222</v>
      </c>
      <c r="G375" t="s">
        <v>94</v>
      </c>
      <c r="H375" t="s">
        <v>27</v>
      </c>
      <c r="J375">
        <v>6700000</v>
      </c>
      <c r="K375" t="s">
        <v>83</v>
      </c>
      <c r="L375" t="s">
        <v>29</v>
      </c>
      <c r="M375" t="s">
        <v>2200</v>
      </c>
      <c r="N375" t="s">
        <v>62</v>
      </c>
      <c r="O375" t="s">
        <v>32</v>
      </c>
      <c r="P375" t="s">
        <v>96</v>
      </c>
      <c r="Q375" t="s">
        <v>34</v>
      </c>
      <c r="R375" t="s">
        <v>29</v>
      </c>
      <c r="S375" t="s">
        <v>34</v>
      </c>
      <c r="T375" t="s">
        <v>29</v>
      </c>
      <c r="U375" t="s">
        <v>29</v>
      </c>
      <c r="W375" t="s">
        <v>29</v>
      </c>
    </row>
    <row r="376" spans="1:24">
      <c r="A376" t="s">
        <v>2201</v>
      </c>
      <c r="B376" s="2">
        <v>44218</v>
      </c>
      <c r="C376" t="s">
        <v>42</v>
      </c>
      <c r="D376" s="2">
        <v>44221</v>
      </c>
      <c r="E376" s="2">
        <v>44225</v>
      </c>
      <c r="F376">
        <v>44222</v>
      </c>
      <c r="G376" t="s">
        <v>2202</v>
      </c>
      <c r="H376" t="s">
        <v>54</v>
      </c>
      <c r="J376">
        <v>300000</v>
      </c>
      <c r="K376" t="s">
        <v>37</v>
      </c>
      <c r="L376" t="s">
        <v>29</v>
      </c>
      <c r="M376" t="s">
        <v>202</v>
      </c>
      <c r="N376" t="s">
        <v>672</v>
      </c>
      <c r="O376" t="s">
        <v>47</v>
      </c>
      <c r="P376" t="s">
        <v>48</v>
      </c>
      <c r="Q376" t="s">
        <v>49</v>
      </c>
      <c r="R376" t="s">
        <v>81</v>
      </c>
      <c r="S376" t="s">
        <v>29</v>
      </c>
      <c r="T376" t="s">
        <v>29</v>
      </c>
      <c r="U376" t="s">
        <v>29</v>
      </c>
      <c r="W376" t="s">
        <v>29</v>
      </c>
      <c r="X376" t="s">
        <v>29</v>
      </c>
    </row>
    <row r="377" spans="1:24">
      <c r="A377" t="s">
        <v>2203</v>
      </c>
      <c r="B377" s="2">
        <v>44218</v>
      </c>
      <c r="C377" t="s">
        <v>66</v>
      </c>
      <c r="D377" s="2">
        <v>44221</v>
      </c>
      <c r="E377" s="2">
        <v>44232</v>
      </c>
      <c r="G377" t="s">
        <v>2204</v>
      </c>
      <c r="H377" t="s">
        <v>73</v>
      </c>
      <c r="J377">
        <v>1998000</v>
      </c>
      <c r="K377" t="s">
        <v>208</v>
      </c>
      <c r="L377" t="s">
        <v>29</v>
      </c>
      <c r="M377" t="s">
        <v>804</v>
      </c>
      <c r="N377" t="s">
        <v>805</v>
      </c>
      <c r="O377" t="s">
        <v>32</v>
      </c>
      <c r="P377" t="s">
        <v>211</v>
      </c>
      <c r="Q377" t="s">
        <v>1942</v>
      </c>
      <c r="R377" t="s">
        <v>29</v>
      </c>
      <c r="S377" t="s">
        <v>1878</v>
      </c>
      <c r="T377" t="s">
        <v>29</v>
      </c>
      <c r="U377" t="s">
        <v>29</v>
      </c>
      <c r="W377" t="s">
        <v>29</v>
      </c>
    </row>
    <row r="378" spans="1:24">
      <c r="A378" t="s">
        <v>2205</v>
      </c>
      <c r="B378" s="2">
        <v>44221</v>
      </c>
      <c r="C378" t="s">
        <v>66</v>
      </c>
      <c r="D378" s="2">
        <v>44223</v>
      </c>
      <c r="E378" s="2">
        <v>44237</v>
      </c>
      <c r="F378">
        <v>44222</v>
      </c>
      <c r="G378" t="s">
        <v>2206</v>
      </c>
      <c r="H378" t="s">
        <v>27</v>
      </c>
      <c r="J378">
        <v>54000</v>
      </c>
      <c r="K378" t="s">
        <v>795</v>
      </c>
      <c r="L378" t="s">
        <v>29</v>
      </c>
      <c r="M378" t="s">
        <v>796</v>
      </c>
      <c r="N378" t="s">
        <v>2207</v>
      </c>
      <c r="O378" t="s">
        <v>32</v>
      </c>
      <c r="P378" t="s">
        <v>33</v>
      </c>
      <c r="Q378" t="s">
        <v>34</v>
      </c>
      <c r="R378" t="s">
        <v>29</v>
      </c>
      <c r="S378" t="s">
        <v>29</v>
      </c>
      <c r="T378" t="s">
        <v>29</v>
      </c>
      <c r="U378" t="s">
        <v>29</v>
      </c>
      <c r="W378" t="s">
        <v>2208</v>
      </c>
      <c r="X378" t="s">
        <v>29</v>
      </c>
    </row>
    <row r="379" spans="1:24">
      <c r="A379" t="s">
        <v>2209</v>
      </c>
      <c r="B379" s="2">
        <v>44221</v>
      </c>
      <c r="C379" t="s">
        <v>66</v>
      </c>
      <c r="D379" s="2">
        <v>44228</v>
      </c>
      <c r="E379" s="2">
        <v>44239</v>
      </c>
      <c r="G379" t="s">
        <v>2075</v>
      </c>
      <c r="H379" t="s">
        <v>27</v>
      </c>
      <c r="J379">
        <v>234713</v>
      </c>
      <c r="K379" t="s">
        <v>68</v>
      </c>
      <c r="L379" t="s">
        <v>29</v>
      </c>
      <c r="M379" t="s">
        <v>2210</v>
      </c>
      <c r="N379" t="s">
        <v>2211</v>
      </c>
      <c r="O379" t="s">
        <v>47</v>
      </c>
      <c r="P379" t="s">
        <v>621</v>
      </c>
      <c r="Q379" t="s">
        <v>874</v>
      </c>
      <c r="R379" t="s">
        <v>29</v>
      </c>
      <c r="S379" t="s">
        <v>29</v>
      </c>
      <c r="T379" t="s">
        <v>2077</v>
      </c>
      <c r="U379" t="s">
        <v>50</v>
      </c>
      <c r="V379" t="s">
        <v>2212</v>
      </c>
      <c r="W379" t="s">
        <v>29</v>
      </c>
    </row>
    <row r="380" spans="1:24">
      <c r="A380" t="s">
        <v>2213</v>
      </c>
      <c r="B380" s="2">
        <v>44222</v>
      </c>
      <c r="C380" t="s">
        <v>66</v>
      </c>
      <c r="D380" s="2">
        <v>44224</v>
      </c>
      <c r="E380" s="2">
        <v>44286</v>
      </c>
      <c r="G380" t="s">
        <v>2214</v>
      </c>
      <c r="H380" t="s">
        <v>27</v>
      </c>
      <c r="J380">
        <v>2820000</v>
      </c>
      <c r="K380" t="s">
        <v>189</v>
      </c>
      <c r="L380" t="s">
        <v>29</v>
      </c>
      <c r="M380" t="s">
        <v>2215</v>
      </c>
      <c r="N380" t="s">
        <v>31</v>
      </c>
      <c r="O380" t="s">
        <v>47</v>
      </c>
      <c r="P380" t="s">
        <v>621</v>
      </c>
      <c r="Q380" t="s">
        <v>510</v>
      </c>
      <c r="R380" t="s">
        <v>29</v>
      </c>
      <c r="S380" t="s">
        <v>29</v>
      </c>
      <c r="T380" t="s">
        <v>29</v>
      </c>
      <c r="U380" t="s">
        <v>29</v>
      </c>
      <c r="W380" t="s">
        <v>29</v>
      </c>
    </row>
    <row r="381" spans="1:24">
      <c r="A381" t="s">
        <v>2216</v>
      </c>
      <c r="B381" s="2">
        <v>44222</v>
      </c>
      <c r="C381" t="s">
        <v>66</v>
      </c>
      <c r="D381" s="2">
        <v>44225</v>
      </c>
      <c r="E381" s="2">
        <v>44253</v>
      </c>
      <c r="G381" t="s">
        <v>638</v>
      </c>
      <c r="H381" t="s">
        <v>27</v>
      </c>
      <c r="J381">
        <v>222000</v>
      </c>
      <c r="K381" t="s">
        <v>639</v>
      </c>
      <c r="L381" t="s">
        <v>29</v>
      </c>
      <c r="M381" t="s">
        <v>640</v>
      </c>
      <c r="N381" t="s">
        <v>62</v>
      </c>
      <c r="O381" t="s">
        <v>139</v>
      </c>
      <c r="P381" t="s">
        <v>456</v>
      </c>
      <c r="Q381" t="s">
        <v>34</v>
      </c>
      <c r="R381" t="s">
        <v>29</v>
      </c>
      <c r="S381" t="s">
        <v>29</v>
      </c>
      <c r="T381" t="s">
        <v>29</v>
      </c>
      <c r="U381" t="s">
        <v>29</v>
      </c>
      <c r="W381" t="s">
        <v>29</v>
      </c>
    </row>
    <row r="382" spans="1:24">
      <c r="A382" t="s">
        <v>2217</v>
      </c>
      <c r="B382" s="2">
        <v>44223</v>
      </c>
      <c r="C382" t="s">
        <v>66</v>
      </c>
      <c r="D382" s="2">
        <v>44225</v>
      </c>
      <c r="E382" s="2">
        <v>44253</v>
      </c>
      <c r="G382" t="s">
        <v>638</v>
      </c>
      <c r="H382" t="s">
        <v>27</v>
      </c>
      <c r="J382">
        <v>154000</v>
      </c>
      <c r="K382" t="s">
        <v>639</v>
      </c>
      <c r="L382" t="s">
        <v>29</v>
      </c>
      <c r="M382" t="s">
        <v>640</v>
      </c>
      <c r="N382" t="s">
        <v>62</v>
      </c>
      <c r="O382" t="s">
        <v>139</v>
      </c>
      <c r="P382" t="s">
        <v>456</v>
      </c>
      <c r="Q382" t="s">
        <v>34</v>
      </c>
      <c r="R382" t="s">
        <v>29</v>
      </c>
      <c r="S382" t="s">
        <v>29</v>
      </c>
      <c r="T382" t="s">
        <v>29</v>
      </c>
      <c r="U382" t="s">
        <v>29</v>
      </c>
      <c r="W382" t="s">
        <v>29</v>
      </c>
    </row>
    <row r="383" spans="1:24">
      <c r="A383" t="s">
        <v>2218</v>
      </c>
      <c r="B383" s="2">
        <v>44224</v>
      </c>
      <c r="C383" t="s">
        <v>66</v>
      </c>
      <c r="D383" s="2">
        <v>44229</v>
      </c>
      <c r="E383" s="2">
        <v>44253</v>
      </c>
      <c r="G383" t="s">
        <v>2086</v>
      </c>
      <c r="H383" t="s">
        <v>54</v>
      </c>
      <c r="J383">
        <v>95000</v>
      </c>
      <c r="K383" t="s">
        <v>985</v>
      </c>
      <c r="L383" t="s">
        <v>29</v>
      </c>
      <c r="M383" t="s">
        <v>2219</v>
      </c>
      <c r="N383" t="s">
        <v>62</v>
      </c>
      <c r="O383" t="s">
        <v>139</v>
      </c>
      <c r="P383" t="s">
        <v>456</v>
      </c>
      <c r="Q383" t="s">
        <v>34</v>
      </c>
      <c r="R383" t="s">
        <v>29</v>
      </c>
      <c r="S383" t="s">
        <v>29</v>
      </c>
      <c r="T383" t="s">
        <v>29</v>
      </c>
      <c r="U383" t="s">
        <v>29</v>
      </c>
      <c r="W383" t="s">
        <v>29</v>
      </c>
    </row>
    <row r="384" spans="1:24">
      <c r="A384" t="s">
        <v>2220</v>
      </c>
      <c r="B384" s="2">
        <v>44225</v>
      </c>
      <c r="C384" t="s">
        <v>66</v>
      </c>
      <c r="D384" s="2">
        <v>44230</v>
      </c>
      <c r="E384" s="2">
        <v>44237</v>
      </c>
      <c r="G384" t="s">
        <v>1818</v>
      </c>
      <c r="H384" t="s">
        <v>54</v>
      </c>
      <c r="J384">
        <v>0</v>
      </c>
      <c r="K384" t="s">
        <v>68</v>
      </c>
      <c r="L384" t="s">
        <v>29</v>
      </c>
      <c r="M384" t="s">
        <v>1986</v>
      </c>
      <c r="N384" t="s">
        <v>31</v>
      </c>
      <c r="O384" t="s">
        <v>32</v>
      </c>
      <c r="P384" t="s">
        <v>96</v>
      </c>
      <c r="Q384" t="s">
        <v>34</v>
      </c>
      <c r="R384" t="s">
        <v>29</v>
      </c>
      <c r="S384" t="s">
        <v>29</v>
      </c>
      <c r="T384" t="s">
        <v>29</v>
      </c>
      <c r="U384" t="s">
        <v>29</v>
      </c>
      <c r="W384" t="s">
        <v>29</v>
      </c>
    </row>
    <row r="385" spans="1:24">
      <c r="A385" t="s">
        <v>2221</v>
      </c>
      <c r="B385" s="2">
        <v>44225</v>
      </c>
      <c r="C385" t="s">
        <v>42</v>
      </c>
      <c r="D385" s="2">
        <v>44231</v>
      </c>
      <c r="E385" s="2">
        <v>44237</v>
      </c>
      <c r="F385">
        <v>44232</v>
      </c>
      <c r="G385" t="s">
        <v>2222</v>
      </c>
      <c r="H385" t="s">
        <v>27</v>
      </c>
      <c r="J385">
        <v>122430</v>
      </c>
      <c r="K385" t="s">
        <v>124</v>
      </c>
      <c r="L385" t="s">
        <v>125</v>
      </c>
      <c r="M385" t="s">
        <v>126</v>
      </c>
      <c r="N385" t="s">
        <v>127</v>
      </c>
      <c r="O385" t="s">
        <v>128</v>
      </c>
      <c r="P385" t="s">
        <v>129</v>
      </c>
      <c r="Q385" t="s">
        <v>130</v>
      </c>
      <c r="R385" t="s">
        <v>29</v>
      </c>
      <c r="S385" t="s">
        <v>34</v>
      </c>
      <c r="T385" t="s">
        <v>29</v>
      </c>
      <c r="U385" t="s">
        <v>29</v>
      </c>
      <c r="W385" t="s">
        <v>29</v>
      </c>
      <c r="X385" t="s">
        <v>29</v>
      </c>
    </row>
    <row r="386" spans="1:24">
      <c r="A386" t="s">
        <v>2223</v>
      </c>
      <c r="B386" s="2">
        <v>44229</v>
      </c>
      <c r="C386" t="s">
        <v>66</v>
      </c>
      <c r="D386" s="2">
        <v>44230</v>
      </c>
      <c r="E386" s="2">
        <v>44239</v>
      </c>
      <c r="G386" t="s">
        <v>2224</v>
      </c>
      <c r="H386" t="s">
        <v>54</v>
      </c>
      <c r="J386">
        <v>2000</v>
      </c>
      <c r="K386" t="s">
        <v>68</v>
      </c>
      <c r="L386" t="s">
        <v>29</v>
      </c>
      <c r="M386" t="s">
        <v>1963</v>
      </c>
      <c r="N386" t="s">
        <v>1964</v>
      </c>
      <c r="O386" t="s">
        <v>32</v>
      </c>
      <c r="P386" t="s">
        <v>211</v>
      </c>
      <c r="Q386" t="s">
        <v>34</v>
      </c>
      <c r="R386" t="s">
        <v>29</v>
      </c>
      <c r="S386" t="s">
        <v>29</v>
      </c>
      <c r="T386" t="s">
        <v>29</v>
      </c>
      <c r="U386" t="s">
        <v>29</v>
      </c>
      <c r="W386" t="s">
        <v>29</v>
      </c>
    </row>
    <row r="387" spans="1:24">
      <c r="A387" t="s">
        <v>2225</v>
      </c>
      <c r="B387" s="2">
        <v>44229</v>
      </c>
      <c r="C387" t="s">
        <v>66</v>
      </c>
      <c r="D387" s="2">
        <v>44230</v>
      </c>
      <c r="E387" s="2">
        <v>44239</v>
      </c>
      <c r="G387" t="s">
        <v>2226</v>
      </c>
      <c r="H387" t="s">
        <v>54</v>
      </c>
      <c r="J387">
        <v>1000</v>
      </c>
      <c r="K387" t="s">
        <v>246</v>
      </c>
      <c r="L387" t="s">
        <v>29</v>
      </c>
      <c r="M387" t="s">
        <v>2180</v>
      </c>
      <c r="N387" t="s">
        <v>62</v>
      </c>
      <c r="O387" t="s">
        <v>32</v>
      </c>
      <c r="P387" t="s">
        <v>211</v>
      </c>
      <c r="Q387" t="s">
        <v>34</v>
      </c>
      <c r="R387" t="s">
        <v>29</v>
      </c>
      <c r="S387" t="s">
        <v>29</v>
      </c>
      <c r="T387" t="s">
        <v>29</v>
      </c>
      <c r="U387" t="s">
        <v>29</v>
      </c>
      <c r="W387" t="s">
        <v>29</v>
      </c>
    </row>
    <row r="388" spans="1:24">
      <c r="A388" t="s">
        <v>2227</v>
      </c>
      <c r="B388" s="2">
        <v>44229</v>
      </c>
      <c r="C388" t="s">
        <v>66</v>
      </c>
      <c r="D388" s="2">
        <v>44230</v>
      </c>
      <c r="E388" s="2">
        <v>44239</v>
      </c>
      <c r="G388" t="s">
        <v>2228</v>
      </c>
      <c r="H388" t="s">
        <v>54</v>
      </c>
      <c r="J388">
        <v>2000</v>
      </c>
      <c r="K388" t="s">
        <v>208</v>
      </c>
      <c r="L388" t="s">
        <v>29</v>
      </c>
      <c r="M388" t="s">
        <v>2229</v>
      </c>
      <c r="N388" t="s">
        <v>62</v>
      </c>
      <c r="O388" t="s">
        <v>32</v>
      </c>
      <c r="P388" t="s">
        <v>211</v>
      </c>
      <c r="Q388" t="s">
        <v>34</v>
      </c>
      <c r="R388" t="s">
        <v>29</v>
      </c>
      <c r="S388" t="s">
        <v>29</v>
      </c>
      <c r="T388" t="s">
        <v>29</v>
      </c>
      <c r="U388" t="s">
        <v>29</v>
      </c>
      <c r="W388" t="s">
        <v>29</v>
      </c>
    </row>
    <row r="389" spans="1:24">
      <c r="A389" t="s">
        <v>2230</v>
      </c>
      <c r="B389" s="2">
        <v>44230</v>
      </c>
      <c r="C389" t="s">
        <v>66</v>
      </c>
      <c r="D389" s="2">
        <v>44235</v>
      </c>
      <c r="E389" s="2">
        <v>44239</v>
      </c>
      <c r="F389">
        <v>44236</v>
      </c>
      <c r="G389" t="s">
        <v>2231</v>
      </c>
      <c r="H389" t="s">
        <v>27</v>
      </c>
      <c r="I389" t="s">
        <v>2232</v>
      </c>
      <c r="J389">
        <v>185131</v>
      </c>
      <c r="K389" t="s">
        <v>105</v>
      </c>
      <c r="L389" t="s">
        <v>29</v>
      </c>
      <c r="M389" t="s">
        <v>2233</v>
      </c>
      <c r="N389" t="s">
        <v>31</v>
      </c>
      <c r="O389" t="s">
        <v>47</v>
      </c>
      <c r="P389" t="s">
        <v>75</v>
      </c>
      <c r="Q389" t="s">
        <v>1816</v>
      </c>
      <c r="R389" t="s">
        <v>29</v>
      </c>
      <c r="S389" t="s">
        <v>34</v>
      </c>
      <c r="T389" t="s">
        <v>29</v>
      </c>
      <c r="U389" t="s">
        <v>29</v>
      </c>
      <c r="W389" t="s">
        <v>29</v>
      </c>
      <c r="X389" t="s">
        <v>29</v>
      </c>
    </row>
    <row r="390" spans="1:24">
      <c r="A390" t="s">
        <v>2234</v>
      </c>
      <c r="B390" s="2">
        <v>44231</v>
      </c>
      <c r="C390" t="s">
        <v>66</v>
      </c>
      <c r="D390" s="2">
        <v>44235</v>
      </c>
      <c r="E390" s="2">
        <v>44246</v>
      </c>
      <c r="G390" t="s">
        <v>2235</v>
      </c>
      <c r="H390" t="s">
        <v>166</v>
      </c>
      <c r="J390">
        <v>2000</v>
      </c>
      <c r="K390" t="s">
        <v>477</v>
      </c>
      <c r="L390" t="s">
        <v>29</v>
      </c>
      <c r="M390" t="s">
        <v>2236</v>
      </c>
      <c r="N390" t="s">
        <v>31</v>
      </c>
      <c r="O390" t="s">
        <v>32</v>
      </c>
      <c r="P390" t="s">
        <v>211</v>
      </c>
      <c r="Q390" t="s">
        <v>1942</v>
      </c>
      <c r="R390" t="s">
        <v>29</v>
      </c>
      <c r="S390" t="s">
        <v>29</v>
      </c>
      <c r="T390" t="s">
        <v>29</v>
      </c>
      <c r="U390" t="s">
        <v>29</v>
      </c>
      <c r="W390" t="s">
        <v>29</v>
      </c>
    </row>
    <row r="391" spans="1:24">
      <c r="A391" t="s">
        <v>2237</v>
      </c>
      <c r="B391" s="2">
        <v>44231</v>
      </c>
      <c r="C391" t="s">
        <v>66</v>
      </c>
      <c r="D391" s="2">
        <v>44239</v>
      </c>
      <c r="E391" s="2">
        <v>44281</v>
      </c>
      <c r="G391" t="s">
        <v>1059</v>
      </c>
      <c r="H391" t="s">
        <v>27</v>
      </c>
      <c r="I391" t="s">
        <v>2238</v>
      </c>
      <c r="J391">
        <v>60000</v>
      </c>
      <c r="K391" t="s">
        <v>653</v>
      </c>
      <c r="L391" t="s">
        <v>29</v>
      </c>
      <c r="M391" t="s">
        <v>1060</v>
      </c>
      <c r="N391" t="s">
        <v>1061</v>
      </c>
      <c r="O391" t="s">
        <v>32</v>
      </c>
      <c r="P391" t="s">
        <v>656</v>
      </c>
      <c r="Q391" t="s">
        <v>1942</v>
      </c>
      <c r="R391" t="s">
        <v>29</v>
      </c>
      <c r="S391" t="s">
        <v>29</v>
      </c>
      <c r="T391" t="s">
        <v>29</v>
      </c>
      <c r="U391" t="s">
        <v>29</v>
      </c>
      <c r="W391" t="s">
        <v>29</v>
      </c>
    </row>
    <row r="392" spans="1:24">
      <c r="A392" t="s">
        <v>2239</v>
      </c>
      <c r="B392" s="2">
        <v>44232</v>
      </c>
      <c r="C392" t="s">
        <v>66</v>
      </c>
      <c r="D392" s="2">
        <v>44235</v>
      </c>
      <c r="E392" s="2">
        <v>44286</v>
      </c>
      <c r="G392" t="s">
        <v>2240</v>
      </c>
      <c r="H392" t="s">
        <v>116</v>
      </c>
      <c r="I392" t="s">
        <v>2241</v>
      </c>
      <c r="J392">
        <v>144526</v>
      </c>
      <c r="K392" t="s">
        <v>83</v>
      </c>
      <c r="L392" t="s">
        <v>29</v>
      </c>
      <c r="M392" t="s">
        <v>1894</v>
      </c>
      <c r="N392" t="s">
        <v>2242</v>
      </c>
      <c r="O392" t="s">
        <v>47</v>
      </c>
      <c r="P392" t="s">
        <v>2243</v>
      </c>
      <c r="Q392" t="s">
        <v>2244</v>
      </c>
      <c r="R392" t="s">
        <v>29</v>
      </c>
      <c r="S392" t="s">
        <v>2245</v>
      </c>
      <c r="T392" t="s">
        <v>29</v>
      </c>
      <c r="U392" t="s">
        <v>29</v>
      </c>
      <c r="W392" t="s">
        <v>29</v>
      </c>
    </row>
    <row r="393" spans="1:24">
      <c r="A393" t="s">
        <v>2246</v>
      </c>
      <c r="B393" s="2">
        <v>44232</v>
      </c>
      <c r="C393" t="s">
        <v>66</v>
      </c>
      <c r="D393" s="2">
        <v>44256</v>
      </c>
      <c r="E393" s="2">
        <v>44286</v>
      </c>
      <c r="G393" t="s">
        <v>2247</v>
      </c>
      <c r="H393" t="s">
        <v>54</v>
      </c>
      <c r="J393">
        <v>80000</v>
      </c>
      <c r="K393" t="s">
        <v>222</v>
      </c>
      <c r="L393" t="s">
        <v>29</v>
      </c>
      <c r="M393" t="s">
        <v>2248</v>
      </c>
      <c r="N393" t="s">
        <v>31</v>
      </c>
      <c r="O393" t="s">
        <v>47</v>
      </c>
      <c r="P393" t="s">
        <v>75</v>
      </c>
      <c r="Q393" t="s">
        <v>1816</v>
      </c>
      <c r="R393" t="s">
        <v>29</v>
      </c>
      <c r="S393" t="s">
        <v>29</v>
      </c>
      <c r="T393" t="s">
        <v>29</v>
      </c>
      <c r="U393" t="s">
        <v>29</v>
      </c>
      <c r="W393" t="s">
        <v>29</v>
      </c>
    </row>
    <row r="394" spans="1:24">
      <c r="A394" t="s">
        <v>2249</v>
      </c>
      <c r="B394" s="2">
        <v>44232</v>
      </c>
      <c r="C394" t="s">
        <v>66</v>
      </c>
      <c r="D394" s="2">
        <v>44235</v>
      </c>
      <c r="E394" s="2">
        <v>44246</v>
      </c>
      <c r="F394">
        <v>44236</v>
      </c>
      <c r="G394" t="s">
        <v>894</v>
      </c>
      <c r="H394" t="s">
        <v>27</v>
      </c>
      <c r="J394">
        <v>322445</v>
      </c>
      <c r="K394" t="s">
        <v>68</v>
      </c>
      <c r="L394" t="s">
        <v>29</v>
      </c>
      <c r="M394" t="s">
        <v>895</v>
      </c>
      <c r="N394" t="s">
        <v>31</v>
      </c>
      <c r="O394" t="s">
        <v>47</v>
      </c>
      <c r="P394" t="s">
        <v>75</v>
      </c>
      <c r="Q394" t="s">
        <v>510</v>
      </c>
      <c r="R394" t="s">
        <v>29</v>
      </c>
      <c r="S394" t="s">
        <v>29</v>
      </c>
      <c r="T394" t="s">
        <v>29</v>
      </c>
      <c r="U394" t="s">
        <v>29</v>
      </c>
      <c r="W394" t="s">
        <v>29</v>
      </c>
      <c r="X394" t="s">
        <v>29</v>
      </c>
    </row>
    <row r="395" spans="1:24">
      <c r="A395" t="s">
        <v>2250</v>
      </c>
      <c r="B395" s="2">
        <v>44232</v>
      </c>
      <c r="C395" t="s">
        <v>66</v>
      </c>
      <c r="D395" s="2">
        <v>44235</v>
      </c>
      <c r="E395" s="2">
        <v>44246</v>
      </c>
      <c r="F395">
        <v>44243</v>
      </c>
      <c r="G395" t="s">
        <v>2251</v>
      </c>
      <c r="H395" t="s">
        <v>27</v>
      </c>
      <c r="J395">
        <v>1200000</v>
      </c>
      <c r="K395" t="s">
        <v>124</v>
      </c>
      <c r="L395" t="s">
        <v>29</v>
      </c>
      <c r="M395" t="s">
        <v>2252</v>
      </c>
      <c r="N395" t="s">
        <v>2253</v>
      </c>
      <c r="O395" t="s">
        <v>47</v>
      </c>
      <c r="P395" t="s">
        <v>75</v>
      </c>
      <c r="Q395" t="s">
        <v>510</v>
      </c>
      <c r="R395" t="s">
        <v>29</v>
      </c>
      <c r="S395" t="s">
        <v>29</v>
      </c>
      <c r="T395" t="s">
        <v>29</v>
      </c>
      <c r="U395" t="s">
        <v>29</v>
      </c>
      <c r="W395" t="s">
        <v>29</v>
      </c>
      <c r="X395" t="s">
        <v>29</v>
      </c>
    </row>
    <row r="396" spans="1:24">
      <c r="A396" t="s">
        <v>2254</v>
      </c>
      <c r="B396" s="2">
        <v>44235</v>
      </c>
      <c r="C396" t="s">
        <v>42</v>
      </c>
      <c r="D396" s="2">
        <v>44239</v>
      </c>
      <c r="E396" s="2">
        <v>44253</v>
      </c>
      <c r="G396" t="s">
        <v>2255</v>
      </c>
      <c r="H396" t="s">
        <v>54</v>
      </c>
      <c r="J396">
        <v>500000</v>
      </c>
      <c r="K396" t="s">
        <v>669</v>
      </c>
      <c r="L396" t="s">
        <v>29</v>
      </c>
      <c r="M396" t="s">
        <v>2256</v>
      </c>
      <c r="N396" t="s">
        <v>31</v>
      </c>
      <c r="O396" t="s">
        <v>47</v>
      </c>
      <c r="P396" t="s">
        <v>48</v>
      </c>
      <c r="Q396" t="s">
        <v>49</v>
      </c>
      <c r="R396" t="s">
        <v>81</v>
      </c>
      <c r="S396" t="s">
        <v>29</v>
      </c>
      <c r="T396" t="s">
        <v>29</v>
      </c>
      <c r="U396" t="s">
        <v>29</v>
      </c>
      <c r="W396" t="s">
        <v>29</v>
      </c>
    </row>
    <row r="397" spans="1:24">
      <c r="A397" t="s">
        <v>2257</v>
      </c>
      <c r="B397" s="2">
        <v>44235</v>
      </c>
      <c r="C397" t="s">
        <v>66</v>
      </c>
      <c r="D397" s="2">
        <v>44237</v>
      </c>
      <c r="E397" s="2">
        <v>44309</v>
      </c>
      <c r="G397" t="s">
        <v>425</v>
      </c>
      <c r="H397" t="s">
        <v>27</v>
      </c>
      <c r="J397">
        <v>87000</v>
      </c>
      <c r="K397" t="s">
        <v>105</v>
      </c>
      <c r="L397" t="s">
        <v>29</v>
      </c>
      <c r="M397" t="s">
        <v>133</v>
      </c>
      <c r="N397" t="s">
        <v>426</v>
      </c>
      <c r="O397" t="s">
        <v>32</v>
      </c>
      <c r="P397" t="s">
        <v>33</v>
      </c>
      <c r="Q397" t="s">
        <v>34</v>
      </c>
      <c r="R397" t="s">
        <v>29</v>
      </c>
      <c r="S397" t="s">
        <v>29</v>
      </c>
      <c r="T397" t="s">
        <v>29</v>
      </c>
      <c r="U397" t="s">
        <v>29</v>
      </c>
      <c r="W397" t="s">
        <v>29</v>
      </c>
    </row>
    <row r="398" spans="1:24">
      <c r="A398" t="s">
        <v>2258</v>
      </c>
      <c r="B398" s="2">
        <v>44235</v>
      </c>
      <c r="C398" t="s">
        <v>66</v>
      </c>
      <c r="D398" s="2">
        <v>44237</v>
      </c>
      <c r="E398" s="2">
        <v>44253</v>
      </c>
      <c r="G398" t="s">
        <v>638</v>
      </c>
      <c r="H398" t="s">
        <v>27</v>
      </c>
      <c r="J398">
        <v>112500</v>
      </c>
      <c r="K398" t="s">
        <v>639</v>
      </c>
      <c r="L398" t="s">
        <v>29</v>
      </c>
      <c r="M398" t="s">
        <v>640</v>
      </c>
      <c r="N398" t="s">
        <v>62</v>
      </c>
      <c r="O398" t="s">
        <v>139</v>
      </c>
      <c r="P398" t="s">
        <v>456</v>
      </c>
      <c r="Q398" t="s">
        <v>34</v>
      </c>
      <c r="R398" t="s">
        <v>29</v>
      </c>
      <c r="S398" t="s">
        <v>29</v>
      </c>
      <c r="T398" t="s">
        <v>29</v>
      </c>
      <c r="U398" t="s">
        <v>29</v>
      </c>
      <c r="W398" t="s">
        <v>29</v>
      </c>
    </row>
    <row r="399" spans="1:24">
      <c r="A399" t="s">
        <v>2259</v>
      </c>
      <c r="B399" s="2">
        <v>44236</v>
      </c>
      <c r="C399" t="s">
        <v>66</v>
      </c>
      <c r="D399" s="2">
        <v>44242</v>
      </c>
      <c r="E399" s="2">
        <v>44253</v>
      </c>
      <c r="G399" t="s">
        <v>2260</v>
      </c>
      <c r="H399" t="s">
        <v>27</v>
      </c>
      <c r="J399">
        <v>1100000</v>
      </c>
      <c r="K399" t="s">
        <v>1484</v>
      </c>
      <c r="L399" t="s">
        <v>29</v>
      </c>
      <c r="M399" t="s">
        <v>2261</v>
      </c>
      <c r="N399" t="s">
        <v>31</v>
      </c>
      <c r="O399" t="s">
        <v>47</v>
      </c>
      <c r="P399" t="s">
        <v>75</v>
      </c>
      <c r="Q399" t="s">
        <v>510</v>
      </c>
      <c r="R399" t="s">
        <v>29</v>
      </c>
      <c r="S399" t="s">
        <v>29</v>
      </c>
      <c r="T399" t="s">
        <v>29</v>
      </c>
      <c r="U399" t="s">
        <v>29</v>
      </c>
      <c r="W399" t="s">
        <v>29</v>
      </c>
    </row>
    <row r="400" spans="1:24">
      <c r="A400" t="s">
        <v>2262</v>
      </c>
      <c r="B400" s="2">
        <v>44237</v>
      </c>
      <c r="C400" t="s">
        <v>42</v>
      </c>
      <c r="D400" s="2">
        <v>44237</v>
      </c>
      <c r="E400" s="2">
        <v>44253</v>
      </c>
      <c r="G400" t="s">
        <v>1022</v>
      </c>
      <c r="H400" t="s">
        <v>27</v>
      </c>
      <c r="J400">
        <v>4400000</v>
      </c>
      <c r="K400" t="s">
        <v>1547</v>
      </c>
      <c r="L400" t="s">
        <v>29</v>
      </c>
      <c r="M400" t="s">
        <v>2263</v>
      </c>
      <c r="N400" t="s">
        <v>2264</v>
      </c>
      <c r="O400" t="s">
        <v>32</v>
      </c>
      <c r="P400" t="s">
        <v>1025</v>
      </c>
      <c r="Q400" t="s">
        <v>1952</v>
      </c>
      <c r="R400" t="s">
        <v>29</v>
      </c>
      <c r="S400" t="s">
        <v>326</v>
      </c>
      <c r="T400" t="s">
        <v>29</v>
      </c>
      <c r="U400" t="s">
        <v>29</v>
      </c>
      <c r="W400" t="s">
        <v>29</v>
      </c>
    </row>
    <row r="401" spans="1:23">
      <c r="A401" t="s">
        <v>2265</v>
      </c>
      <c r="B401" s="2">
        <v>44237</v>
      </c>
      <c r="C401" t="s">
        <v>66</v>
      </c>
      <c r="D401" s="2">
        <v>44242</v>
      </c>
      <c r="E401" s="2">
        <v>44256</v>
      </c>
      <c r="G401" t="s">
        <v>2266</v>
      </c>
      <c r="H401" t="s">
        <v>27</v>
      </c>
      <c r="J401">
        <v>300000</v>
      </c>
      <c r="K401" t="s">
        <v>222</v>
      </c>
      <c r="L401" t="s">
        <v>29</v>
      </c>
      <c r="M401" t="s">
        <v>423</v>
      </c>
      <c r="N401" t="s">
        <v>62</v>
      </c>
      <c r="O401" t="s">
        <v>32</v>
      </c>
      <c r="P401" t="s">
        <v>33</v>
      </c>
      <c r="Q401" t="s">
        <v>2267</v>
      </c>
      <c r="R401" t="s">
        <v>29</v>
      </c>
      <c r="S401" t="s">
        <v>34</v>
      </c>
      <c r="T401" t="s">
        <v>29</v>
      </c>
      <c r="U401" t="s">
        <v>29</v>
      </c>
      <c r="W401" t="s">
        <v>29</v>
      </c>
    </row>
    <row r="402" spans="1:23">
      <c r="A402" t="s">
        <v>2268</v>
      </c>
      <c r="B402" s="2">
        <v>44237</v>
      </c>
      <c r="C402" t="s">
        <v>66</v>
      </c>
      <c r="D402" s="2">
        <v>44242</v>
      </c>
      <c r="E402" s="2">
        <v>44284</v>
      </c>
      <c r="G402" t="s">
        <v>2089</v>
      </c>
      <c r="H402" t="s">
        <v>27</v>
      </c>
      <c r="J402">
        <v>499200</v>
      </c>
      <c r="K402" t="s">
        <v>68</v>
      </c>
      <c r="L402" t="s">
        <v>29</v>
      </c>
      <c r="M402" t="s">
        <v>354</v>
      </c>
      <c r="N402" t="s">
        <v>355</v>
      </c>
      <c r="O402" t="s">
        <v>32</v>
      </c>
      <c r="P402" t="s">
        <v>33</v>
      </c>
      <c r="Q402" t="s">
        <v>34</v>
      </c>
      <c r="R402" t="s">
        <v>29</v>
      </c>
      <c r="S402" t="s">
        <v>29</v>
      </c>
      <c r="T402" t="s">
        <v>29</v>
      </c>
      <c r="U402" t="s">
        <v>29</v>
      </c>
      <c r="W402" t="s">
        <v>29</v>
      </c>
    </row>
    <row r="403" spans="1:23">
      <c r="A403" t="s">
        <v>2269</v>
      </c>
      <c r="B403" s="2">
        <v>44242</v>
      </c>
      <c r="C403" t="s">
        <v>66</v>
      </c>
      <c r="D403" s="2">
        <v>44243</v>
      </c>
      <c r="E403" s="2">
        <v>44246</v>
      </c>
      <c r="G403" t="s">
        <v>2270</v>
      </c>
      <c r="H403" t="s">
        <v>494</v>
      </c>
      <c r="J403">
        <v>634800</v>
      </c>
      <c r="K403" t="s">
        <v>1484</v>
      </c>
      <c r="L403" t="s">
        <v>29</v>
      </c>
      <c r="M403" t="s">
        <v>2271</v>
      </c>
      <c r="N403" t="s">
        <v>31</v>
      </c>
      <c r="O403" t="s">
        <v>604</v>
      </c>
      <c r="P403" t="s">
        <v>2272</v>
      </c>
      <c r="Q403" t="s">
        <v>2273</v>
      </c>
      <c r="R403" t="s">
        <v>29</v>
      </c>
      <c r="S403" t="s">
        <v>2274</v>
      </c>
      <c r="T403" t="s">
        <v>29</v>
      </c>
      <c r="U403" t="s">
        <v>29</v>
      </c>
      <c r="W403" t="s">
        <v>29</v>
      </c>
    </row>
    <row r="404" spans="1:23">
      <c r="A404" t="s">
        <v>2275</v>
      </c>
      <c r="B404" s="2">
        <v>44242</v>
      </c>
      <c r="C404" t="s">
        <v>66</v>
      </c>
      <c r="D404" s="2">
        <v>44243</v>
      </c>
      <c r="E404" s="2">
        <v>44245</v>
      </c>
      <c r="G404" t="s">
        <v>241</v>
      </c>
      <c r="H404" t="s">
        <v>27</v>
      </c>
      <c r="J404">
        <v>52500</v>
      </c>
      <c r="K404" t="s">
        <v>242</v>
      </c>
      <c r="L404" t="s">
        <v>29</v>
      </c>
      <c r="M404" t="s">
        <v>243</v>
      </c>
      <c r="N404" t="s">
        <v>62</v>
      </c>
      <c r="O404" t="s">
        <v>47</v>
      </c>
      <c r="P404" t="s">
        <v>63</v>
      </c>
      <c r="Q404" t="s">
        <v>34</v>
      </c>
      <c r="R404" t="s">
        <v>29</v>
      </c>
      <c r="S404" t="s">
        <v>34</v>
      </c>
      <c r="T404" t="s">
        <v>29</v>
      </c>
      <c r="U404" t="s">
        <v>29</v>
      </c>
      <c r="W404" t="s">
        <v>29</v>
      </c>
    </row>
    <row r="405" spans="1:23">
      <c r="A405" t="s">
        <v>2276</v>
      </c>
      <c r="B405" s="2">
        <v>44242</v>
      </c>
      <c r="C405" t="s">
        <v>42</v>
      </c>
      <c r="D405" s="2">
        <v>44243</v>
      </c>
      <c r="E405" s="2">
        <v>44286</v>
      </c>
      <c r="G405" t="s">
        <v>2277</v>
      </c>
      <c r="H405" t="s">
        <v>494</v>
      </c>
      <c r="I405" t="s">
        <v>2278</v>
      </c>
      <c r="J405">
        <v>0</v>
      </c>
      <c r="K405" t="s">
        <v>68</v>
      </c>
      <c r="L405" t="s">
        <v>29</v>
      </c>
      <c r="M405" t="s">
        <v>2279</v>
      </c>
      <c r="N405" t="s">
        <v>2280</v>
      </c>
      <c r="O405" t="s">
        <v>191</v>
      </c>
      <c r="P405" t="s">
        <v>2281</v>
      </c>
      <c r="Q405" t="s">
        <v>29</v>
      </c>
      <c r="R405" t="s">
        <v>29</v>
      </c>
      <c r="S405" t="s">
        <v>29</v>
      </c>
      <c r="T405" t="s">
        <v>29</v>
      </c>
      <c r="U405" t="s">
        <v>29</v>
      </c>
      <c r="W405" t="s">
        <v>29</v>
      </c>
    </row>
  </sheetData>
  <autoFilter ref="A1:X405" xr:uid="{5E4D869B-6963-4B66-8480-E982A16DDF74}"/>
  <phoneticPr fontId="7"/>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pageSetUpPr fitToPage="1"/>
  </sheetPr>
  <dimension ref="A1:I243"/>
  <sheetViews>
    <sheetView showGridLines="0" view="pageBreakPreview" zoomScale="90" zoomScaleNormal="85" zoomScaleSheetLayoutView="90" workbookViewId="0">
      <selection activeCell="G122" sqref="G122"/>
    </sheetView>
  </sheetViews>
  <sheetFormatPr defaultRowHeight="13"/>
  <cols>
    <col min="1" max="1" width="5.58203125" style="16" customWidth="1"/>
    <col min="2" max="3" width="15.08203125" style="16" customWidth="1"/>
    <col min="4" max="4" width="43.08203125" style="16" customWidth="1"/>
    <col min="5" max="5" width="10.58203125" style="16" customWidth="1"/>
    <col min="6" max="6" width="82.58203125" style="16" bestFit="1" customWidth="1"/>
    <col min="7" max="7" width="7.33203125" style="18" customWidth="1"/>
    <col min="8" max="8" width="15" style="16" bestFit="1" customWidth="1"/>
    <col min="9" max="256" width="9" style="16"/>
    <col min="257" max="257" width="5.58203125" style="16" customWidth="1"/>
    <col min="258" max="259" width="15.08203125" style="16" customWidth="1"/>
    <col min="260" max="260" width="43.08203125" style="16" customWidth="1"/>
    <col min="261" max="261" width="10.58203125" style="16" customWidth="1"/>
    <col min="262" max="262" width="82.58203125" style="16" bestFit="1" customWidth="1"/>
    <col min="263" max="263" width="7.33203125" style="16" customWidth="1"/>
    <col min="264" max="512" width="9" style="16"/>
    <col min="513" max="513" width="5.58203125" style="16" customWidth="1"/>
    <col min="514" max="515" width="15.08203125" style="16" customWidth="1"/>
    <col min="516" max="516" width="43.08203125" style="16" customWidth="1"/>
    <col min="517" max="517" width="10.58203125" style="16" customWidth="1"/>
    <col min="518" max="518" width="82.58203125" style="16" bestFit="1" customWidth="1"/>
    <col min="519" max="519" width="7.33203125" style="16" customWidth="1"/>
    <col min="520" max="768" width="9" style="16"/>
    <col min="769" max="769" width="5.58203125" style="16" customWidth="1"/>
    <col min="770" max="771" width="15.08203125" style="16" customWidth="1"/>
    <col min="772" max="772" width="43.08203125" style="16" customWidth="1"/>
    <col min="773" max="773" width="10.58203125" style="16" customWidth="1"/>
    <col min="774" max="774" width="82.58203125" style="16" bestFit="1" customWidth="1"/>
    <col min="775" max="775" width="7.33203125" style="16" customWidth="1"/>
    <col min="776" max="1024" width="9" style="16"/>
    <col min="1025" max="1025" width="5.58203125" style="16" customWidth="1"/>
    <col min="1026" max="1027" width="15.08203125" style="16" customWidth="1"/>
    <col min="1028" max="1028" width="43.08203125" style="16" customWidth="1"/>
    <col min="1029" max="1029" width="10.58203125" style="16" customWidth="1"/>
    <col min="1030" max="1030" width="82.58203125" style="16" bestFit="1" customWidth="1"/>
    <col min="1031" max="1031" width="7.33203125" style="16" customWidth="1"/>
    <col min="1032" max="1280" width="9" style="16"/>
    <col min="1281" max="1281" width="5.58203125" style="16" customWidth="1"/>
    <col min="1282" max="1283" width="15.08203125" style="16" customWidth="1"/>
    <col min="1284" max="1284" width="43.08203125" style="16" customWidth="1"/>
    <col min="1285" max="1285" width="10.58203125" style="16" customWidth="1"/>
    <col min="1286" max="1286" width="82.58203125" style="16" bestFit="1" customWidth="1"/>
    <col min="1287" max="1287" width="7.33203125" style="16" customWidth="1"/>
    <col min="1288" max="1536" width="9" style="16"/>
    <col min="1537" max="1537" width="5.58203125" style="16" customWidth="1"/>
    <col min="1538" max="1539" width="15.08203125" style="16" customWidth="1"/>
    <col min="1540" max="1540" width="43.08203125" style="16" customWidth="1"/>
    <col min="1541" max="1541" width="10.58203125" style="16" customWidth="1"/>
    <col min="1542" max="1542" width="82.58203125" style="16" bestFit="1" customWidth="1"/>
    <col min="1543" max="1543" width="7.33203125" style="16" customWidth="1"/>
    <col min="1544" max="1792" width="9" style="16"/>
    <col min="1793" max="1793" width="5.58203125" style="16" customWidth="1"/>
    <col min="1794" max="1795" width="15.08203125" style="16" customWidth="1"/>
    <col min="1796" max="1796" width="43.08203125" style="16" customWidth="1"/>
    <col min="1797" max="1797" width="10.58203125" style="16" customWidth="1"/>
    <col min="1798" max="1798" width="82.58203125" style="16" bestFit="1" customWidth="1"/>
    <col min="1799" max="1799" width="7.33203125" style="16" customWidth="1"/>
    <col min="1800" max="2048" width="9" style="16"/>
    <col min="2049" max="2049" width="5.58203125" style="16" customWidth="1"/>
    <col min="2050" max="2051" width="15.08203125" style="16" customWidth="1"/>
    <col min="2052" max="2052" width="43.08203125" style="16" customWidth="1"/>
    <col min="2053" max="2053" width="10.58203125" style="16" customWidth="1"/>
    <col min="2054" max="2054" width="82.58203125" style="16" bestFit="1" customWidth="1"/>
    <col min="2055" max="2055" width="7.33203125" style="16" customWidth="1"/>
    <col min="2056" max="2304" width="9" style="16"/>
    <col min="2305" max="2305" width="5.58203125" style="16" customWidth="1"/>
    <col min="2306" max="2307" width="15.08203125" style="16" customWidth="1"/>
    <col min="2308" max="2308" width="43.08203125" style="16" customWidth="1"/>
    <col min="2309" max="2309" width="10.58203125" style="16" customWidth="1"/>
    <col min="2310" max="2310" width="82.58203125" style="16" bestFit="1" customWidth="1"/>
    <col min="2311" max="2311" width="7.33203125" style="16" customWidth="1"/>
    <col min="2312" max="2560" width="9" style="16"/>
    <col min="2561" max="2561" width="5.58203125" style="16" customWidth="1"/>
    <col min="2562" max="2563" width="15.08203125" style="16" customWidth="1"/>
    <col min="2564" max="2564" width="43.08203125" style="16" customWidth="1"/>
    <col min="2565" max="2565" width="10.58203125" style="16" customWidth="1"/>
    <col min="2566" max="2566" width="82.58203125" style="16" bestFit="1" customWidth="1"/>
    <col min="2567" max="2567" width="7.33203125" style="16" customWidth="1"/>
    <col min="2568" max="2816" width="9" style="16"/>
    <col min="2817" max="2817" width="5.58203125" style="16" customWidth="1"/>
    <col min="2818" max="2819" width="15.08203125" style="16" customWidth="1"/>
    <col min="2820" max="2820" width="43.08203125" style="16" customWidth="1"/>
    <col min="2821" max="2821" width="10.58203125" style="16" customWidth="1"/>
    <col min="2822" max="2822" width="82.58203125" style="16" bestFit="1" customWidth="1"/>
    <col min="2823" max="2823" width="7.33203125" style="16" customWidth="1"/>
    <col min="2824" max="3072" width="9" style="16"/>
    <col min="3073" max="3073" width="5.58203125" style="16" customWidth="1"/>
    <col min="3074" max="3075" width="15.08203125" style="16" customWidth="1"/>
    <col min="3076" max="3076" width="43.08203125" style="16" customWidth="1"/>
    <col min="3077" max="3077" width="10.58203125" style="16" customWidth="1"/>
    <col min="3078" max="3078" width="82.58203125" style="16" bestFit="1" customWidth="1"/>
    <col min="3079" max="3079" width="7.33203125" style="16" customWidth="1"/>
    <col min="3080" max="3328" width="9" style="16"/>
    <col min="3329" max="3329" width="5.58203125" style="16" customWidth="1"/>
    <col min="3330" max="3331" width="15.08203125" style="16" customWidth="1"/>
    <col min="3332" max="3332" width="43.08203125" style="16" customWidth="1"/>
    <col min="3333" max="3333" width="10.58203125" style="16" customWidth="1"/>
    <col min="3334" max="3334" width="82.58203125" style="16" bestFit="1" customWidth="1"/>
    <col min="3335" max="3335" width="7.33203125" style="16" customWidth="1"/>
    <col min="3336" max="3584" width="9" style="16"/>
    <col min="3585" max="3585" width="5.58203125" style="16" customWidth="1"/>
    <col min="3586" max="3587" width="15.08203125" style="16" customWidth="1"/>
    <col min="3588" max="3588" width="43.08203125" style="16" customWidth="1"/>
    <col min="3589" max="3589" width="10.58203125" style="16" customWidth="1"/>
    <col min="3590" max="3590" width="82.58203125" style="16" bestFit="1" customWidth="1"/>
    <col min="3591" max="3591" width="7.33203125" style="16" customWidth="1"/>
    <col min="3592" max="3840" width="9" style="16"/>
    <col min="3841" max="3841" width="5.58203125" style="16" customWidth="1"/>
    <col min="3842" max="3843" width="15.08203125" style="16" customWidth="1"/>
    <col min="3844" max="3844" width="43.08203125" style="16" customWidth="1"/>
    <col min="3845" max="3845" width="10.58203125" style="16" customWidth="1"/>
    <col min="3846" max="3846" width="82.58203125" style="16" bestFit="1" customWidth="1"/>
    <col min="3847" max="3847" width="7.33203125" style="16" customWidth="1"/>
    <col min="3848" max="4096" width="9" style="16"/>
    <col min="4097" max="4097" width="5.58203125" style="16" customWidth="1"/>
    <col min="4098" max="4099" width="15.08203125" style="16" customWidth="1"/>
    <col min="4100" max="4100" width="43.08203125" style="16" customWidth="1"/>
    <col min="4101" max="4101" width="10.58203125" style="16" customWidth="1"/>
    <col min="4102" max="4102" width="82.58203125" style="16" bestFit="1" customWidth="1"/>
    <col min="4103" max="4103" width="7.33203125" style="16" customWidth="1"/>
    <col min="4104" max="4352" width="9" style="16"/>
    <col min="4353" max="4353" width="5.58203125" style="16" customWidth="1"/>
    <col min="4354" max="4355" width="15.08203125" style="16" customWidth="1"/>
    <col min="4356" max="4356" width="43.08203125" style="16" customWidth="1"/>
    <col min="4357" max="4357" width="10.58203125" style="16" customWidth="1"/>
    <col min="4358" max="4358" width="82.58203125" style="16" bestFit="1" customWidth="1"/>
    <col min="4359" max="4359" width="7.33203125" style="16" customWidth="1"/>
    <col min="4360" max="4608" width="9" style="16"/>
    <col min="4609" max="4609" width="5.58203125" style="16" customWidth="1"/>
    <col min="4610" max="4611" width="15.08203125" style="16" customWidth="1"/>
    <col min="4612" max="4612" width="43.08203125" style="16" customWidth="1"/>
    <col min="4613" max="4613" width="10.58203125" style="16" customWidth="1"/>
    <col min="4614" max="4614" width="82.58203125" style="16" bestFit="1" customWidth="1"/>
    <col min="4615" max="4615" width="7.33203125" style="16" customWidth="1"/>
    <col min="4616" max="4864" width="9" style="16"/>
    <col min="4865" max="4865" width="5.58203125" style="16" customWidth="1"/>
    <col min="4866" max="4867" width="15.08203125" style="16" customWidth="1"/>
    <col min="4868" max="4868" width="43.08203125" style="16" customWidth="1"/>
    <col min="4869" max="4869" width="10.58203125" style="16" customWidth="1"/>
    <col min="4870" max="4870" width="82.58203125" style="16" bestFit="1" customWidth="1"/>
    <col min="4871" max="4871" width="7.33203125" style="16" customWidth="1"/>
    <col min="4872" max="5120" width="9" style="16"/>
    <col min="5121" max="5121" width="5.58203125" style="16" customWidth="1"/>
    <col min="5122" max="5123" width="15.08203125" style="16" customWidth="1"/>
    <col min="5124" max="5124" width="43.08203125" style="16" customWidth="1"/>
    <col min="5125" max="5125" width="10.58203125" style="16" customWidth="1"/>
    <col min="5126" max="5126" width="82.58203125" style="16" bestFit="1" customWidth="1"/>
    <col min="5127" max="5127" width="7.33203125" style="16" customWidth="1"/>
    <col min="5128" max="5376" width="9" style="16"/>
    <col min="5377" max="5377" width="5.58203125" style="16" customWidth="1"/>
    <col min="5378" max="5379" width="15.08203125" style="16" customWidth="1"/>
    <col min="5380" max="5380" width="43.08203125" style="16" customWidth="1"/>
    <col min="5381" max="5381" width="10.58203125" style="16" customWidth="1"/>
    <col min="5382" max="5382" width="82.58203125" style="16" bestFit="1" customWidth="1"/>
    <col min="5383" max="5383" width="7.33203125" style="16" customWidth="1"/>
    <col min="5384" max="5632" width="9" style="16"/>
    <col min="5633" max="5633" width="5.58203125" style="16" customWidth="1"/>
    <col min="5634" max="5635" width="15.08203125" style="16" customWidth="1"/>
    <col min="5636" max="5636" width="43.08203125" style="16" customWidth="1"/>
    <col min="5637" max="5637" width="10.58203125" style="16" customWidth="1"/>
    <col min="5638" max="5638" width="82.58203125" style="16" bestFit="1" customWidth="1"/>
    <col min="5639" max="5639" width="7.33203125" style="16" customWidth="1"/>
    <col min="5640" max="5888" width="9" style="16"/>
    <col min="5889" max="5889" width="5.58203125" style="16" customWidth="1"/>
    <col min="5890" max="5891" width="15.08203125" style="16" customWidth="1"/>
    <col min="5892" max="5892" width="43.08203125" style="16" customWidth="1"/>
    <col min="5893" max="5893" width="10.58203125" style="16" customWidth="1"/>
    <col min="5894" max="5894" width="82.58203125" style="16" bestFit="1" customWidth="1"/>
    <col min="5895" max="5895" width="7.33203125" style="16" customWidth="1"/>
    <col min="5896" max="6144" width="9" style="16"/>
    <col min="6145" max="6145" width="5.58203125" style="16" customWidth="1"/>
    <col min="6146" max="6147" width="15.08203125" style="16" customWidth="1"/>
    <col min="6148" max="6148" width="43.08203125" style="16" customWidth="1"/>
    <col min="6149" max="6149" width="10.58203125" style="16" customWidth="1"/>
    <col min="6150" max="6150" width="82.58203125" style="16" bestFit="1" customWidth="1"/>
    <col min="6151" max="6151" width="7.33203125" style="16" customWidth="1"/>
    <col min="6152" max="6400" width="9" style="16"/>
    <col min="6401" max="6401" width="5.58203125" style="16" customWidth="1"/>
    <col min="6402" max="6403" width="15.08203125" style="16" customWidth="1"/>
    <col min="6404" max="6404" width="43.08203125" style="16" customWidth="1"/>
    <col min="6405" max="6405" width="10.58203125" style="16" customWidth="1"/>
    <col min="6406" max="6406" width="82.58203125" style="16" bestFit="1" customWidth="1"/>
    <col min="6407" max="6407" width="7.33203125" style="16" customWidth="1"/>
    <col min="6408" max="6656" width="9" style="16"/>
    <col min="6657" max="6657" width="5.58203125" style="16" customWidth="1"/>
    <col min="6658" max="6659" width="15.08203125" style="16" customWidth="1"/>
    <col min="6660" max="6660" width="43.08203125" style="16" customWidth="1"/>
    <col min="6661" max="6661" width="10.58203125" style="16" customWidth="1"/>
    <col min="6662" max="6662" width="82.58203125" style="16" bestFit="1" customWidth="1"/>
    <col min="6663" max="6663" width="7.33203125" style="16" customWidth="1"/>
    <col min="6664" max="6912" width="9" style="16"/>
    <col min="6913" max="6913" width="5.58203125" style="16" customWidth="1"/>
    <col min="6914" max="6915" width="15.08203125" style="16" customWidth="1"/>
    <col min="6916" max="6916" width="43.08203125" style="16" customWidth="1"/>
    <col min="6917" max="6917" width="10.58203125" style="16" customWidth="1"/>
    <col min="6918" max="6918" width="82.58203125" style="16" bestFit="1" customWidth="1"/>
    <col min="6919" max="6919" width="7.33203125" style="16" customWidth="1"/>
    <col min="6920" max="7168" width="9" style="16"/>
    <col min="7169" max="7169" width="5.58203125" style="16" customWidth="1"/>
    <col min="7170" max="7171" width="15.08203125" style="16" customWidth="1"/>
    <col min="7172" max="7172" width="43.08203125" style="16" customWidth="1"/>
    <col min="7173" max="7173" width="10.58203125" style="16" customWidth="1"/>
    <col min="7174" max="7174" width="82.58203125" style="16" bestFit="1" customWidth="1"/>
    <col min="7175" max="7175" width="7.33203125" style="16" customWidth="1"/>
    <col min="7176" max="7424" width="9" style="16"/>
    <col min="7425" max="7425" width="5.58203125" style="16" customWidth="1"/>
    <col min="7426" max="7427" width="15.08203125" style="16" customWidth="1"/>
    <col min="7428" max="7428" width="43.08203125" style="16" customWidth="1"/>
    <col min="7429" max="7429" width="10.58203125" style="16" customWidth="1"/>
    <col min="7430" max="7430" width="82.58203125" style="16" bestFit="1" customWidth="1"/>
    <col min="7431" max="7431" width="7.33203125" style="16" customWidth="1"/>
    <col min="7432" max="7680" width="9" style="16"/>
    <col min="7681" max="7681" width="5.58203125" style="16" customWidth="1"/>
    <col min="7682" max="7683" width="15.08203125" style="16" customWidth="1"/>
    <col min="7684" max="7684" width="43.08203125" style="16" customWidth="1"/>
    <col min="7685" max="7685" width="10.58203125" style="16" customWidth="1"/>
    <col min="7686" max="7686" width="82.58203125" style="16" bestFit="1" customWidth="1"/>
    <col min="7687" max="7687" width="7.33203125" style="16" customWidth="1"/>
    <col min="7688" max="7936" width="9" style="16"/>
    <col min="7937" max="7937" width="5.58203125" style="16" customWidth="1"/>
    <col min="7938" max="7939" width="15.08203125" style="16" customWidth="1"/>
    <col min="7940" max="7940" width="43.08203125" style="16" customWidth="1"/>
    <col min="7941" max="7941" width="10.58203125" style="16" customWidth="1"/>
    <col min="7942" max="7942" width="82.58203125" style="16" bestFit="1" customWidth="1"/>
    <col min="7943" max="7943" width="7.33203125" style="16" customWidth="1"/>
    <col min="7944" max="8192" width="9" style="16"/>
    <col min="8193" max="8193" width="5.58203125" style="16" customWidth="1"/>
    <col min="8194" max="8195" width="15.08203125" style="16" customWidth="1"/>
    <col min="8196" max="8196" width="43.08203125" style="16" customWidth="1"/>
    <col min="8197" max="8197" width="10.58203125" style="16" customWidth="1"/>
    <col min="8198" max="8198" width="82.58203125" style="16" bestFit="1" customWidth="1"/>
    <col min="8199" max="8199" width="7.33203125" style="16" customWidth="1"/>
    <col min="8200" max="8448" width="9" style="16"/>
    <col min="8449" max="8449" width="5.58203125" style="16" customWidth="1"/>
    <col min="8450" max="8451" width="15.08203125" style="16" customWidth="1"/>
    <col min="8452" max="8452" width="43.08203125" style="16" customWidth="1"/>
    <col min="8453" max="8453" width="10.58203125" style="16" customWidth="1"/>
    <col min="8454" max="8454" width="82.58203125" style="16" bestFit="1" customWidth="1"/>
    <col min="8455" max="8455" width="7.33203125" style="16" customWidth="1"/>
    <col min="8456" max="8704" width="9" style="16"/>
    <col min="8705" max="8705" width="5.58203125" style="16" customWidth="1"/>
    <col min="8706" max="8707" width="15.08203125" style="16" customWidth="1"/>
    <col min="8708" max="8708" width="43.08203125" style="16" customWidth="1"/>
    <col min="8709" max="8709" width="10.58203125" style="16" customWidth="1"/>
    <col min="8710" max="8710" width="82.58203125" style="16" bestFit="1" customWidth="1"/>
    <col min="8711" max="8711" width="7.33203125" style="16" customWidth="1"/>
    <col min="8712" max="8960" width="9" style="16"/>
    <col min="8961" max="8961" width="5.58203125" style="16" customWidth="1"/>
    <col min="8962" max="8963" width="15.08203125" style="16" customWidth="1"/>
    <col min="8964" max="8964" width="43.08203125" style="16" customWidth="1"/>
    <col min="8965" max="8965" width="10.58203125" style="16" customWidth="1"/>
    <col min="8966" max="8966" width="82.58203125" style="16" bestFit="1" customWidth="1"/>
    <col min="8967" max="8967" width="7.33203125" style="16" customWidth="1"/>
    <col min="8968" max="9216" width="9" style="16"/>
    <col min="9217" max="9217" width="5.58203125" style="16" customWidth="1"/>
    <col min="9218" max="9219" width="15.08203125" style="16" customWidth="1"/>
    <col min="9220" max="9220" width="43.08203125" style="16" customWidth="1"/>
    <col min="9221" max="9221" width="10.58203125" style="16" customWidth="1"/>
    <col min="9222" max="9222" width="82.58203125" style="16" bestFit="1" customWidth="1"/>
    <col min="9223" max="9223" width="7.33203125" style="16" customWidth="1"/>
    <col min="9224" max="9472" width="9" style="16"/>
    <col min="9473" max="9473" width="5.58203125" style="16" customWidth="1"/>
    <col min="9474" max="9475" width="15.08203125" style="16" customWidth="1"/>
    <col min="9476" max="9476" width="43.08203125" style="16" customWidth="1"/>
    <col min="9477" max="9477" width="10.58203125" style="16" customWidth="1"/>
    <col min="9478" max="9478" width="82.58203125" style="16" bestFit="1" customWidth="1"/>
    <col min="9479" max="9479" width="7.33203125" style="16" customWidth="1"/>
    <col min="9480" max="9728" width="9" style="16"/>
    <col min="9729" max="9729" width="5.58203125" style="16" customWidth="1"/>
    <col min="9730" max="9731" width="15.08203125" style="16" customWidth="1"/>
    <col min="9732" max="9732" width="43.08203125" style="16" customWidth="1"/>
    <col min="9733" max="9733" width="10.58203125" style="16" customWidth="1"/>
    <col min="9734" max="9734" width="82.58203125" style="16" bestFit="1" customWidth="1"/>
    <col min="9735" max="9735" width="7.33203125" style="16" customWidth="1"/>
    <col min="9736" max="9984" width="9" style="16"/>
    <col min="9985" max="9985" width="5.58203125" style="16" customWidth="1"/>
    <col min="9986" max="9987" width="15.08203125" style="16" customWidth="1"/>
    <col min="9988" max="9988" width="43.08203125" style="16" customWidth="1"/>
    <col min="9989" max="9989" width="10.58203125" style="16" customWidth="1"/>
    <col min="9990" max="9990" width="82.58203125" style="16" bestFit="1" customWidth="1"/>
    <col min="9991" max="9991" width="7.33203125" style="16" customWidth="1"/>
    <col min="9992" max="10240" width="9" style="16"/>
    <col min="10241" max="10241" width="5.58203125" style="16" customWidth="1"/>
    <col min="10242" max="10243" width="15.08203125" style="16" customWidth="1"/>
    <col min="10244" max="10244" width="43.08203125" style="16" customWidth="1"/>
    <col min="10245" max="10245" width="10.58203125" style="16" customWidth="1"/>
    <col min="10246" max="10246" width="82.58203125" style="16" bestFit="1" customWidth="1"/>
    <col min="10247" max="10247" width="7.33203125" style="16" customWidth="1"/>
    <col min="10248" max="10496" width="9" style="16"/>
    <col min="10497" max="10497" width="5.58203125" style="16" customWidth="1"/>
    <col min="10498" max="10499" width="15.08203125" style="16" customWidth="1"/>
    <col min="10500" max="10500" width="43.08203125" style="16" customWidth="1"/>
    <col min="10501" max="10501" width="10.58203125" style="16" customWidth="1"/>
    <col min="10502" max="10502" width="82.58203125" style="16" bestFit="1" customWidth="1"/>
    <col min="10503" max="10503" width="7.33203125" style="16" customWidth="1"/>
    <col min="10504" max="10752" width="9" style="16"/>
    <col min="10753" max="10753" width="5.58203125" style="16" customWidth="1"/>
    <col min="10754" max="10755" width="15.08203125" style="16" customWidth="1"/>
    <col min="10756" max="10756" width="43.08203125" style="16" customWidth="1"/>
    <col min="10757" max="10757" width="10.58203125" style="16" customWidth="1"/>
    <col min="10758" max="10758" width="82.58203125" style="16" bestFit="1" customWidth="1"/>
    <col min="10759" max="10759" width="7.33203125" style="16" customWidth="1"/>
    <col min="10760" max="11008" width="9" style="16"/>
    <col min="11009" max="11009" width="5.58203125" style="16" customWidth="1"/>
    <col min="11010" max="11011" width="15.08203125" style="16" customWidth="1"/>
    <col min="11012" max="11012" width="43.08203125" style="16" customWidth="1"/>
    <col min="11013" max="11013" width="10.58203125" style="16" customWidth="1"/>
    <col min="11014" max="11014" width="82.58203125" style="16" bestFit="1" customWidth="1"/>
    <col min="11015" max="11015" width="7.33203125" style="16" customWidth="1"/>
    <col min="11016" max="11264" width="9" style="16"/>
    <col min="11265" max="11265" width="5.58203125" style="16" customWidth="1"/>
    <col min="11266" max="11267" width="15.08203125" style="16" customWidth="1"/>
    <col min="11268" max="11268" width="43.08203125" style="16" customWidth="1"/>
    <col min="11269" max="11269" width="10.58203125" style="16" customWidth="1"/>
    <col min="11270" max="11270" width="82.58203125" style="16" bestFit="1" customWidth="1"/>
    <col min="11271" max="11271" width="7.33203125" style="16" customWidth="1"/>
    <col min="11272" max="11520" width="9" style="16"/>
    <col min="11521" max="11521" width="5.58203125" style="16" customWidth="1"/>
    <col min="11522" max="11523" width="15.08203125" style="16" customWidth="1"/>
    <col min="11524" max="11524" width="43.08203125" style="16" customWidth="1"/>
    <col min="11525" max="11525" width="10.58203125" style="16" customWidth="1"/>
    <col min="11526" max="11526" width="82.58203125" style="16" bestFit="1" customWidth="1"/>
    <col min="11527" max="11527" width="7.33203125" style="16" customWidth="1"/>
    <col min="11528" max="11776" width="9" style="16"/>
    <col min="11777" max="11777" width="5.58203125" style="16" customWidth="1"/>
    <col min="11778" max="11779" width="15.08203125" style="16" customWidth="1"/>
    <col min="11780" max="11780" width="43.08203125" style="16" customWidth="1"/>
    <col min="11781" max="11781" width="10.58203125" style="16" customWidth="1"/>
    <col min="11782" max="11782" width="82.58203125" style="16" bestFit="1" customWidth="1"/>
    <col min="11783" max="11783" width="7.33203125" style="16" customWidth="1"/>
    <col min="11784" max="12032" width="9" style="16"/>
    <col min="12033" max="12033" width="5.58203125" style="16" customWidth="1"/>
    <col min="12034" max="12035" width="15.08203125" style="16" customWidth="1"/>
    <col min="12036" max="12036" width="43.08203125" style="16" customWidth="1"/>
    <col min="12037" max="12037" width="10.58203125" style="16" customWidth="1"/>
    <col min="12038" max="12038" width="82.58203125" style="16" bestFit="1" customWidth="1"/>
    <col min="12039" max="12039" width="7.33203125" style="16" customWidth="1"/>
    <col min="12040" max="12288" width="9" style="16"/>
    <col min="12289" max="12289" width="5.58203125" style="16" customWidth="1"/>
    <col min="12290" max="12291" width="15.08203125" style="16" customWidth="1"/>
    <col min="12292" max="12292" width="43.08203125" style="16" customWidth="1"/>
    <col min="12293" max="12293" width="10.58203125" style="16" customWidth="1"/>
    <col min="12294" max="12294" width="82.58203125" style="16" bestFit="1" customWidth="1"/>
    <col min="12295" max="12295" width="7.33203125" style="16" customWidth="1"/>
    <col min="12296" max="12544" width="9" style="16"/>
    <col min="12545" max="12545" width="5.58203125" style="16" customWidth="1"/>
    <col min="12546" max="12547" width="15.08203125" style="16" customWidth="1"/>
    <col min="12548" max="12548" width="43.08203125" style="16" customWidth="1"/>
    <col min="12549" max="12549" width="10.58203125" style="16" customWidth="1"/>
    <col min="12550" max="12550" width="82.58203125" style="16" bestFit="1" customWidth="1"/>
    <col min="12551" max="12551" width="7.33203125" style="16" customWidth="1"/>
    <col min="12552" max="12800" width="9" style="16"/>
    <col min="12801" max="12801" width="5.58203125" style="16" customWidth="1"/>
    <col min="12802" max="12803" width="15.08203125" style="16" customWidth="1"/>
    <col min="12804" max="12804" width="43.08203125" style="16" customWidth="1"/>
    <col min="12805" max="12805" width="10.58203125" style="16" customWidth="1"/>
    <col min="12806" max="12806" width="82.58203125" style="16" bestFit="1" customWidth="1"/>
    <col min="12807" max="12807" width="7.33203125" style="16" customWidth="1"/>
    <col min="12808" max="13056" width="9" style="16"/>
    <col min="13057" max="13057" width="5.58203125" style="16" customWidth="1"/>
    <col min="13058" max="13059" width="15.08203125" style="16" customWidth="1"/>
    <col min="13060" max="13060" width="43.08203125" style="16" customWidth="1"/>
    <col min="13061" max="13061" width="10.58203125" style="16" customWidth="1"/>
    <col min="13062" max="13062" width="82.58203125" style="16" bestFit="1" customWidth="1"/>
    <col min="13063" max="13063" width="7.33203125" style="16" customWidth="1"/>
    <col min="13064" max="13312" width="9" style="16"/>
    <col min="13313" max="13313" width="5.58203125" style="16" customWidth="1"/>
    <col min="13314" max="13315" width="15.08203125" style="16" customWidth="1"/>
    <col min="13316" max="13316" width="43.08203125" style="16" customWidth="1"/>
    <col min="13317" max="13317" width="10.58203125" style="16" customWidth="1"/>
    <col min="13318" max="13318" width="82.58203125" style="16" bestFit="1" customWidth="1"/>
    <col min="13319" max="13319" width="7.33203125" style="16" customWidth="1"/>
    <col min="13320" max="13568" width="9" style="16"/>
    <col min="13569" max="13569" width="5.58203125" style="16" customWidth="1"/>
    <col min="13570" max="13571" width="15.08203125" style="16" customWidth="1"/>
    <col min="13572" max="13572" width="43.08203125" style="16" customWidth="1"/>
    <col min="13573" max="13573" width="10.58203125" style="16" customWidth="1"/>
    <col min="13574" max="13574" width="82.58203125" style="16" bestFit="1" customWidth="1"/>
    <col min="13575" max="13575" width="7.33203125" style="16" customWidth="1"/>
    <col min="13576" max="13824" width="9" style="16"/>
    <col min="13825" max="13825" width="5.58203125" style="16" customWidth="1"/>
    <col min="13826" max="13827" width="15.08203125" style="16" customWidth="1"/>
    <col min="13828" max="13828" width="43.08203125" style="16" customWidth="1"/>
    <col min="13829" max="13829" width="10.58203125" style="16" customWidth="1"/>
    <col min="13830" max="13830" width="82.58203125" style="16" bestFit="1" customWidth="1"/>
    <col min="13831" max="13831" width="7.33203125" style="16" customWidth="1"/>
    <col min="13832" max="14080" width="9" style="16"/>
    <col min="14081" max="14081" width="5.58203125" style="16" customWidth="1"/>
    <col min="14082" max="14083" width="15.08203125" style="16" customWidth="1"/>
    <col min="14084" max="14084" width="43.08203125" style="16" customWidth="1"/>
    <col min="14085" max="14085" width="10.58203125" style="16" customWidth="1"/>
    <col min="14086" max="14086" width="82.58203125" style="16" bestFit="1" customWidth="1"/>
    <col min="14087" max="14087" width="7.33203125" style="16" customWidth="1"/>
    <col min="14088" max="14336" width="9" style="16"/>
    <col min="14337" max="14337" width="5.58203125" style="16" customWidth="1"/>
    <col min="14338" max="14339" width="15.08203125" style="16" customWidth="1"/>
    <col min="14340" max="14340" width="43.08203125" style="16" customWidth="1"/>
    <col min="14341" max="14341" width="10.58203125" style="16" customWidth="1"/>
    <col min="14342" max="14342" width="82.58203125" style="16" bestFit="1" customWidth="1"/>
    <col min="14343" max="14343" width="7.33203125" style="16" customWidth="1"/>
    <col min="14344" max="14592" width="9" style="16"/>
    <col min="14593" max="14593" width="5.58203125" style="16" customWidth="1"/>
    <col min="14594" max="14595" width="15.08203125" style="16" customWidth="1"/>
    <col min="14596" max="14596" width="43.08203125" style="16" customWidth="1"/>
    <col min="14597" max="14597" width="10.58203125" style="16" customWidth="1"/>
    <col min="14598" max="14598" width="82.58203125" style="16" bestFit="1" customWidth="1"/>
    <col min="14599" max="14599" width="7.33203125" style="16" customWidth="1"/>
    <col min="14600" max="14848" width="9" style="16"/>
    <col min="14849" max="14849" width="5.58203125" style="16" customWidth="1"/>
    <col min="14850" max="14851" width="15.08203125" style="16" customWidth="1"/>
    <col min="14852" max="14852" width="43.08203125" style="16" customWidth="1"/>
    <col min="14853" max="14853" width="10.58203125" style="16" customWidth="1"/>
    <col min="14854" max="14854" width="82.58203125" style="16" bestFit="1" customWidth="1"/>
    <col min="14855" max="14855" width="7.33203125" style="16" customWidth="1"/>
    <col min="14856" max="15104" width="9" style="16"/>
    <col min="15105" max="15105" width="5.58203125" style="16" customWidth="1"/>
    <col min="15106" max="15107" width="15.08203125" style="16" customWidth="1"/>
    <col min="15108" max="15108" width="43.08203125" style="16" customWidth="1"/>
    <col min="15109" max="15109" width="10.58203125" style="16" customWidth="1"/>
    <col min="15110" max="15110" width="82.58203125" style="16" bestFit="1" customWidth="1"/>
    <col min="15111" max="15111" width="7.33203125" style="16" customWidth="1"/>
    <col min="15112" max="15360" width="9" style="16"/>
    <col min="15361" max="15361" width="5.58203125" style="16" customWidth="1"/>
    <col min="15362" max="15363" width="15.08203125" style="16" customWidth="1"/>
    <col min="15364" max="15364" width="43.08203125" style="16" customWidth="1"/>
    <col min="15365" max="15365" width="10.58203125" style="16" customWidth="1"/>
    <col min="15366" max="15366" width="82.58203125" style="16" bestFit="1" customWidth="1"/>
    <col min="15367" max="15367" width="7.33203125" style="16" customWidth="1"/>
    <col min="15368" max="15616" width="9" style="16"/>
    <col min="15617" max="15617" width="5.58203125" style="16" customWidth="1"/>
    <col min="15618" max="15619" width="15.08203125" style="16" customWidth="1"/>
    <col min="15620" max="15620" width="43.08203125" style="16" customWidth="1"/>
    <col min="15621" max="15621" width="10.58203125" style="16" customWidth="1"/>
    <col min="15622" max="15622" width="82.58203125" style="16" bestFit="1" customWidth="1"/>
    <col min="15623" max="15623" width="7.33203125" style="16" customWidth="1"/>
    <col min="15624" max="15872" width="9" style="16"/>
    <col min="15873" max="15873" width="5.58203125" style="16" customWidth="1"/>
    <col min="15874" max="15875" width="15.08203125" style="16" customWidth="1"/>
    <col min="15876" max="15876" width="43.08203125" style="16" customWidth="1"/>
    <col min="15877" max="15877" width="10.58203125" style="16" customWidth="1"/>
    <col min="15878" max="15878" width="82.58203125" style="16" bestFit="1" customWidth="1"/>
    <col min="15879" max="15879" width="7.33203125" style="16" customWidth="1"/>
    <col min="15880" max="16128" width="9" style="16"/>
    <col min="16129" max="16129" width="5.58203125" style="16" customWidth="1"/>
    <col min="16130" max="16131" width="15.08203125" style="16" customWidth="1"/>
    <col min="16132" max="16132" width="43.08203125" style="16" customWidth="1"/>
    <col min="16133" max="16133" width="10.58203125" style="16" customWidth="1"/>
    <col min="16134" max="16134" width="82.58203125" style="16" bestFit="1" customWidth="1"/>
    <col min="16135" max="16135" width="7.33203125" style="16" customWidth="1"/>
    <col min="16136" max="16384" width="9" style="16"/>
  </cols>
  <sheetData>
    <row r="1" spans="2:7" ht="14">
      <c r="F1" s="17" t="s">
        <v>1156</v>
      </c>
    </row>
    <row r="2" spans="2:7" ht="16.5">
      <c r="B2" s="19" t="s">
        <v>1157</v>
      </c>
      <c r="E2" s="20"/>
      <c r="F2" s="21">
        <v>44013</v>
      </c>
    </row>
    <row r="3" spans="2:7" ht="13.5" thickBot="1">
      <c r="F3" s="22" t="s">
        <v>1158</v>
      </c>
    </row>
    <row r="4" spans="2:7" ht="13.5" customHeight="1">
      <c r="B4" s="166" t="s">
        <v>1159</v>
      </c>
      <c r="C4" s="167"/>
      <c r="D4" s="168"/>
      <c r="E4" s="172" t="s">
        <v>1160</v>
      </c>
      <c r="F4" s="172" t="s">
        <v>1161</v>
      </c>
    </row>
    <row r="5" spans="2:7" ht="13.5" thickBot="1">
      <c r="B5" s="169"/>
      <c r="C5" s="170"/>
      <c r="D5" s="171"/>
      <c r="E5" s="173"/>
      <c r="F5" s="173"/>
    </row>
    <row r="6" spans="2:7" s="26" customFormat="1" ht="14.25" customHeight="1" thickTop="1">
      <c r="B6" s="174" t="s">
        <v>1162</v>
      </c>
      <c r="C6" s="175"/>
      <c r="D6" s="23"/>
      <c r="E6" s="4" t="s">
        <v>1422</v>
      </c>
      <c r="F6" s="24" t="s">
        <v>1163</v>
      </c>
      <c r="G6" s="25"/>
    </row>
    <row r="7" spans="2:7" s="26" customFormat="1">
      <c r="B7" s="27"/>
      <c r="C7" s="28" t="s">
        <v>1164</v>
      </c>
      <c r="D7" s="29"/>
      <c r="E7" s="5" t="s">
        <v>1065</v>
      </c>
      <c r="F7" s="30" t="s">
        <v>1165</v>
      </c>
      <c r="G7" s="25"/>
    </row>
    <row r="8" spans="2:7" s="26" customFormat="1">
      <c r="B8" s="27"/>
      <c r="C8" s="28" t="s">
        <v>1166</v>
      </c>
      <c r="D8" s="29"/>
      <c r="E8" s="5" t="s">
        <v>1066</v>
      </c>
      <c r="F8" s="30" t="s">
        <v>1167</v>
      </c>
      <c r="G8" s="25"/>
    </row>
    <row r="9" spans="2:7" s="26" customFormat="1">
      <c r="B9" s="27"/>
      <c r="C9" s="28" t="s">
        <v>1168</v>
      </c>
      <c r="D9" s="29"/>
      <c r="E9" s="5" t="s">
        <v>1067</v>
      </c>
      <c r="F9" s="30" t="s">
        <v>1169</v>
      </c>
      <c r="G9" s="25"/>
    </row>
    <row r="10" spans="2:7" s="26" customFormat="1">
      <c r="B10" s="27"/>
      <c r="C10" s="28" t="s">
        <v>1170</v>
      </c>
      <c r="D10" s="29"/>
      <c r="E10" s="5" t="s">
        <v>1069</v>
      </c>
      <c r="F10" s="30" t="s">
        <v>1171</v>
      </c>
      <c r="G10" s="25"/>
    </row>
    <row r="11" spans="2:7" s="26" customFormat="1">
      <c r="B11" s="27"/>
      <c r="C11" s="31" t="s">
        <v>1172</v>
      </c>
      <c r="D11" s="29"/>
      <c r="E11" s="5" t="s">
        <v>1070</v>
      </c>
      <c r="F11" s="30" t="s">
        <v>1173</v>
      </c>
      <c r="G11" s="25"/>
    </row>
    <row r="12" spans="2:7" s="26" customFormat="1">
      <c r="B12" s="27"/>
      <c r="C12" s="32"/>
      <c r="D12" s="33" t="s">
        <v>1174</v>
      </c>
      <c r="E12" s="5" t="s">
        <v>1071</v>
      </c>
      <c r="F12" s="30" t="s">
        <v>1175</v>
      </c>
      <c r="G12" s="25"/>
    </row>
    <row r="13" spans="2:7" s="26" customFormat="1">
      <c r="B13" s="27"/>
      <c r="C13" s="34" t="s">
        <v>1176</v>
      </c>
      <c r="D13" s="29"/>
      <c r="E13" s="5" t="s">
        <v>1072</v>
      </c>
      <c r="F13" s="30" t="s">
        <v>1177</v>
      </c>
      <c r="G13" s="25"/>
    </row>
    <row r="14" spans="2:7" s="26" customFormat="1">
      <c r="B14" s="27"/>
      <c r="C14" s="28" t="s">
        <v>1178</v>
      </c>
      <c r="D14" s="29"/>
      <c r="E14" s="5" t="s">
        <v>886</v>
      </c>
      <c r="F14" s="30" t="s">
        <v>1179</v>
      </c>
      <c r="G14" s="25"/>
    </row>
    <row r="15" spans="2:7" s="26" customFormat="1">
      <c r="B15" s="27"/>
      <c r="C15" s="28" t="s">
        <v>1180</v>
      </c>
      <c r="D15" s="29"/>
      <c r="E15" s="5" t="s">
        <v>604</v>
      </c>
      <c r="F15" s="30" t="s">
        <v>1181</v>
      </c>
      <c r="G15" s="25"/>
    </row>
    <row r="16" spans="2:7" s="26" customFormat="1">
      <c r="B16" s="27"/>
      <c r="C16" s="28" t="s">
        <v>1182</v>
      </c>
      <c r="D16" s="29"/>
      <c r="E16" s="5" t="s">
        <v>408</v>
      </c>
      <c r="F16" s="30" t="s">
        <v>1183</v>
      </c>
      <c r="G16" s="25"/>
    </row>
    <row r="17" spans="2:7" s="26" customFormat="1">
      <c r="B17" s="27"/>
      <c r="C17" s="28" t="s">
        <v>1184</v>
      </c>
      <c r="D17" s="29"/>
      <c r="E17" s="5" t="s">
        <v>1074</v>
      </c>
      <c r="F17" s="30" t="s">
        <v>1185</v>
      </c>
      <c r="G17" s="25"/>
    </row>
    <row r="18" spans="2:7" s="26" customFormat="1">
      <c r="B18" s="27"/>
      <c r="C18" s="31" t="s">
        <v>1186</v>
      </c>
      <c r="D18" s="35"/>
      <c r="E18" s="6" t="s">
        <v>1075</v>
      </c>
      <c r="F18" s="36" t="s">
        <v>1187</v>
      </c>
      <c r="G18" s="25"/>
    </row>
    <row r="19" spans="2:7" s="26" customFormat="1" ht="13.5" thickBot="1">
      <c r="B19" s="27"/>
      <c r="C19" s="31" t="s">
        <v>1188</v>
      </c>
      <c r="D19" s="35"/>
      <c r="E19" s="6" t="s">
        <v>1076</v>
      </c>
      <c r="F19" s="36" t="s">
        <v>1189</v>
      </c>
      <c r="G19" s="25"/>
    </row>
    <row r="20" spans="2:7" s="26" customFormat="1">
      <c r="B20" s="37" t="s">
        <v>1190</v>
      </c>
      <c r="C20" s="38"/>
      <c r="D20" s="39"/>
      <c r="E20" s="7" t="s">
        <v>1191</v>
      </c>
      <c r="F20" s="40" t="s">
        <v>1192</v>
      </c>
      <c r="G20" s="25"/>
    </row>
    <row r="21" spans="2:7" s="26" customFormat="1">
      <c r="B21" s="27"/>
      <c r="C21" s="28" t="s">
        <v>1193</v>
      </c>
      <c r="D21" s="29"/>
      <c r="E21" s="5" t="s">
        <v>1077</v>
      </c>
      <c r="F21" s="30" t="s">
        <v>1194</v>
      </c>
      <c r="G21" s="25"/>
    </row>
    <row r="22" spans="2:7" s="26" customFormat="1">
      <c r="B22" s="27"/>
      <c r="C22" s="28" t="s">
        <v>1195</v>
      </c>
      <c r="D22" s="29"/>
      <c r="E22" s="5" t="s">
        <v>1078</v>
      </c>
      <c r="F22" s="30" t="s">
        <v>1196</v>
      </c>
      <c r="G22" s="25"/>
    </row>
    <row r="23" spans="2:7" s="26" customFormat="1">
      <c r="B23" s="27"/>
      <c r="C23" s="28" t="s">
        <v>1197</v>
      </c>
      <c r="D23" s="29"/>
      <c r="E23" s="5" t="s">
        <v>1079</v>
      </c>
      <c r="F23" s="30" t="s">
        <v>1198</v>
      </c>
      <c r="G23" s="25"/>
    </row>
    <row r="24" spans="2:7" s="26" customFormat="1" ht="13.5" customHeight="1">
      <c r="B24" s="27"/>
      <c r="C24" s="176" t="s">
        <v>1199</v>
      </c>
      <c r="D24" s="177"/>
      <c r="E24" s="8" t="s">
        <v>1080</v>
      </c>
      <c r="F24" s="30" t="s">
        <v>1200</v>
      </c>
      <c r="G24" s="25"/>
    </row>
    <row r="25" spans="2:7" s="26" customFormat="1">
      <c r="B25" s="27"/>
      <c r="C25" s="41" t="s">
        <v>1201</v>
      </c>
      <c r="D25" s="42"/>
      <c r="E25" s="8" t="s">
        <v>1081</v>
      </c>
      <c r="F25" s="43" t="s">
        <v>1202</v>
      </c>
      <c r="G25" s="25"/>
    </row>
    <row r="26" spans="2:7" s="26" customFormat="1">
      <c r="B26" s="27"/>
      <c r="C26" s="41" t="s">
        <v>1203</v>
      </c>
      <c r="D26" s="42"/>
      <c r="E26" s="8" t="s">
        <v>1082</v>
      </c>
      <c r="F26" s="43" t="s">
        <v>1204</v>
      </c>
      <c r="G26" s="25"/>
    </row>
    <row r="27" spans="2:7" s="26" customFormat="1">
      <c r="B27" s="27"/>
      <c r="C27" s="41" t="s">
        <v>1205</v>
      </c>
      <c r="D27" s="44"/>
      <c r="E27" s="9" t="s">
        <v>1083</v>
      </c>
      <c r="F27" s="45" t="s">
        <v>1206</v>
      </c>
      <c r="G27" s="25"/>
    </row>
    <row r="28" spans="2:7" s="26" customFormat="1" ht="13.5" thickBot="1">
      <c r="B28" s="27"/>
      <c r="C28" s="31" t="s">
        <v>1207</v>
      </c>
      <c r="D28" s="35"/>
      <c r="E28" s="6" t="s">
        <v>1084</v>
      </c>
      <c r="F28" s="36" t="s">
        <v>1189</v>
      </c>
      <c r="G28" s="25"/>
    </row>
    <row r="29" spans="2:7" s="26" customFormat="1">
      <c r="B29" s="37" t="s">
        <v>1208</v>
      </c>
      <c r="C29" s="38"/>
      <c r="D29" s="39"/>
      <c r="E29" s="7" t="s">
        <v>1209</v>
      </c>
      <c r="F29" s="40" t="s">
        <v>1210</v>
      </c>
      <c r="G29" s="25"/>
    </row>
    <row r="30" spans="2:7" s="26" customFormat="1">
      <c r="B30" s="27"/>
      <c r="C30" s="28" t="s">
        <v>1211</v>
      </c>
      <c r="D30" s="29"/>
      <c r="E30" s="5" t="s">
        <v>1085</v>
      </c>
      <c r="F30" s="30" t="s">
        <v>1212</v>
      </c>
      <c r="G30" s="25"/>
    </row>
    <row r="31" spans="2:7" s="26" customFormat="1" ht="13.5" customHeight="1">
      <c r="B31" s="27"/>
      <c r="C31" s="31" t="s">
        <v>1193</v>
      </c>
      <c r="D31" s="29"/>
      <c r="E31" s="5" t="s">
        <v>47</v>
      </c>
      <c r="F31" s="30" t="s">
        <v>1194</v>
      </c>
      <c r="G31" s="25"/>
    </row>
    <row r="32" spans="2:7" s="26" customFormat="1" ht="14">
      <c r="B32" s="27"/>
      <c r="C32" s="46"/>
      <c r="D32" s="47" t="s">
        <v>1213</v>
      </c>
      <c r="E32" s="5" t="s">
        <v>1086</v>
      </c>
      <c r="F32" s="30" t="s">
        <v>1214</v>
      </c>
      <c r="G32" s="25"/>
    </row>
    <row r="33" spans="2:7" s="26" customFormat="1" ht="14">
      <c r="B33" s="27"/>
      <c r="C33" s="32"/>
      <c r="D33" s="47" t="s">
        <v>1215</v>
      </c>
      <c r="E33" s="5" t="s">
        <v>1087</v>
      </c>
      <c r="F33" s="30" t="s">
        <v>1216</v>
      </c>
      <c r="G33" s="25"/>
    </row>
    <row r="34" spans="2:7" s="26" customFormat="1">
      <c r="B34" s="27"/>
      <c r="C34" s="28" t="s">
        <v>1217</v>
      </c>
      <c r="D34" s="29"/>
      <c r="E34" s="5" t="s">
        <v>1088</v>
      </c>
      <c r="F34" s="30" t="s">
        <v>1218</v>
      </c>
      <c r="G34" s="25"/>
    </row>
    <row r="35" spans="2:7" s="26" customFormat="1">
      <c r="B35" s="27"/>
      <c r="C35" s="28" t="s">
        <v>1219</v>
      </c>
      <c r="D35" s="29"/>
      <c r="E35" s="5" t="s">
        <v>101</v>
      </c>
      <c r="F35" s="30" t="s">
        <v>1220</v>
      </c>
      <c r="G35" s="25"/>
    </row>
    <row r="36" spans="2:7" s="26" customFormat="1">
      <c r="B36" s="27"/>
      <c r="C36" s="28" t="s">
        <v>1221</v>
      </c>
      <c r="D36" s="29"/>
      <c r="E36" s="5" t="s">
        <v>1089</v>
      </c>
      <c r="F36" s="30" t="s">
        <v>1222</v>
      </c>
      <c r="G36" s="25"/>
    </row>
    <row r="37" spans="2:7" s="26" customFormat="1">
      <c r="B37" s="27"/>
      <c r="C37" s="28" t="s">
        <v>1223</v>
      </c>
      <c r="D37" s="29"/>
      <c r="E37" s="5" t="s">
        <v>32</v>
      </c>
      <c r="F37" s="30" t="s">
        <v>1224</v>
      </c>
      <c r="G37" s="25"/>
    </row>
    <row r="38" spans="2:7" s="26" customFormat="1">
      <c r="B38" s="27"/>
      <c r="C38" s="28" t="s">
        <v>1225</v>
      </c>
      <c r="D38" s="29"/>
      <c r="E38" s="5" t="s">
        <v>128</v>
      </c>
      <c r="F38" s="30" t="s">
        <v>1226</v>
      </c>
      <c r="G38" s="25"/>
    </row>
    <row r="39" spans="2:7" s="26" customFormat="1">
      <c r="B39" s="27"/>
      <c r="C39" s="31" t="s">
        <v>1227</v>
      </c>
      <c r="D39" s="29"/>
      <c r="E39" s="5" t="s">
        <v>1090</v>
      </c>
      <c r="F39" s="30" t="s">
        <v>1228</v>
      </c>
      <c r="G39" s="25"/>
    </row>
    <row r="40" spans="2:7" s="26" customFormat="1" ht="14">
      <c r="B40" s="27"/>
      <c r="C40" s="32"/>
      <c r="D40" s="47" t="s">
        <v>1229</v>
      </c>
      <c r="E40" s="5" t="s">
        <v>1091</v>
      </c>
      <c r="F40" s="30" t="s">
        <v>1230</v>
      </c>
      <c r="G40" s="25"/>
    </row>
    <row r="41" spans="2:7" s="26" customFormat="1" ht="14">
      <c r="B41" s="27"/>
      <c r="C41" s="48" t="s">
        <v>1231</v>
      </c>
      <c r="D41" s="49"/>
      <c r="E41" s="5" t="s">
        <v>1092</v>
      </c>
      <c r="F41" s="30" t="s">
        <v>1232</v>
      </c>
      <c r="G41" s="25"/>
    </row>
    <row r="42" spans="2:7" s="26" customFormat="1">
      <c r="B42" s="27"/>
      <c r="C42" s="28" t="s">
        <v>1233</v>
      </c>
      <c r="D42" s="29"/>
      <c r="E42" s="5" t="s">
        <v>1093</v>
      </c>
      <c r="F42" s="30" t="s">
        <v>1234</v>
      </c>
      <c r="G42" s="25"/>
    </row>
    <row r="43" spans="2:7" s="26" customFormat="1" ht="13.5" thickBot="1">
      <c r="B43" s="50"/>
      <c r="C43" s="51" t="s">
        <v>1188</v>
      </c>
      <c r="D43" s="52"/>
      <c r="E43" s="10" t="s">
        <v>1094</v>
      </c>
      <c r="F43" s="53" t="s">
        <v>1189</v>
      </c>
      <c r="G43" s="25"/>
    </row>
    <row r="44" spans="2:7" s="26" customFormat="1">
      <c r="B44" s="54" t="s">
        <v>1235</v>
      </c>
      <c r="C44" s="55"/>
      <c r="D44" s="56"/>
      <c r="E44" s="11" t="s">
        <v>1236</v>
      </c>
      <c r="F44" s="57" t="s">
        <v>1237</v>
      </c>
      <c r="G44" s="25"/>
    </row>
    <row r="45" spans="2:7" s="26" customFormat="1">
      <c r="B45" s="27"/>
      <c r="C45" s="28" t="s">
        <v>1238</v>
      </c>
      <c r="D45" s="29"/>
      <c r="E45" s="8" t="s">
        <v>1095</v>
      </c>
      <c r="F45" s="30" t="s">
        <v>1239</v>
      </c>
      <c r="G45" s="25"/>
    </row>
    <row r="46" spans="2:7" s="26" customFormat="1">
      <c r="B46" s="27"/>
      <c r="C46" s="28" t="s">
        <v>1240</v>
      </c>
      <c r="D46" s="29"/>
      <c r="E46" s="5" t="s">
        <v>1096</v>
      </c>
      <c r="F46" s="58" t="s">
        <v>1241</v>
      </c>
      <c r="G46" s="25"/>
    </row>
    <row r="47" spans="2:7" s="26" customFormat="1">
      <c r="B47" s="27"/>
      <c r="C47" s="28" t="s">
        <v>1242</v>
      </c>
      <c r="D47" s="29"/>
      <c r="E47" s="5" t="s">
        <v>1097</v>
      </c>
      <c r="F47" s="30" t="s">
        <v>1243</v>
      </c>
      <c r="G47" s="25"/>
    </row>
    <row r="48" spans="2:7" s="26" customFormat="1" ht="13.5" thickBot="1">
      <c r="B48" s="27"/>
      <c r="C48" s="31" t="s">
        <v>1188</v>
      </c>
      <c r="D48" s="35"/>
      <c r="E48" s="6" t="s">
        <v>1098</v>
      </c>
      <c r="F48" s="53" t="s">
        <v>1189</v>
      </c>
      <c r="G48" s="25"/>
    </row>
    <row r="49" spans="2:7" s="26" customFormat="1">
      <c r="B49" s="37" t="s">
        <v>1244</v>
      </c>
      <c r="C49" s="38"/>
      <c r="D49" s="39"/>
      <c r="E49" s="7" t="s">
        <v>1245</v>
      </c>
      <c r="F49" s="40" t="s">
        <v>1246</v>
      </c>
      <c r="G49" s="25"/>
    </row>
    <row r="50" spans="2:7" s="26" customFormat="1">
      <c r="B50" s="27"/>
      <c r="C50" s="28" t="s">
        <v>1247</v>
      </c>
      <c r="D50" s="29"/>
      <c r="E50" s="8" t="s">
        <v>1099</v>
      </c>
      <c r="F50" s="30" t="s">
        <v>1248</v>
      </c>
      <c r="G50" s="25"/>
    </row>
    <row r="51" spans="2:7" s="26" customFormat="1">
      <c r="B51" s="27"/>
      <c r="C51" s="28" t="s">
        <v>1249</v>
      </c>
      <c r="D51" s="29"/>
      <c r="E51" s="5" t="s">
        <v>368</v>
      </c>
      <c r="F51" s="30" t="s">
        <v>1250</v>
      </c>
      <c r="G51" s="25"/>
    </row>
    <row r="52" spans="2:7" s="26" customFormat="1">
      <c r="B52" s="27"/>
      <c r="C52" s="28" t="s">
        <v>1251</v>
      </c>
      <c r="D52" s="29"/>
      <c r="E52" s="5" t="s">
        <v>1100</v>
      </c>
      <c r="F52" s="30" t="s">
        <v>1252</v>
      </c>
      <c r="G52" s="25"/>
    </row>
    <row r="53" spans="2:7" s="26" customFormat="1" ht="13.5" thickBot="1">
      <c r="B53" s="50"/>
      <c r="C53" s="51" t="s">
        <v>1188</v>
      </c>
      <c r="D53" s="52"/>
      <c r="E53" s="10" t="s">
        <v>1101</v>
      </c>
      <c r="F53" s="53" t="s">
        <v>1189</v>
      </c>
      <c r="G53" s="25"/>
    </row>
    <row r="54" spans="2:7" s="26" customFormat="1">
      <c r="B54" s="54" t="s">
        <v>1253</v>
      </c>
      <c r="C54" s="55"/>
      <c r="D54" s="56"/>
      <c r="E54" s="11" t="s">
        <v>1254</v>
      </c>
      <c r="F54" s="57" t="s">
        <v>1255</v>
      </c>
      <c r="G54" s="25"/>
    </row>
    <row r="55" spans="2:7" s="26" customFormat="1">
      <c r="B55" s="27"/>
      <c r="C55" s="28" t="s">
        <v>1256</v>
      </c>
      <c r="D55" s="29"/>
      <c r="E55" s="5" t="s">
        <v>1102</v>
      </c>
      <c r="F55" s="30" t="s">
        <v>1257</v>
      </c>
      <c r="G55" s="25"/>
    </row>
    <row r="56" spans="2:7" s="26" customFormat="1">
      <c r="B56" s="27"/>
      <c r="C56" s="28" t="s">
        <v>1258</v>
      </c>
      <c r="D56" s="29"/>
      <c r="E56" s="5" t="s">
        <v>1103</v>
      </c>
      <c r="F56" s="30" t="s">
        <v>1259</v>
      </c>
      <c r="G56" s="25"/>
    </row>
    <row r="57" spans="2:7" s="26" customFormat="1">
      <c r="B57" s="27"/>
      <c r="C57" s="59" t="s">
        <v>1260</v>
      </c>
      <c r="D57" s="42"/>
      <c r="E57" s="5" t="s">
        <v>1104</v>
      </c>
      <c r="F57" s="30" t="s">
        <v>1261</v>
      </c>
      <c r="G57" s="25"/>
    </row>
    <row r="58" spans="2:7" s="26" customFormat="1">
      <c r="B58" s="27"/>
      <c r="C58" s="28" t="s">
        <v>1262</v>
      </c>
      <c r="D58" s="29"/>
      <c r="E58" s="5" t="s">
        <v>1105</v>
      </c>
      <c r="F58" s="30" t="s">
        <v>1263</v>
      </c>
      <c r="G58" s="25"/>
    </row>
    <row r="59" spans="2:7" s="26" customFormat="1">
      <c r="B59" s="27"/>
      <c r="C59" s="28" t="s">
        <v>1264</v>
      </c>
      <c r="D59" s="29"/>
      <c r="E59" s="5" t="s">
        <v>1106</v>
      </c>
      <c r="F59" s="30" t="s">
        <v>1265</v>
      </c>
      <c r="G59" s="25"/>
    </row>
    <row r="60" spans="2:7" s="26" customFormat="1" ht="13.5" thickBot="1">
      <c r="B60" s="27"/>
      <c r="C60" s="60" t="s">
        <v>1207</v>
      </c>
      <c r="D60" s="61"/>
      <c r="E60" s="6" t="s">
        <v>1107</v>
      </c>
      <c r="F60" s="36" t="s">
        <v>1189</v>
      </c>
      <c r="G60" s="25"/>
    </row>
    <row r="61" spans="2:7" s="26" customFormat="1">
      <c r="B61" s="37" t="s">
        <v>1266</v>
      </c>
      <c r="C61" s="38"/>
      <c r="D61" s="39"/>
      <c r="E61" s="7" t="s">
        <v>1267</v>
      </c>
      <c r="F61" s="40" t="s">
        <v>1268</v>
      </c>
      <c r="G61" s="25"/>
    </row>
    <row r="62" spans="2:7" s="26" customFormat="1">
      <c r="B62" s="27"/>
      <c r="C62" s="62" t="s">
        <v>1269</v>
      </c>
      <c r="D62" s="63"/>
      <c r="E62" s="5" t="s">
        <v>1108</v>
      </c>
      <c r="F62" s="30" t="s">
        <v>1270</v>
      </c>
      <c r="G62" s="25"/>
    </row>
    <row r="63" spans="2:7" s="26" customFormat="1">
      <c r="B63" s="27"/>
      <c r="C63" s="28" t="s">
        <v>1271</v>
      </c>
      <c r="D63" s="29"/>
      <c r="E63" s="5" t="s">
        <v>1109</v>
      </c>
      <c r="F63" s="30" t="s">
        <v>1272</v>
      </c>
      <c r="G63" s="25"/>
    </row>
    <row r="64" spans="2:7" s="26" customFormat="1">
      <c r="B64" s="27"/>
      <c r="C64" s="28" t="s">
        <v>1273</v>
      </c>
      <c r="D64" s="29"/>
      <c r="E64" s="5" t="s">
        <v>1110</v>
      </c>
      <c r="F64" s="30" t="s">
        <v>1274</v>
      </c>
      <c r="G64" s="25"/>
    </row>
    <row r="65" spans="2:7" s="26" customFormat="1">
      <c r="B65" s="27"/>
      <c r="C65" s="41" t="s">
        <v>1275</v>
      </c>
      <c r="D65" s="44"/>
      <c r="E65" s="8" t="s">
        <v>1111</v>
      </c>
      <c r="F65" s="45" t="s">
        <v>1276</v>
      </c>
      <c r="G65" s="25"/>
    </row>
    <row r="66" spans="2:7" s="26" customFormat="1">
      <c r="B66" s="27"/>
      <c r="C66" s="60" t="s">
        <v>1277</v>
      </c>
      <c r="D66" s="61"/>
      <c r="E66" s="6" t="s">
        <v>1112</v>
      </c>
      <c r="F66" s="36" t="s">
        <v>1278</v>
      </c>
      <c r="G66" s="25"/>
    </row>
    <row r="67" spans="2:7" s="26" customFormat="1" ht="13.5" thickBot="1">
      <c r="B67" s="27"/>
      <c r="C67" s="60" t="s">
        <v>1207</v>
      </c>
      <c r="D67" s="61"/>
      <c r="E67" s="6" t="s">
        <v>1113</v>
      </c>
      <c r="F67" s="36" t="s">
        <v>1279</v>
      </c>
      <c r="G67" s="25"/>
    </row>
    <row r="68" spans="2:7" s="26" customFormat="1">
      <c r="B68" s="37" t="s">
        <v>1280</v>
      </c>
      <c r="C68" s="38"/>
      <c r="D68" s="39"/>
      <c r="E68" s="7" t="s">
        <v>1281</v>
      </c>
      <c r="F68" s="40" t="s">
        <v>1282</v>
      </c>
      <c r="G68" s="25"/>
    </row>
    <row r="69" spans="2:7" s="26" customFormat="1">
      <c r="B69" s="27"/>
      <c r="C69" s="28" t="s">
        <v>1283</v>
      </c>
      <c r="D69" s="29"/>
      <c r="E69" s="5" t="s">
        <v>1114</v>
      </c>
      <c r="F69" s="30" t="s">
        <v>1284</v>
      </c>
      <c r="G69" s="25"/>
    </row>
    <row r="70" spans="2:7" s="26" customFormat="1">
      <c r="B70" s="27"/>
      <c r="C70" s="28" t="s">
        <v>1285</v>
      </c>
      <c r="D70" s="29"/>
      <c r="E70" s="5" t="s">
        <v>1115</v>
      </c>
      <c r="F70" s="30" t="s">
        <v>1286</v>
      </c>
      <c r="G70" s="25"/>
    </row>
    <row r="71" spans="2:7" s="26" customFormat="1">
      <c r="B71" s="27"/>
      <c r="C71" s="28" t="s">
        <v>1287</v>
      </c>
      <c r="D71" s="29"/>
      <c r="E71" s="5" t="s">
        <v>1116</v>
      </c>
      <c r="F71" s="58" t="s">
        <v>1288</v>
      </c>
      <c r="G71" s="25"/>
    </row>
    <row r="72" spans="2:7" s="26" customFormat="1" ht="13.5" thickBot="1">
      <c r="B72" s="50"/>
      <c r="C72" s="64" t="s">
        <v>1207</v>
      </c>
      <c r="D72" s="65"/>
      <c r="E72" s="10" t="s">
        <v>1117</v>
      </c>
      <c r="F72" s="53" t="s">
        <v>1189</v>
      </c>
      <c r="G72" s="25"/>
    </row>
    <row r="73" spans="2:7" s="26" customFormat="1">
      <c r="B73" s="54" t="s">
        <v>1289</v>
      </c>
      <c r="C73" s="55"/>
      <c r="D73" s="56"/>
      <c r="E73" s="11" t="s">
        <v>1290</v>
      </c>
      <c r="F73" s="57" t="s">
        <v>1291</v>
      </c>
      <c r="G73" s="25"/>
    </row>
    <row r="74" spans="2:7" s="26" customFormat="1">
      <c r="B74" s="27"/>
      <c r="C74" s="62" t="s">
        <v>1292</v>
      </c>
      <c r="D74" s="63"/>
      <c r="E74" s="5" t="s">
        <v>1118</v>
      </c>
      <c r="F74" s="30" t="s">
        <v>1293</v>
      </c>
      <c r="G74" s="25"/>
    </row>
    <row r="75" spans="2:7" s="26" customFormat="1">
      <c r="B75" s="27"/>
      <c r="C75" s="28" t="s">
        <v>1294</v>
      </c>
      <c r="D75" s="29"/>
      <c r="E75" s="5" t="s">
        <v>1119</v>
      </c>
      <c r="F75" s="30" t="s">
        <v>1295</v>
      </c>
      <c r="G75" s="25"/>
    </row>
    <row r="76" spans="2:7" s="26" customFormat="1">
      <c r="B76" s="27"/>
      <c r="C76" s="28" t="s">
        <v>1296</v>
      </c>
      <c r="D76" s="29"/>
      <c r="E76" s="5" t="s">
        <v>1120</v>
      </c>
      <c r="F76" s="30" t="s">
        <v>1297</v>
      </c>
      <c r="G76" s="25"/>
    </row>
    <row r="77" spans="2:7" s="26" customFormat="1" ht="13.5" thickBot="1">
      <c r="B77" s="27"/>
      <c r="C77" s="60" t="s">
        <v>1207</v>
      </c>
      <c r="D77" s="61"/>
      <c r="E77" s="6" t="s">
        <v>1121</v>
      </c>
      <c r="F77" s="36" t="s">
        <v>1189</v>
      </c>
      <c r="G77" s="25"/>
    </row>
    <row r="78" spans="2:7" s="26" customFormat="1">
      <c r="B78" s="37" t="s">
        <v>1298</v>
      </c>
      <c r="C78" s="38"/>
      <c r="D78" s="39"/>
      <c r="E78" s="12" t="s">
        <v>1299</v>
      </c>
      <c r="F78" s="66" t="s">
        <v>1300</v>
      </c>
      <c r="G78" s="25"/>
    </row>
    <row r="79" spans="2:7" s="26" customFormat="1">
      <c r="B79" s="27"/>
      <c r="C79" s="62" t="s">
        <v>1301</v>
      </c>
      <c r="D79" s="63"/>
      <c r="E79" s="9" t="s">
        <v>1122</v>
      </c>
      <c r="F79" s="45" t="s">
        <v>1302</v>
      </c>
      <c r="G79" s="25"/>
    </row>
    <row r="80" spans="2:7" s="26" customFormat="1" ht="13.5" thickBot="1">
      <c r="B80" s="27"/>
      <c r="C80" s="62" t="s">
        <v>1303</v>
      </c>
      <c r="D80" s="63"/>
      <c r="E80" s="13" t="s">
        <v>1123</v>
      </c>
      <c r="F80" s="67" t="s">
        <v>1279</v>
      </c>
      <c r="G80" s="25"/>
    </row>
    <row r="81" spans="2:7" s="26" customFormat="1">
      <c r="B81" s="37" t="s">
        <v>1304</v>
      </c>
      <c r="C81" s="38"/>
      <c r="D81" s="39"/>
      <c r="E81" s="7" t="s">
        <v>1305</v>
      </c>
      <c r="F81" s="40" t="s">
        <v>1306</v>
      </c>
      <c r="G81" s="25"/>
    </row>
    <row r="82" spans="2:7" s="26" customFormat="1">
      <c r="B82" s="27"/>
      <c r="C82" s="28" t="s">
        <v>1307</v>
      </c>
      <c r="D82" s="29"/>
      <c r="E82" s="5" t="s">
        <v>1124</v>
      </c>
      <c r="F82" s="30" t="s">
        <v>1308</v>
      </c>
      <c r="G82" s="25"/>
    </row>
    <row r="83" spans="2:7" s="26" customFormat="1">
      <c r="B83" s="27"/>
      <c r="C83" s="31" t="s">
        <v>1309</v>
      </c>
      <c r="D83" s="35"/>
      <c r="E83" s="6" t="s">
        <v>1125</v>
      </c>
      <c r="F83" s="45" t="s">
        <v>1310</v>
      </c>
      <c r="G83" s="25"/>
    </row>
    <row r="84" spans="2:7" s="26" customFormat="1">
      <c r="B84" s="27"/>
      <c r="C84" s="31" t="s">
        <v>1311</v>
      </c>
      <c r="D84" s="35"/>
      <c r="E84" s="6" t="s">
        <v>1126</v>
      </c>
      <c r="F84" s="45" t="s">
        <v>1312</v>
      </c>
      <c r="G84" s="25"/>
    </row>
    <row r="85" spans="2:7" s="26" customFormat="1">
      <c r="B85" s="27"/>
      <c r="C85" s="31" t="s">
        <v>1313</v>
      </c>
      <c r="D85" s="35"/>
      <c r="E85" s="6" t="s">
        <v>1127</v>
      </c>
      <c r="F85" s="45" t="s">
        <v>1314</v>
      </c>
      <c r="G85" s="25"/>
    </row>
    <row r="86" spans="2:7" s="26" customFormat="1" ht="13.5" thickBot="1">
      <c r="B86" s="50"/>
      <c r="C86" s="64" t="s">
        <v>1207</v>
      </c>
      <c r="D86" s="65"/>
      <c r="E86" s="10" t="s">
        <v>1128</v>
      </c>
      <c r="F86" s="53" t="s">
        <v>1189</v>
      </c>
      <c r="G86" s="25"/>
    </row>
    <row r="87" spans="2:7" s="26" customFormat="1" ht="13.5" thickBot="1">
      <c r="B87" s="68" t="s">
        <v>1315</v>
      </c>
      <c r="C87" s="69"/>
      <c r="D87" s="70"/>
      <c r="E87" s="14" t="s">
        <v>1316</v>
      </c>
      <c r="F87" s="71" t="s">
        <v>1317</v>
      </c>
      <c r="G87" s="25"/>
    </row>
    <row r="88" spans="2:7" s="26" customFormat="1">
      <c r="B88" s="37" t="s">
        <v>1318</v>
      </c>
      <c r="C88" s="38"/>
      <c r="D88" s="39"/>
      <c r="E88" s="12" t="s">
        <v>1319</v>
      </c>
      <c r="F88" s="66" t="s">
        <v>1320</v>
      </c>
      <c r="G88" s="25"/>
    </row>
    <row r="89" spans="2:7" s="26" customFormat="1">
      <c r="B89" s="27"/>
      <c r="C89" s="59" t="s">
        <v>1321</v>
      </c>
      <c r="D89" s="42"/>
      <c r="E89" s="9" t="s">
        <v>1129</v>
      </c>
      <c r="F89" s="45" t="s">
        <v>1270</v>
      </c>
      <c r="G89" s="25"/>
    </row>
    <row r="90" spans="2:7" s="26" customFormat="1">
      <c r="B90" s="27"/>
      <c r="C90" s="59" t="s">
        <v>1322</v>
      </c>
      <c r="D90" s="42"/>
      <c r="E90" s="9" t="s">
        <v>1130</v>
      </c>
      <c r="F90" s="45" t="s">
        <v>1212</v>
      </c>
      <c r="G90" s="25"/>
    </row>
    <row r="91" spans="2:7" s="26" customFormat="1" ht="13.5" thickBot="1">
      <c r="B91" s="27"/>
      <c r="C91" s="60" t="s">
        <v>1303</v>
      </c>
      <c r="D91" s="61"/>
      <c r="E91" s="9" t="s">
        <v>1131</v>
      </c>
      <c r="F91" s="67" t="s">
        <v>1279</v>
      </c>
      <c r="G91" s="25"/>
    </row>
    <row r="92" spans="2:7" s="26" customFormat="1">
      <c r="B92" s="37" t="s">
        <v>1323</v>
      </c>
      <c r="C92" s="72"/>
      <c r="D92" s="73"/>
      <c r="E92" s="12" t="s">
        <v>1324</v>
      </c>
      <c r="F92" s="74" t="s">
        <v>1325</v>
      </c>
      <c r="G92" s="25"/>
    </row>
    <row r="93" spans="2:7" s="26" customFormat="1">
      <c r="B93" s="27"/>
      <c r="C93" s="28" t="s">
        <v>1326</v>
      </c>
      <c r="D93" s="29"/>
      <c r="E93" s="5" t="s">
        <v>1132</v>
      </c>
      <c r="F93" s="30" t="s">
        <v>1327</v>
      </c>
      <c r="G93" s="25"/>
    </row>
    <row r="94" spans="2:7" s="26" customFormat="1">
      <c r="B94" s="27"/>
      <c r="C94" s="28" t="s">
        <v>1328</v>
      </c>
      <c r="D94" s="29"/>
      <c r="E94" s="5" t="s">
        <v>1133</v>
      </c>
      <c r="F94" s="30" t="s">
        <v>1329</v>
      </c>
      <c r="G94" s="25"/>
    </row>
    <row r="95" spans="2:7" s="26" customFormat="1">
      <c r="B95" s="27"/>
      <c r="C95" s="31" t="s">
        <v>1330</v>
      </c>
      <c r="D95" s="29"/>
      <c r="E95" s="5" t="s">
        <v>1134</v>
      </c>
      <c r="F95" s="30" t="s">
        <v>1331</v>
      </c>
      <c r="G95" s="25"/>
    </row>
    <row r="96" spans="2:7" s="26" customFormat="1" ht="13.5" thickBot="1">
      <c r="B96" s="50"/>
      <c r="C96" s="51" t="s">
        <v>1332</v>
      </c>
      <c r="D96" s="52"/>
      <c r="E96" s="10" t="s">
        <v>1135</v>
      </c>
      <c r="F96" s="53" t="s">
        <v>1189</v>
      </c>
      <c r="G96" s="25"/>
    </row>
    <row r="97" spans="2:9" s="26" customFormat="1" ht="13.5" thickBot="1">
      <c r="B97" s="54" t="s">
        <v>1333</v>
      </c>
      <c r="C97" s="75"/>
      <c r="D97" s="76"/>
      <c r="E97" s="15" t="s">
        <v>1334</v>
      </c>
      <c r="F97" s="74" t="s">
        <v>1335</v>
      </c>
      <c r="G97" s="25"/>
    </row>
    <row r="98" spans="2:9" s="26" customFormat="1">
      <c r="B98" s="37" t="s">
        <v>1336</v>
      </c>
      <c r="C98" s="38"/>
      <c r="D98" s="39"/>
      <c r="E98" s="7" t="s">
        <v>1337</v>
      </c>
      <c r="F98" s="40" t="s">
        <v>1338</v>
      </c>
      <c r="G98" s="25"/>
    </row>
    <row r="99" spans="2:9" s="26" customFormat="1">
      <c r="B99" s="27"/>
      <c r="C99" s="62" t="s">
        <v>1339</v>
      </c>
      <c r="D99" s="63"/>
      <c r="E99" s="5" t="s">
        <v>1136</v>
      </c>
      <c r="F99" s="30" t="s">
        <v>1340</v>
      </c>
      <c r="G99" s="25"/>
      <c r="I99" s="16"/>
    </row>
    <row r="100" spans="2:9" s="26" customFormat="1">
      <c r="B100" s="27"/>
      <c r="C100" s="62" t="s">
        <v>1341</v>
      </c>
      <c r="D100" s="63"/>
      <c r="E100" s="5" t="s">
        <v>1137</v>
      </c>
      <c r="F100" s="30" t="s">
        <v>1342</v>
      </c>
      <c r="G100" s="25"/>
    </row>
    <row r="101" spans="2:9" s="26" customFormat="1">
      <c r="B101" s="27"/>
      <c r="C101" s="60" t="s">
        <v>1343</v>
      </c>
      <c r="D101" s="61"/>
      <c r="E101" s="5" t="s">
        <v>1138</v>
      </c>
      <c r="F101" s="30" t="s">
        <v>1344</v>
      </c>
      <c r="G101" s="25"/>
    </row>
    <row r="102" spans="2:9" s="26" customFormat="1" ht="13.5" thickBot="1">
      <c r="B102" s="50"/>
      <c r="C102" s="64" t="s">
        <v>1345</v>
      </c>
      <c r="D102" s="65"/>
      <c r="E102" s="10" t="s">
        <v>1139</v>
      </c>
      <c r="F102" s="53" t="s">
        <v>1346</v>
      </c>
      <c r="G102" s="25"/>
    </row>
    <row r="103" spans="2:9" s="26" customFormat="1">
      <c r="B103" s="54" t="s">
        <v>1158</v>
      </c>
      <c r="C103" s="55"/>
      <c r="D103" s="56"/>
      <c r="E103" s="11" t="s">
        <v>1347</v>
      </c>
      <c r="F103" s="57" t="s">
        <v>1348</v>
      </c>
      <c r="G103" s="25"/>
    </row>
    <row r="104" spans="2:9" s="26" customFormat="1">
      <c r="B104" s="27"/>
      <c r="C104" s="62" t="s">
        <v>1349</v>
      </c>
      <c r="D104" s="63"/>
      <c r="E104" s="5" t="s">
        <v>1140</v>
      </c>
      <c r="F104" s="30" t="s">
        <v>1350</v>
      </c>
      <c r="G104" s="25"/>
    </row>
    <row r="105" spans="2:9" s="26" customFormat="1">
      <c r="B105" s="27"/>
      <c r="C105" s="59" t="s">
        <v>1351</v>
      </c>
      <c r="D105" s="42"/>
      <c r="E105" s="8" t="s">
        <v>1141</v>
      </c>
      <c r="F105" s="43" t="s">
        <v>1352</v>
      </c>
      <c r="G105" s="25"/>
    </row>
    <row r="106" spans="2:9" s="26" customFormat="1">
      <c r="B106" s="27"/>
      <c r="C106" s="59" t="s">
        <v>1353</v>
      </c>
      <c r="D106" s="42"/>
      <c r="E106" s="8" t="s">
        <v>1142</v>
      </c>
      <c r="F106" s="43" t="s">
        <v>1354</v>
      </c>
      <c r="G106" s="25"/>
    </row>
    <row r="107" spans="2:9" s="26" customFormat="1">
      <c r="B107" s="27"/>
      <c r="C107" s="59" t="s">
        <v>1355</v>
      </c>
      <c r="D107" s="42"/>
      <c r="E107" s="8" t="s">
        <v>1143</v>
      </c>
      <c r="F107" s="43" t="s">
        <v>1270</v>
      </c>
      <c r="G107" s="25"/>
    </row>
    <row r="108" spans="2:9" s="26" customFormat="1">
      <c r="B108" s="27"/>
      <c r="C108" s="62" t="s">
        <v>1356</v>
      </c>
      <c r="D108" s="63"/>
      <c r="E108" s="5" t="s">
        <v>1144</v>
      </c>
      <c r="F108" s="30" t="s">
        <v>1357</v>
      </c>
      <c r="G108" s="25"/>
    </row>
    <row r="109" spans="2:9" s="26" customFormat="1">
      <c r="B109" s="27"/>
      <c r="C109" s="28" t="s">
        <v>1358</v>
      </c>
      <c r="D109" s="29"/>
      <c r="E109" s="5" t="s">
        <v>1359</v>
      </c>
      <c r="F109" s="30" t="s">
        <v>1360</v>
      </c>
      <c r="G109" s="25"/>
    </row>
    <row r="110" spans="2:9" s="26" customFormat="1">
      <c r="B110" s="27"/>
      <c r="C110" s="28" t="s">
        <v>1361</v>
      </c>
      <c r="D110" s="29"/>
      <c r="E110" s="5" t="s">
        <v>1145</v>
      </c>
      <c r="F110" s="30" t="s">
        <v>1362</v>
      </c>
      <c r="G110" s="25"/>
    </row>
    <row r="111" spans="2:9" s="26" customFormat="1">
      <c r="B111" s="27"/>
      <c r="C111" s="31" t="s">
        <v>1363</v>
      </c>
      <c r="D111" s="35"/>
      <c r="E111" s="6" t="s">
        <v>1146</v>
      </c>
      <c r="F111" s="36" t="s">
        <v>1364</v>
      </c>
      <c r="G111" s="25"/>
    </row>
    <row r="112" spans="2:9" s="26" customFormat="1" ht="13.5" thickBot="1">
      <c r="B112" s="27"/>
      <c r="C112" s="31" t="s">
        <v>1365</v>
      </c>
      <c r="D112" s="35"/>
      <c r="E112" s="6" t="s">
        <v>1147</v>
      </c>
      <c r="F112" s="36" t="s">
        <v>1366</v>
      </c>
      <c r="G112" s="25"/>
    </row>
    <row r="113" spans="1:8" s="26" customFormat="1">
      <c r="B113" s="37" t="s">
        <v>1367</v>
      </c>
      <c r="C113" s="38"/>
      <c r="D113" s="39"/>
      <c r="E113" s="7" t="s">
        <v>1368</v>
      </c>
      <c r="F113" s="40" t="s">
        <v>1369</v>
      </c>
      <c r="G113" s="25"/>
    </row>
    <row r="114" spans="1:8">
      <c r="A114" s="26"/>
      <c r="B114" s="27"/>
      <c r="C114" s="28" t="s">
        <v>1370</v>
      </c>
      <c r="D114" s="29"/>
      <c r="E114" s="5" t="s">
        <v>1148</v>
      </c>
      <c r="F114" s="30" t="s">
        <v>1371</v>
      </c>
      <c r="G114" s="25"/>
    </row>
    <row r="115" spans="1:8">
      <c r="A115" s="26"/>
      <c r="B115" s="27"/>
      <c r="C115" s="28" t="s">
        <v>1372</v>
      </c>
      <c r="D115" s="29"/>
      <c r="E115" s="5" t="s">
        <v>1149</v>
      </c>
      <c r="F115" s="30" t="s">
        <v>1373</v>
      </c>
      <c r="G115" s="25"/>
    </row>
    <row r="116" spans="1:8">
      <c r="A116" s="26"/>
      <c r="B116" s="27"/>
      <c r="C116" s="28" t="s">
        <v>1374</v>
      </c>
      <c r="D116" s="29"/>
      <c r="E116" s="5" t="s">
        <v>1150</v>
      </c>
      <c r="F116" s="30" t="s">
        <v>1375</v>
      </c>
      <c r="G116" s="25"/>
    </row>
    <row r="117" spans="1:8" ht="13.5" thickBot="1">
      <c r="A117" s="26"/>
      <c r="B117" s="27"/>
      <c r="C117" s="31" t="s">
        <v>1376</v>
      </c>
      <c r="D117" s="35"/>
      <c r="E117" s="6" t="s">
        <v>1151</v>
      </c>
      <c r="F117" s="36" t="s">
        <v>1377</v>
      </c>
      <c r="G117" s="25"/>
    </row>
    <row r="118" spans="1:8">
      <c r="A118" s="26"/>
      <c r="B118" s="37" t="s">
        <v>1378</v>
      </c>
      <c r="C118" s="38"/>
      <c r="D118" s="39"/>
      <c r="E118" s="7" t="s">
        <v>545</v>
      </c>
      <c r="F118" s="40" t="s">
        <v>1379</v>
      </c>
      <c r="G118" s="25"/>
    </row>
    <row r="119" spans="1:8" ht="13.5" thickBot="1">
      <c r="A119" s="26"/>
      <c r="B119" s="50"/>
      <c r="C119" s="51" t="s">
        <v>1380</v>
      </c>
      <c r="D119" s="52"/>
      <c r="E119" s="10" t="s">
        <v>1152</v>
      </c>
      <c r="F119" s="53" t="s">
        <v>1381</v>
      </c>
      <c r="G119" s="25"/>
    </row>
    <row r="120" spans="1:8" ht="13.5" thickBot="1">
      <c r="A120" s="26"/>
      <c r="B120" s="54" t="s">
        <v>1382</v>
      </c>
      <c r="C120" s="75"/>
      <c r="D120" s="76"/>
      <c r="E120" s="15" t="s">
        <v>1383</v>
      </c>
      <c r="F120" s="74" t="s">
        <v>1384</v>
      </c>
      <c r="G120" s="25"/>
    </row>
    <row r="121" spans="1:8" ht="14" thickTop="1" thickBot="1">
      <c r="A121" s="26"/>
      <c r="B121" s="68" t="s">
        <v>1385</v>
      </c>
      <c r="C121" s="69"/>
      <c r="D121" s="70"/>
      <c r="E121" s="14" t="s">
        <v>1386</v>
      </c>
      <c r="F121" s="126" t="s">
        <v>1387</v>
      </c>
      <c r="G121" s="127" t="s">
        <v>1764</v>
      </c>
      <c r="H121" s="128" t="s">
        <v>1765</v>
      </c>
    </row>
    <row r="122" spans="1:8" ht="13.5" thickTop="1">
      <c r="G122" s="113" t="s">
        <v>1422</v>
      </c>
    </row>
    <row r="123" spans="1:8">
      <c r="G123" s="114" t="s">
        <v>1065</v>
      </c>
    </row>
    <row r="124" spans="1:8">
      <c r="G124" s="114" t="s">
        <v>1066</v>
      </c>
    </row>
    <row r="125" spans="1:8">
      <c r="G125" s="114" t="s">
        <v>1067</v>
      </c>
    </row>
    <row r="126" spans="1:8">
      <c r="G126" s="114" t="s">
        <v>1069</v>
      </c>
    </row>
    <row r="127" spans="1:8">
      <c r="G127" s="114" t="s">
        <v>1070</v>
      </c>
    </row>
    <row r="128" spans="1:8">
      <c r="G128" s="114" t="s">
        <v>1071</v>
      </c>
    </row>
    <row r="129" spans="7:7">
      <c r="G129" s="114" t="s">
        <v>1072</v>
      </c>
    </row>
    <row r="130" spans="7:7">
      <c r="G130" s="114" t="s">
        <v>886</v>
      </c>
    </row>
    <row r="131" spans="7:7">
      <c r="G131" s="114" t="s">
        <v>604</v>
      </c>
    </row>
    <row r="132" spans="7:7">
      <c r="G132" s="114" t="s">
        <v>408</v>
      </c>
    </row>
    <row r="133" spans="7:7">
      <c r="G133" s="114" t="s">
        <v>1074</v>
      </c>
    </row>
    <row r="134" spans="7:7">
      <c r="G134" s="115" t="s">
        <v>1075</v>
      </c>
    </row>
    <row r="135" spans="7:7" ht="13.5" thickBot="1">
      <c r="G135" s="115" t="s">
        <v>1076</v>
      </c>
    </row>
    <row r="136" spans="7:7">
      <c r="G136" s="116" t="s">
        <v>1191</v>
      </c>
    </row>
    <row r="137" spans="7:7">
      <c r="G137" s="114" t="s">
        <v>1077</v>
      </c>
    </row>
    <row r="138" spans="7:7">
      <c r="G138" s="114" t="s">
        <v>1078</v>
      </c>
    </row>
    <row r="139" spans="7:7">
      <c r="G139" s="114" t="s">
        <v>1079</v>
      </c>
    </row>
    <row r="140" spans="7:7">
      <c r="G140" s="117" t="s">
        <v>1080</v>
      </c>
    </row>
    <row r="141" spans="7:7">
      <c r="G141" s="117" t="s">
        <v>1081</v>
      </c>
    </row>
    <row r="142" spans="7:7">
      <c r="G142" s="117" t="s">
        <v>1082</v>
      </c>
    </row>
    <row r="143" spans="7:7">
      <c r="G143" s="118" t="s">
        <v>1083</v>
      </c>
    </row>
    <row r="144" spans="7:7" ht="13.5" thickBot="1">
      <c r="G144" s="115" t="s">
        <v>1084</v>
      </c>
    </row>
    <row r="145" spans="7:7">
      <c r="G145" s="116" t="s">
        <v>1209</v>
      </c>
    </row>
    <row r="146" spans="7:7">
      <c r="G146" s="114" t="s">
        <v>1085</v>
      </c>
    </row>
    <row r="147" spans="7:7">
      <c r="G147" s="114" t="s">
        <v>47</v>
      </c>
    </row>
    <row r="148" spans="7:7">
      <c r="G148" s="114" t="s">
        <v>1086</v>
      </c>
    </row>
    <row r="149" spans="7:7">
      <c r="G149" s="114" t="s">
        <v>1087</v>
      </c>
    </row>
    <row r="150" spans="7:7">
      <c r="G150" s="114" t="s">
        <v>1088</v>
      </c>
    </row>
    <row r="151" spans="7:7">
      <c r="G151" s="114" t="s">
        <v>101</v>
      </c>
    </row>
    <row r="152" spans="7:7">
      <c r="G152" s="114" t="s">
        <v>1089</v>
      </c>
    </row>
    <row r="153" spans="7:7">
      <c r="G153" s="114" t="s">
        <v>32</v>
      </c>
    </row>
    <row r="154" spans="7:7">
      <c r="G154" s="114" t="s">
        <v>128</v>
      </c>
    </row>
    <row r="155" spans="7:7">
      <c r="G155" s="114" t="s">
        <v>1090</v>
      </c>
    </row>
    <row r="156" spans="7:7">
      <c r="G156" s="114" t="s">
        <v>1091</v>
      </c>
    </row>
    <row r="157" spans="7:7">
      <c r="G157" s="114" t="s">
        <v>1092</v>
      </c>
    </row>
    <row r="158" spans="7:7">
      <c r="G158" s="114" t="s">
        <v>1093</v>
      </c>
    </row>
    <row r="159" spans="7:7" ht="13.5" thickBot="1">
      <c r="G159" s="119" t="s">
        <v>1094</v>
      </c>
    </row>
    <row r="160" spans="7:7">
      <c r="G160" s="120" t="s">
        <v>1236</v>
      </c>
    </row>
    <row r="161" spans="7:7">
      <c r="G161" s="117" t="s">
        <v>1095</v>
      </c>
    </row>
    <row r="162" spans="7:7">
      <c r="G162" s="114" t="s">
        <v>1096</v>
      </c>
    </row>
    <row r="163" spans="7:7">
      <c r="G163" s="114" t="s">
        <v>1097</v>
      </c>
    </row>
    <row r="164" spans="7:7" ht="13.5" thickBot="1">
      <c r="G164" s="115" t="s">
        <v>1098</v>
      </c>
    </row>
    <row r="165" spans="7:7">
      <c r="G165" s="116" t="s">
        <v>1245</v>
      </c>
    </row>
    <row r="166" spans="7:7">
      <c r="G166" s="117" t="s">
        <v>1099</v>
      </c>
    </row>
    <row r="167" spans="7:7">
      <c r="G167" s="114" t="s">
        <v>368</v>
      </c>
    </row>
    <row r="168" spans="7:7">
      <c r="G168" s="114" t="s">
        <v>1100</v>
      </c>
    </row>
    <row r="169" spans="7:7" ht="13.5" thickBot="1">
      <c r="G169" s="119" t="s">
        <v>1101</v>
      </c>
    </row>
    <row r="170" spans="7:7">
      <c r="G170" s="120" t="s">
        <v>1254</v>
      </c>
    </row>
    <row r="171" spans="7:7">
      <c r="G171" s="114" t="s">
        <v>1102</v>
      </c>
    </row>
    <row r="172" spans="7:7">
      <c r="G172" s="114" t="s">
        <v>1103</v>
      </c>
    </row>
    <row r="173" spans="7:7">
      <c r="G173" s="114" t="s">
        <v>1104</v>
      </c>
    </row>
    <row r="174" spans="7:7">
      <c r="G174" s="114" t="s">
        <v>1105</v>
      </c>
    </row>
    <row r="175" spans="7:7">
      <c r="G175" s="114" t="s">
        <v>1106</v>
      </c>
    </row>
    <row r="176" spans="7:7" ht="13.5" thickBot="1">
      <c r="G176" s="115" t="s">
        <v>1107</v>
      </c>
    </row>
    <row r="177" spans="7:7">
      <c r="G177" s="116" t="s">
        <v>1267</v>
      </c>
    </row>
    <row r="178" spans="7:7">
      <c r="G178" s="114" t="s">
        <v>1108</v>
      </c>
    </row>
    <row r="179" spans="7:7">
      <c r="G179" s="114" t="s">
        <v>1109</v>
      </c>
    </row>
    <row r="180" spans="7:7">
      <c r="G180" s="114" t="s">
        <v>1110</v>
      </c>
    </row>
    <row r="181" spans="7:7">
      <c r="G181" s="117" t="s">
        <v>1111</v>
      </c>
    </row>
    <row r="182" spans="7:7">
      <c r="G182" s="115" t="s">
        <v>1112</v>
      </c>
    </row>
    <row r="183" spans="7:7" ht="13.5" thickBot="1">
      <c r="G183" s="115" t="s">
        <v>1113</v>
      </c>
    </row>
    <row r="184" spans="7:7">
      <c r="G184" s="116" t="s">
        <v>1281</v>
      </c>
    </row>
    <row r="185" spans="7:7">
      <c r="G185" s="114" t="s">
        <v>1114</v>
      </c>
    </row>
    <row r="186" spans="7:7">
      <c r="G186" s="114" t="s">
        <v>1115</v>
      </c>
    </row>
    <row r="187" spans="7:7">
      <c r="G187" s="114" t="s">
        <v>1116</v>
      </c>
    </row>
    <row r="188" spans="7:7" ht="13.5" thickBot="1">
      <c r="G188" s="119" t="s">
        <v>1117</v>
      </c>
    </row>
    <row r="189" spans="7:7">
      <c r="G189" s="120" t="s">
        <v>1290</v>
      </c>
    </row>
    <row r="190" spans="7:7">
      <c r="G190" s="114" t="s">
        <v>1118</v>
      </c>
    </row>
    <row r="191" spans="7:7">
      <c r="G191" s="114" t="s">
        <v>1119</v>
      </c>
    </row>
    <row r="192" spans="7:7">
      <c r="G192" s="114" t="s">
        <v>1120</v>
      </c>
    </row>
    <row r="193" spans="7:7" ht="13.5" thickBot="1">
      <c r="G193" s="115" t="s">
        <v>1121</v>
      </c>
    </row>
    <row r="194" spans="7:7">
      <c r="G194" s="121" t="s">
        <v>1299</v>
      </c>
    </row>
    <row r="195" spans="7:7">
      <c r="G195" s="118" t="s">
        <v>1122</v>
      </c>
    </row>
    <row r="196" spans="7:7" ht="13.5" thickBot="1">
      <c r="G196" s="122" t="s">
        <v>1123</v>
      </c>
    </row>
    <row r="197" spans="7:7">
      <c r="G197" s="116" t="s">
        <v>1305</v>
      </c>
    </row>
    <row r="198" spans="7:7">
      <c r="G198" s="114" t="s">
        <v>1124</v>
      </c>
    </row>
    <row r="199" spans="7:7">
      <c r="G199" s="115" t="s">
        <v>1125</v>
      </c>
    </row>
    <row r="200" spans="7:7">
      <c r="G200" s="115" t="s">
        <v>1126</v>
      </c>
    </row>
    <row r="201" spans="7:7">
      <c r="G201" s="115" t="s">
        <v>1127</v>
      </c>
    </row>
    <row r="202" spans="7:7" ht="13.5" thickBot="1">
      <c r="G202" s="119" t="s">
        <v>1128</v>
      </c>
    </row>
    <row r="203" spans="7:7" ht="13.5" thickBot="1">
      <c r="G203" s="123" t="s">
        <v>1316</v>
      </c>
    </row>
    <row r="204" spans="7:7">
      <c r="G204" s="121" t="s">
        <v>1319</v>
      </c>
    </row>
    <row r="205" spans="7:7">
      <c r="G205" s="118" t="s">
        <v>1129</v>
      </c>
    </row>
    <row r="206" spans="7:7">
      <c r="G206" s="118" t="s">
        <v>1130</v>
      </c>
    </row>
    <row r="207" spans="7:7" ht="13.5" thickBot="1">
      <c r="G207" s="118" t="s">
        <v>1131</v>
      </c>
    </row>
    <row r="208" spans="7:7">
      <c r="G208" s="121" t="s">
        <v>1324</v>
      </c>
    </row>
    <row r="209" spans="7:7">
      <c r="G209" s="114" t="s">
        <v>1132</v>
      </c>
    </row>
    <row r="210" spans="7:7">
      <c r="G210" s="114" t="s">
        <v>1133</v>
      </c>
    </row>
    <row r="211" spans="7:7">
      <c r="G211" s="114" t="s">
        <v>1134</v>
      </c>
    </row>
    <row r="212" spans="7:7" ht="13.5" thickBot="1">
      <c r="G212" s="119" t="s">
        <v>1135</v>
      </c>
    </row>
    <row r="213" spans="7:7" ht="13.5" thickBot="1">
      <c r="G213" s="124" t="s">
        <v>1334</v>
      </c>
    </row>
    <row r="214" spans="7:7">
      <c r="G214" s="116" t="s">
        <v>1337</v>
      </c>
    </row>
    <row r="215" spans="7:7">
      <c r="G215" s="114" t="s">
        <v>1136</v>
      </c>
    </row>
    <row r="216" spans="7:7">
      <c r="G216" s="114" t="s">
        <v>1137</v>
      </c>
    </row>
    <row r="217" spans="7:7">
      <c r="G217" s="114" t="s">
        <v>1138</v>
      </c>
    </row>
    <row r="218" spans="7:7" ht="13.5" thickBot="1">
      <c r="G218" s="119" t="s">
        <v>1139</v>
      </c>
    </row>
    <row r="219" spans="7:7">
      <c r="G219" s="120" t="s">
        <v>1347</v>
      </c>
    </row>
    <row r="220" spans="7:7">
      <c r="G220" s="114" t="s">
        <v>1140</v>
      </c>
    </row>
    <row r="221" spans="7:7">
      <c r="G221" s="117" t="s">
        <v>1141</v>
      </c>
    </row>
    <row r="222" spans="7:7">
      <c r="G222" s="117" t="s">
        <v>1142</v>
      </c>
    </row>
    <row r="223" spans="7:7">
      <c r="G223" s="117" t="s">
        <v>1143</v>
      </c>
    </row>
    <row r="224" spans="7:7">
      <c r="G224" s="114" t="s">
        <v>1144</v>
      </c>
    </row>
    <row r="225" spans="7:7">
      <c r="G225" s="114" t="s">
        <v>1359</v>
      </c>
    </row>
    <row r="226" spans="7:7">
      <c r="G226" s="114" t="s">
        <v>1145</v>
      </c>
    </row>
    <row r="227" spans="7:7">
      <c r="G227" s="115" t="s">
        <v>1146</v>
      </c>
    </row>
    <row r="228" spans="7:7" ht="13.5" thickBot="1">
      <c r="G228" s="115" t="s">
        <v>1147</v>
      </c>
    </row>
    <row r="229" spans="7:7">
      <c r="G229" s="116" t="s">
        <v>1368</v>
      </c>
    </row>
    <row r="230" spans="7:7">
      <c r="G230" s="114" t="s">
        <v>1148</v>
      </c>
    </row>
    <row r="231" spans="7:7">
      <c r="G231" s="114" t="s">
        <v>1149</v>
      </c>
    </row>
    <row r="232" spans="7:7">
      <c r="G232" s="114" t="s">
        <v>1150</v>
      </c>
    </row>
    <row r="233" spans="7:7" ht="13.5" thickBot="1">
      <c r="G233" s="115" t="s">
        <v>1151</v>
      </c>
    </row>
    <row r="234" spans="7:7">
      <c r="G234" s="116" t="s">
        <v>545</v>
      </c>
    </row>
    <row r="235" spans="7:7" ht="13.5" thickBot="1">
      <c r="G235" s="119" t="s">
        <v>1152</v>
      </c>
    </row>
    <row r="236" spans="7:7" ht="13.5" thickBot="1">
      <c r="G236" s="124" t="s">
        <v>1383</v>
      </c>
    </row>
    <row r="237" spans="7:7" ht="13.5" thickBot="1">
      <c r="G237" s="123" t="s">
        <v>1386</v>
      </c>
    </row>
    <row r="238" spans="7:7">
      <c r="G238" s="116" t="s">
        <v>1751</v>
      </c>
    </row>
    <row r="239" spans="7:7">
      <c r="G239" s="114" t="s">
        <v>1752</v>
      </c>
    </row>
    <row r="240" spans="7:7">
      <c r="G240" s="114" t="s">
        <v>1753</v>
      </c>
    </row>
    <row r="241" spans="7:7">
      <c r="G241" s="114" t="s">
        <v>1754</v>
      </c>
    </row>
    <row r="242" spans="7:7" ht="13.5" thickBot="1">
      <c r="G242" s="125" t="s">
        <v>1755</v>
      </c>
    </row>
    <row r="243" spans="7:7" ht="13.5" thickTop="1"/>
  </sheetData>
  <autoFilter ref="A4:I122" xr:uid="{00000000-0009-0000-0000-000001000000}">
    <filterColumn colId="1" showButton="0"/>
    <filterColumn colId="2" showButton="0"/>
  </autoFilter>
  <mergeCells count="5">
    <mergeCell ref="B4:D5"/>
    <mergeCell ref="E4:E5"/>
    <mergeCell ref="F4:F5"/>
    <mergeCell ref="B6:C6"/>
    <mergeCell ref="C24:D24"/>
  </mergeCells>
  <phoneticPr fontId="7"/>
  <pageMargins left="0.70866141732283472" right="0.51181102362204722" top="0.74803149606299213" bottom="0.55118110236220474" header="0.31496062992125984" footer="0.31496062992125984"/>
  <pageSetup paperSize="9" scale="44"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R23"/>
  <sheetViews>
    <sheetView workbookViewId="0">
      <selection activeCell="D2" sqref="D2"/>
    </sheetView>
  </sheetViews>
  <sheetFormatPr defaultColWidth="9" defaultRowHeight="13"/>
  <cols>
    <col min="1" max="16384" width="9" style="79"/>
  </cols>
  <sheetData>
    <row r="1" spans="1:18">
      <c r="A1" s="80" t="s">
        <v>1393</v>
      </c>
      <c r="B1" s="80" t="s">
        <v>1394</v>
      </c>
      <c r="D1" s="80" t="s">
        <v>1395</v>
      </c>
      <c r="E1" s="80" t="s">
        <v>1396</v>
      </c>
    </row>
    <row r="2" spans="1:18" ht="18">
      <c r="D2" t="s">
        <v>1424</v>
      </c>
      <c r="E2" t="s">
        <v>1065</v>
      </c>
      <c r="F2" t="s">
        <v>1066</v>
      </c>
      <c r="G2" t="s">
        <v>1425</v>
      </c>
      <c r="H2" t="s">
        <v>1069</v>
      </c>
      <c r="I2" t="s">
        <v>1070</v>
      </c>
      <c r="J2" t="s">
        <v>1071</v>
      </c>
      <c r="K2" t="s">
        <v>1072</v>
      </c>
      <c r="L2" t="s">
        <v>886</v>
      </c>
      <c r="M2" t="s">
        <v>604</v>
      </c>
      <c r="N2" t="s">
        <v>408</v>
      </c>
      <c r="O2" t="s">
        <v>1074</v>
      </c>
      <c r="P2" t="s">
        <v>1075</v>
      </c>
      <c r="Q2" t="s">
        <v>1076</v>
      </c>
      <c r="R2"/>
    </row>
    <row r="3" spans="1:18" ht="18">
      <c r="D3" t="s">
        <v>1191</v>
      </c>
      <c r="E3" t="s">
        <v>1077</v>
      </c>
      <c r="F3" t="s">
        <v>1078</v>
      </c>
      <c r="G3" t="s">
        <v>1079</v>
      </c>
      <c r="H3" t="s">
        <v>1080</v>
      </c>
      <c r="I3" t="s">
        <v>1081</v>
      </c>
      <c r="J3" t="s">
        <v>1426</v>
      </c>
      <c r="K3" t="s">
        <v>1427</v>
      </c>
      <c r="L3" t="s">
        <v>1084</v>
      </c>
      <c r="M3"/>
      <c r="N3"/>
      <c r="O3"/>
      <c r="P3"/>
      <c r="Q3"/>
      <c r="R3"/>
    </row>
    <row r="4" spans="1:18" ht="18">
      <c r="D4" t="s">
        <v>1209</v>
      </c>
      <c r="E4" t="s">
        <v>139</v>
      </c>
      <c r="F4" t="s">
        <v>47</v>
      </c>
      <c r="G4" t="s">
        <v>1086</v>
      </c>
      <c r="H4" t="s">
        <v>1428</v>
      </c>
      <c r="I4" t="s">
        <v>1088</v>
      </c>
      <c r="J4" t="s">
        <v>101</v>
      </c>
      <c r="K4" t="s">
        <v>1089</v>
      </c>
      <c r="L4" t="s">
        <v>32</v>
      </c>
      <c r="M4" t="s">
        <v>128</v>
      </c>
      <c r="N4" t="s">
        <v>1090</v>
      </c>
      <c r="O4" t="s">
        <v>90</v>
      </c>
      <c r="P4" t="s">
        <v>596</v>
      </c>
      <c r="Q4" t="s">
        <v>1093</v>
      </c>
      <c r="R4" t="s">
        <v>1094</v>
      </c>
    </row>
    <row r="5" spans="1:18" ht="18">
      <c r="D5" t="s">
        <v>1236</v>
      </c>
      <c r="E5" t="s">
        <v>1429</v>
      </c>
      <c r="F5" t="s">
        <v>191</v>
      </c>
      <c r="G5" t="s">
        <v>1430</v>
      </c>
      <c r="H5" t="s">
        <v>1431</v>
      </c>
      <c r="I5"/>
      <c r="J5"/>
      <c r="K5"/>
      <c r="L5"/>
      <c r="M5"/>
      <c r="N5"/>
      <c r="O5"/>
      <c r="P5"/>
      <c r="Q5"/>
      <c r="R5"/>
    </row>
    <row r="6" spans="1:18" ht="18">
      <c r="D6" t="s">
        <v>1245</v>
      </c>
      <c r="E6" t="s">
        <v>1432</v>
      </c>
      <c r="F6" t="s">
        <v>368</v>
      </c>
      <c r="G6" t="s">
        <v>1153</v>
      </c>
      <c r="H6" t="s">
        <v>1101</v>
      </c>
      <c r="I6"/>
      <c r="J6"/>
      <c r="K6"/>
      <c r="L6"/>
      <c r="M6"/>
      <c r="N6"/>
      <c r="O6"/>
      <c r="P6"/>
      <c r="Q6"/>
      <c r="R6"/>
    </row>
    <row r="7" spans="1:18" ht="18">
      <c r="D7" t="s">
        <v>1433</v>
      </c>
      <c r="E7" t="s">
        <v>1434</v>
      </c>
      <c r="F7" t="s">
        <v>1435</v>
      </c>
      <c r="G7" t="s">
        <v>635</v>
      </c>
      <c r="H7" t="s">
        <v>1436</v>
      </c>
      <c r="I7" t="s">
        <v>1437</v>
      </c>
      <c r="J7" t="s">
        <v>1438</v>
      </c>
      <c r="K7"/>
      <c r="L7"/>
      <c r="M7"/>
      <c r="N7"/>
      <c r="O7"/>
      <c r="P7"/>
      <c r="Q7"/>
      <c r="R7"/>
    </row>
    <row r="8" spans="1:18" ht="18">
      <c r="D8" t="s">
        <v>1439</v>
      </c>
      <c r="E8" t="s">
        <v>1440</v>
      </c>
      <c r="F8" t="s">
        <v>271</v>
      </c>
      <c r="G8" t="s">
        <v>1441</v>
      </c>
      <c r="H8" t="s">
        <v>1442</v>
      </c>
      <c r="I8" t="s">
        <v>264</v>
      </c>
      <c r="J8" t="s">
        <v>1443</v>
      </c>
      <c r="K8"/>
      <c r="L8"/>
      <c r="M8"/>
      <c r="N8"/>
      <c r="O8"/>
      <c r="P8"/>
      <c r="Q8"/>
      <c r="R8"/>
    </row>
    <row r="9" spans="1:18" ht="18">
      <c r="D9" t="s">
        <v>1444</v>
      </c>
      <c r="E9" t="s">
        <v>1445</v>
      </c>
      <c r="F9" t="s">
        <v>396</v>
      </c>
      <c r="G9" t="s">
        <v>236</v>
      </c>
      <c r="H9" t="s">
        <v>1446</v>
      </c>
      <c r="I9"/>
      <c r="J9"/>
      <c r="K9"/>
      <c r="L9"/>
      <c r="M9"/>
      <c r="N9"/>
      <c r="O9"/>
      <c r="P9"/>
      <c r="Q9"/>
      <c r="R9"/>
    </row>
    <row r="10" spans="1:18" ht="18">
      <c r="D10" t="s">
        <v>1447</v>
      </c>
      <c r="E10" t="s">
        <v>718</v>
      </c>
      <c r="F10" t="s">
        <v>1448</v>
      </c>
      <c r="G10" t="s">
        <v>1449</v>
      </c>
      <c r="H10" t="s">
        <v>1450</v>
      </c>
      <c r="I10"/>
      <c r="J10"/>
      <c r="K10"/>
      <c r="L10"/>
      <c r="M10"/>
      <c r="N10"/>
      <c r="O10"/>
      <c r="P10"/>
      <c r="Q10"/>
      <c r="R10"/>
    </row>
    <row r="11" spans="1:18" ht="18">
      <c r="D11" t="s">
        <v>1451</v>
      </c>
      <c r="E11" t="s">
        <v>1452</v>
      </c>
      <c r="F11" t="s">
        <v>1453</v>
      </c>
      <c r="G11"/>
      <c r="H11"/>
      <c r="I11"/>
      <c r="J11"/>
      <c r="K11"/>
      <c r="L11"/>
      <c r="M11"/>
      <c r="N11"/>
      <c r="O11"/>
      <c r="P11"/>
      <c r="Q11"/>
      <c r="R11"/>
    </row>
    <row r="12" spans="1:18" ht="18">
      <c r="D12" t="s">
        <v>1454</v>
      </c>
      <c r="E12" t="s">
        <v>1455</v>
      </c>
      <c r="F12" t="s">
        <v>1456</v>
      </c>
      <c r="G12" t="s">
        <v>1457</v>
      </c>
      <c r="H12" t="s">
        <v>1458</v>
      </c>
      <c r="I12" t="s">
        <v>1459</v>
      </c>
      <c r="J12"/>
      <c r="K12"/>
      <c r="L12"/>
      <c r="M12"/>
      <c r="N12"/>
      <c r="O12"/>
      <c r="P12"/>
      <c r="Q12"/>
      <c r="R12"/>
    </row>
    <row r="13" spans="1:18" ht="18">
      <c r="D13" t="s">
        <v>1460</v>
      </c>
      <c r="E13"/>
      <c r="F13"/>
      <c r="G13"/>
      <c r="H13"/>
      <c r="I13"/>
      <c r="J13"/>
      <c r="K13"/>
      <c r="L13"/>
      <c r="M13"/>
      <c r="N13"/>
      <c r="O13"/>
      <c r="P13"/>
      <c r="Q13"/>
      <c r="R13"/>
    </row>
    <row r="14" spans="1:18" ht="18">
      <c r="D14" t="s">
        <v>1461</v>
      </c>
      <c r="E14" t="s">
        <v>1462</v>
      </c>
      <c r="F14" t="s">
        <v>1463</v>
      </c>
      <c r="G14" t="s">
        <v>1464</v>
      </c>
      <c r="H14"/>
      <c r="I14"/>
      <c r="J14"/>
      <c r="K14"/>
      <c r="L14"/>
      <c r="M14"/>
      <c r="N14"/>
      <c r="O14"/>
      <c r="P14"/>
      <c r="Q14"/>
      <c r="R14"/>
    </row>
    <row r="15" spans="1:18" ht="18">
      <c r="D15" t="s">
        <v>1465</v>
      </c>
      <c r="E15" t="s">
        <v>1466</v>
      </c>
      <c r="F15" t="s">
        <v>1133</v>
      </c>
      <c r="G15" t="s">
        <v>1134</v>
      </c>
      <c r="H15" t="s">
        <v>1135</v>
      </c>
      <c r="I15"/>
      <c r="J15"/>
      <c r="K15"/>
      <c r="L15"/>
      <c r="M15"/>
      <c r="N15"/>
      <c r="O15"/>
      <c r="P15"/>
      <c r="Q15"/>
      <c r="R15"/>
    </row>
    <row r="16" spans="1:18" ht="18">
      <c r="D16" t="s">
        <v>1334</v>
      </c>
      <c r="E16"/>
      <c r="F16"/>
      <c r="G16"/>
      <c r="H16"/>
      <c r="I16"/>
      <c r="J16"/>
      <c r="K16"/>
      <c r="L16"/>
      <c r="M16"/>
      <c r="N16"/>
      <c r="O16"/>
      <c r="P16"/>
      <c r="Q16"/>
      <c r="R16"/>
    </row>
    <row r="17" spans="4:18" ht="18">
      <c r="D17" t="s">
        <v>1467</v>
      </c>
      <c r="E17" t="s">
        <v>1468</v>
      </c>
      <c r="F17" t="s">
        <v>1469</v>
      </c>
      <c r="G17" t="s">
        <v>1470</v>
      </c>
      <c r="H17" t="s">
        <v>1471</v>
      </c>
      <c r="I17"/>
      <c r="J17"/>
      <c r="K17"/>
      <c r="L17"/>
      <c r="M17"/>
      <c r="N17"/>
      <c r="O17"/>
      <c r="P17"/>
      <c r="Q17"/>
      <c r="R17"/>
    </row>
    <row r="18" spans="4:18" ht="18">
      <c r="D18" t="s">
        <v>1347</v>
      </c>
      <c r="E18" t="s">
        <v>1140</v>
      </c>
      <c r="F18" t="s">
        <v>1141</v>
      </c>
      <c r="G18" t="s">
        <v>1472</v>
      </c>
      <c r="H18" t="s">
        <v>1143</v>
      </c>
      <c r="I18" t="s">
        <v>1144</v>
      </c>
      <c r="J18" t="s">
        <v>1359</v>
      </c>
      <c r="K18" t="s">
        <v>1145</v>
      </c>
      <c r="L18" t="s">
        <v>1473</v>
      </c>
      <c r="M18" t="s">
        <v>1474</v>
      </c>
      <c r="N18"/>
      <c r="O18"/>
      <c r="P18"/>
      <c r="Q18"/>
      <c r="R18"/>
    </row>
    <row r="19" spans="4:18" ht="18">
      <c r="D19" t="s">
        <v>1368</v>
      </c>
      <c r="E19" t="s">
        <v>1148</v>
      </c>
      <c r="F19" t="s">
        <v>1149</v>
      </c>
      <c r="G19" t="s">
        <v>1150</v>
      </c>
      <c r="H19" t="s">
        <v>1151</v>
      </c>
      <c r="I19"/>
      <c r="J19"/>
      <c r="K19"/>
      <c r="L19"/>
      <c r="M19"/>
      <c r="N19"/>
      <c r="O19"/>
      <c r="P19"/>
      <c r="Q19"/>
      <c r="R19"/>
    </row>
    <row r="20" spans="4:18" ht="18">
      <c r="D20" t="s">
        <v>545</v>
      </c>
      <c r="E20" t="s">
        <v>1475</v>
      </c>
      <c r="F20"/>
      <c r="G20"/>
      <c r="H20"/>
      <c r="I20"/>
      <c r="J20"/>
      <c r="K20"/>
      <c r="L20"/>
      <c r="M20"/>
      <c r="N20"/>
      <c r="O20"/>
      <c r="P20"/>
      <c r="Q20"/>
      <c r="R20"/>
    </row>
    <row r="21" spans="4:18" ht="18">
      <c r="D21" t="s">
        <v>1383</v>
      </c>
      <c r="E21"/>
      <c r="F21"/>
      <c r="G21"/>
      <c r="H21"/>
      <c r="I21"/>
      <c r="J21"/>
      <c r="K21"/>
      <c r="L21"/>
      <c r="M21"/>
      <c r="N21"/>
      <c r="O21"/>
      <c r="P21"/>
      <c r="Q21"/>
      <c r="R21"/>
    </row>
    <row r="22" spans="4:18" ht="18">
      <c r="D22" t="s">
        <v>1386</v>
      </c>
      <c r="E22"/>
      <c r="F22"/>
      <c r="G22"/>
      <c r="H22"/>
      <c r="I22"/>
      <c r="J22"/>
      <c r="K22"/>
      <c r="L22"/>
      <c r="M22"/>
      <c r="N22"/>
      <c r="O22"/>
      <c r="P22"/>
      <c r="Q22"/>
      <c r="R22"/>
    </row>
    <row r="23" spans="4:18" ht="18.75" customHeight="1">
      <c r="D23"/>
      <c r="E23"/>
      <c r="F23"/>
      <c r="G23"/>
      <c r="H23"/>
      <c r="I23"/>
      <c r="J23"/>
      <c r="K23"/>
      <c r="L23"/>
      <c r="M23"/>
      <c r="N23"/>
      <c r="O23"/>
      <c r="P23"/>
      <c r="Q23"/>
      <c r="R23"/>
    </row>
  </sheetData>
  <phoneticPr fontId="7"/>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107950</xdr:colOff>
                    <xdr:row>0</xdr:row>
                    <xdr:rowOff>50800</xdr:rowOff>
                  </from>
                  <to>
                    <xdr:col>2</xdr:col>
                    <xdr:colOff>552450</xdr:colOff>
                    <xdr:row>1</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L200"/>
  <sheetViews>
    <sheetView workbookViewId="0">
      <selection activeCell="E2" sqref="E2"/>
    </sheetView>
  </sheetViews>
  <sheetFormatPr defaultColWidth="9" defaultRowHeight="13"/>
  <cols>
    <col min="1" max="3" width="9" style="79"/>
    <col min="4" max="4" width="17.25" style="79" bestFit="1" customWidth="1"/>
    <col min="5" max="5" width="16.25" style="79" bestFit="1" customWidth="1"/>
    <col min="6" max="6" width="9" style="79"/>
    <col min="7" max="12" width="20.08203125" style="79" customWidth="1"/>
    <col min="13" max="16384" width="9" style="79"/>
  </cols>
  <sheetData>
    <row r="1" spans="1:12">
      <c r="A1" s="80" t="s">
        <v>1393</v>
      </c>
      <c r="B1" s="80" t="s">
        <v>1394</v>
      </c>
      <c r="D1" s="80" t="s">
        <v>1766</v>
      </c>
      <c r="E1" s="80" t="s">
        <v>2325</v>
      </c>
      <c r="G1" s="80" t="s">
        <v>1395</v>
      </c>
      <c r="H1" s="80" t="s">
        <v>1396</v>
      </c>
    </row>
    <row r="2" spans="1:12" ht="17.5">
      <c r="D2" s="107" t="s">
        <v>242</v>
      </c>
      <c r="E2" s="107" t="s">
        <v>2326</v>
      </c>
      <c r="G2" s="96" t="s">
        <v>1476</v>
      </c>
      <c r="H2" s="96"/>
      <c r="I2" s="96"/>
      <c r="J2" s="96"/>
      <c r="K2" s="96"/>
      <c r="L2" s="96"/>
    </row>
    <row r="3" spans="1:12" ht="17.5">
      <c r="D3" s="107" t="s">
        <v>715</v>
      </c>
      <c r="E3" s="107" t="s">
        <v>2327</v>
      </c>
      <c r="G3" s="96" t="s">
        <v>1477</v>
      </c>
      <c r="H3" s="96" t="s">
        <v>68</v>
      </c>
      <c r="I3" s="96" t="s">
        <v>1478</v>
      </c>
      <c r="J3" s="96" t="s">
        <v>1479</v>
      </c>
      <c r="K3" s="96"/>
      <c r="L3" s="96"/>
    </row>
    <row r="4" spans="1:12" ht="17.5">
      <c r="D4" s="107" t="s">
        <v>733</v>
      </c>
      <c r="E4" s="107" t="s">
        <v>2328</v>
      </c>
      <c r="G4" s="96" t="s">
        <v>1480</v>
      </c>
      <c r="H4" s="96"/>
      <c r="I4" s="96"/>
      <c r="J4" s="96"/>
      <c r="K4" s="96"/>
      <c r="L4" s="96"/>
    </row>
    <row r="5" spans="1:12" ht="17.5">
      <c r="D5" s="107" t="s">
        <v>242</v>
      </c>
      <c r="E5" s="107" t="s">
        <v>2329</v>
      </c>
      <c r="G5" s="96" t="s">
        <v>514</v>
      </c>
      <c r="H5" s="96" t="s">
        <v>1481</v>
      </c>
      <c r="I5" s="96"/>
      <c r="J5" s="96"/>
      <c r="K5" s="96"/>
      <c r="L5" s="96"/>
    </row>
    <row r="6" spans="1:12" ht="17.5">
      <c r="D6" s="107" t="s">
        <v>925</v>
      </c>
      <c r="E6" s="107" t="s">
        <v>2330</v>
      </c>
      <c r="G6" s="96" t="s">
        <v>1482</v>
      </c>
      <c r="H6" s="96" t="s">
        <v>79</v>
      </c>
      <c r="I6" s="96"/>
      <c r="J6" s="96"/>
      <c r="K6" s="96"/>
      <c r="L6" s="96"/>
    </row>
    <row r="7" spans="1:12" ht="17.5">
      <c r="D7" s="107" t="s">
        <v>925</v>
      </c>
      <c r="E7" s="107" t="s">
        <v>2331</v>
      </c>
      <c r="G7" s="96" t="s">
        <v>780</v>
      </c>
      <c r="H7" s="96" t="s">
        <v>1483</v>
      </c>
      <c r="I7" s="96"/>
      <c r="J7" s="96"/>
      <c r="K7" s="96"/>
      <c r="L7" s="96"/>
    </row>
    <row r="8" spans="1:12" ht="17.5">
      <c r="D8" s="107" t="s">
        <v>242</v>
      </c>
      <c r="E8" s="107" t="s">
        <v>2332</v>
      </c>
      <c r="G8" s="96" t="s">
        <v>1484</v>
      </c>
      <c r="H8" s="96" t="s">
        <v>1485</v>
      </c>
      <c r="I8" s="96"/>
      <c r="J8" s="96"/>
      <c r="K8" s="96"/>
      <c r="L8" s="96"/>
    </row>
    <row r="9" spans="1:12" ht="17.5">
      <c r="D9" s="107" t="s">
        <v>1834</v>
      </c>
      <c r="E9" s="107" t="s">
        <v>2333</v>
      </c>
      <c r="G9" s="96" t="s">
        <v>639</v>
      </c>
      <c r="H9" s="96" t="s">
        <v>1486</v>
      </c>
      <c r="I9" s="96" t="s">
        <v>1487</v>
      </c>
      <c r="J9" s="96" t="s">
        <v>1488</v>
      </c>
      <c r="K9" s="96"/>
      <c r="L9" s="96"/>
    </row>
    <row r="10" spans="1:12" ht="17.5">
      <c r="D10" s="107" t="s">
        <v>242</v>
      </c>
      <c r="E10" s="107" t="s">
        <v>2334</v>
      </c>
      <c r="G10" s="96" t="s">
        <v>105</v>
      </c>
      <c r="H10" s="96"/>
      <c r="I10" s="96"/>
      <c r="J10" s="96"/>
      <c r="K10" s="96"/>
      <c r="L10" s="96"/>
    </row>
    <row r="11" spans="1:12" ht="17.5">
      <c r="D11" s="107" t="s">
        <v>242</v>
      </c>
      <c r="E11" s="107" t="s">
        <v>2335</v>
      </c>
      <c r="G11" s="96" t="s">
        <v>1489</v>
      </c>
      <c r="H11" s="96"/>
      <c r="I11" s="96"/>
      <c r="J11" s="96"/>
      <c r="K11" s="96"/>
      <c r="L11" s="96"/>
    </row>
    <row r="12" spans="1:12" ht="17.5">
      <c r="D12" s="107" t="s">
        <v>242</v>
      </c>
      <c r="E12" s="107" t="s">
        <v>2336</v>
      </c>
      <c r="G12" s="96" t="s">
        <v>28</v>
      </c>
      <c r="H12" s="96"/>
      <c r="I12" s="96"/>
      <c r="J12" s="96"/>
      <c r="K12" s="96"/>
      <c r="L12" s="96"/>
    </row>
    <row r="13" spans="1:12" ht="18">
      <c r="D13"/>
      <c r="G13" s="96" t="s">
        <v>1490</v>
      </c>
      <c r="H13" s="96" t="s">
        <v>1491</v>
      </c>
      <c r="I13" s="96" t="s">
        <v>1492</v>
      </c>
      <c r="J13" s="96" t="s">
        <v>1493</v>
      </c>
      <c r="K13" s="96"/>
      <c r="L13" s="96"/>
    </row>
    <row r="14" spans="1:12" ht="17.5">
      <c r="G14" s="96" t="s">
        <v>903</v>
      </c>
      <c r="H14" s="96"/>
      <c r="I14" s="96"/>
      <c r="J14" s="96"/>
      <c r="K14" s="96"/>
      <c r="L14" s="96"/>
    </row>
    <row r="15" spans="1:12" ht="17.5">
      <c r="G15" s="96" t="s">
        <v>1494</v>
      </c>
      <c r="H15" s="96" t="s">
        <v>124</v>
      </c>
      <c r="I15" s="153"/>
      <c r="J15" s="96"/>
      <c r="K15" s="96"/>
      <c r="L15" s="96"/>
    </row>
    <row r="16" spans="1:12" ht="17.5">
      <c r="G16" s="96" t="s">
        <v>999</v>
      </c>
      <c r="H16" s="96"/>
      <c r="I16" s="96"/>
      <c r="J16" s="96"/>
      <c r="K16" s="96"/>
      <c r="L16" s="96"/>
    </row>
    <row r="17" spans="7:12" ht="17.5">
      <c r="G17" s="96" t="s">
        <v>1495</v>
      </c>
      <c r="H17" s="96"/>
      <c r="I17" s="96"/>
      <c r="J17" s="96"/>
      <c r="K17" s="96"/>
      <c r="L17" s="96"/>
    </row>
    <row r="18" spans="7:12" ht="17.5">
      <c r="G18" s="96" t="s">
        <v>222</v>
      </c>
      <c r="H18" s="96"/>
      <c r="I18" s="96"/>
      <c r="J18" s="96"/>
      <c r="K18" s="96"/>
      <c r="L18" s="96"/>
    </row>
    <row r="19" spans="7:12" ht="17.5">
      <c r="G19" s="96" t="s">
        <v>1496</v>
      </c>
      <c r="H19" s="96"/>
      <c r="I19" s="96"/>
      <c r="J19" s="96"/>
      <c r="K19" s="96"/>
      <c r="L19" s="96"/>
    </row>
    <row r="20" spans="7:12" ht="17.5">
      <c r="G20" s="96" t="s">
        <v>826</v>
      </c>
      <c r="H20" s="96" t="s">
        <v>1497</v>
      </c>
      <c r="I20" s="96" t="s">
        <v>1498</v>
      </c>
      <c r="J20" s="96" t="s">
        <v>1499</v>
      </c>
      <c r="K20" s="96"/>
      <c r="L20" s="96"/>
    </row>
    <row r="21" spans="7:12" ht="17.5">
      <c r="G21" s="96" t="s">
        <v>167</v>
      </c>
      <c r="H21" s="96" t="s">
        <v>1500</v>
      </c>
      <c r="I21" s="96"/>
      <c r="J21" s="96"/>
      <c r="K21" s="96"/>
      <c r="L21" s="96"/>
    </row>
    <row r="22" spans="7:12" ht="17.5">
      <c r="G22" s="96" t="s">
        <v>985</v>
      </c>
      <c r="H22" s="96" t="s">
        <v>1501</v>
      </c>
      <c r="I22" s="96"/>
      <c r="J22" s="96"/>
      <c r="K22" s="96"/>
      <c r="L22" s="96"/>
    </row>
    <row r="23" spans="7:12" ht="17.5">
      <c r="G23" s="96" t="s">
        <v>669</v>
      </c>
      <c r="H23" s="96"/>
      <c r="I23" s="96"/>
      <c r="J23" s="96"/>
      <c r="K23" s="96"/>
      <c r="L23" s="96"/>
    </row>
    <row r="24" spans="7:12" ht="17.5">
      <c r="G24" s="96" t="s">
        <v>1502</v>
      </c>
      <c r="H24" s="96" t="s">
        <v>1503</v>
      </c>
      <c r="I24" s="96"/>
      <c r="J24" s="96"/>
      <c r="K24" s="96"/>
      <c r="L24" s="96"/>
    </row>
    <row r="25" spans="7:12" ht="17.5">
      <c r="G25" s="96" t="s">
        <v>1504</v>
      </c>
      <c r="H25" s="96"/>
      <c r="I25" s="96"/>
      <c r="J25" s="96"/>
      <c r="K25" s="96"/>
      <c r="L25" s="96"/>
    </row>
    <row r="26" spans="7:12" ht="17.5">
      <c r="G26" s="96" t="s">
        <v>378</v>
      </c>
      <c r="H26" s="96"/>
      <c r="I26" s="96"/>
      <c r="J26" s="96"/>
      <c r="K26" s="96"/>
      <c r="L26" s="96"/>
    </row>
    <row r="27" spans="7:12" ht="17.5">
      <c r="G27" s="96" t="s">
        <v>1505</v>
      </c>
      <c r="H27" s="96"/>
      <c r="I27" s="96"/>
      <c r="J27" s="96"/>
      <c r="K27" s="96"/>
      <c r="L27" s="96"/>
    </row>
    <row r="28" spans="7:12" ht="17.5">
      <c r="G28" s="96" t="s">
        <v>1506</v>
      </c>
      <c r="H28" s="96" t="s">
        <v>1507</v>
      </c>
      <c r="I28" s="96"/>
      <c r="J28" s="96"/>
      <c r="K28" s="96"/>
      <c r="L28" s="96"/>
    </row>
    <row r="29" spans="7:12" ht="17.5">
      <c r="G29" s="96" t="s">
        <v>1508</v>
      </c>
      <c r="H29" s="96"/>
      <c r="I29" s="96"/>
      <c r="J29" s="96"/>
      <c r="K29" s="96"/>
      <c r="L29" s="96"/>
    </row>
    <row r="30" spans="7:12" ht="17.5">
      <c r="G30" s="96" t="s">
        <v>1509</v>
      </c>
      <c r="H30" s="96" t="s">
        <v>1510</v>
      </c>
      <c r="I30" s="96"/>
      <c r="J30" s="96"/>
      <c r="K30" s="96"/>
      <c r="L30" s="96"/>
    </row>
    <row r="31" spans="7:12" ht="17.5">
      <c r="G31" s="96" t="s">
        <v>1511</v>
      </c>
      <c r="H31" s="96"/>
      <c r="I31" s="96"/>
      <c r="J31" s="96"/>
      <c r="K31" s="96"/>
      <c r="L31" s="96"/>
    </row>
    <row r="32" spans="7:12" ht="17.5">
      <c r="G32" s="96" t="s">
        <v>1512</v>
      </c>
      <c r="H32" s="96"/>
      <c r="I32" s="96"/>
      <c r="J32" s="96"/>
      <c r="K32" s="96"/>
      <c r="L32" s="96"/>
    </row>
    <row r="33" spans="7:12" ht="17.5">
      <c r="G33" s="96" t="s">
        <v>1513</v>
      </c>
      <c r="H33" s="96" t="s">
        <v>1514</v>
      </c>
      <c r="I33" s="96"/>
      <c r="J33" s="96"/>
      <c r="K33" s="96"/>
      <c r="L33" s="96"/>
    </row>
    <row r="34" spans="7:12" ht="17.5">
      <c r="G34" s="96" t="s">
        <v>1515</v>
      </c>
      <c r="H34" s="96" t="s">
        <v>1516</v>
      </c>
      <c r="I34" s="96"/>
      <c r="J34" s="96"/>
      <c r="K34" s="96"/>
      <c r="L34" s="96"/>
    </row>
    <row r="35" spans="7:12" ht="17.5">
      <c r="G35" s="96" t="s">
        <v>1517</v>
      </c>
      <c r="H35" s="96"/>
      <c r="I35" s="96"/>
      <c r="J35" s="96"/>
      <c r="K35" s="96"/>
      <c r="L35" s="96"/>
    </row>
    <row r="36" spans="7:12" ht="17.5">
      <c r="G36" s="96" t="s">
        <v>795</v>
      </c>
      <c r="H36" s="96"/>
      <c r="I36" s="96"/>
      <c r="J36" s="96"/>
      <c r="K36" s="96"/>
      <c r="L36" s="96"/>
    </row>
    <row r="37" spans="7:12" ht="17.5">
      <c r="G37" s="96" t="s">
        <v>1518</v>
      </c>
      <c r="H37" s="96"/>
      <c r="I37" s="96"/>
      <c r="J37" s="96"/>
      <c r="K37" s="96"/>
      <c r="L37" s="96"/>
    </row>
    <row r="38" spans="7:12" ht="17.5">
      <c r="G38" s="96" t="s">
        <v>1519</v>
      </c>
      <c r="H38" s="96"/>
      <c r="I38" s="96"/>
      <c r="J38" s="96"/>
      <c r="K38" s="96"/>
      <c r="L38" s="96"/>
    </row>
    <row r="39" spans="7:12" ht="17.5">
      <c r="G39" s="96" t="s">
        <v>99</v>
      </c>
      <c r="H39" s="96" t="s">
        <v>1520</v>
      </c>
      <c r="I39" s="96"/>
      <c r="J39" s="96"/>
      <c r="K39" s="96"/>
      <c r="L39" s="96"/>
    </row>
    <row r="40" spans="7:12" ht="17.5">
      <c r="G40" s="96" t="s">
        <v>1037</v>
      </c>
      <c r="H40" s="96" t="s">
        <v>1521</v>
      </c>
      <c r="I40" s="96"/>
      <c r="J40" s="96"/>
      <c r="K40" s="96"/>
      <c r="L40" s="96"/>
    </row>
    <row r="41" spans="7:12" ht="17.5">
      <c r="G41" s="96" t="s">
        <v>1522</v>
      </c>
      <c r="H41" s="96" t="s">
        <v>1523</v>
      </c>
      <c r="I41" s="96"/>
      <c r="J41" s="96"/>
      <c r="K41" s="96"/>
      <c r="L41" s="96"/>
    </row>
    <row r="42" spans="7:12" ht="17.5">
      <c r="G42" s="96" t="s">
        <v>1524</v>
      </c>
      <c r="H42" s="96" t="s">
        <v>1525</v>
      </c>
      <c r="I42" s="96"/>
      <c r="J42" s="96"/>
      <c r="K42" s="96"/>
      <c r="L42" s="96"/>
    </row>
    <row r="43" spans="7:12" ht="17.5">
      <c r="G43" s="96" t="s">
        <v>1526</v>
      </c>
      <c r="H43" s="96"/>
      <c r="I43" s="96"/>
      <c r="J43" s="96"/>
      <c r="K43" s="96"/>
      <c r="L43" s="96"/>
    </row>
    <row r="44" spans="7:12" ht="17.5">
      <c r="G44" s="96" t="s">
        <v>1527</v>
      </c>
      <c r="H44" s="96"/>
      <c r="I44" s="96"/>
      <c r="J44" s="96"/>
      <c r="K44" s="96"/>
      <c r="L44" s="96"/>
    </row>
    <row r="45" spans="7:12" ht="17.5">
      <c r="G45" s="96" t="s">
        <v>1528</v>
      </c>
      <c r="H45" s="96"/>
      <c r="I45" s="96"/>
      <c r="J45" s="96"/>
      <c r="K45" s="96"/>
      <c r="L45" s="96"/>
    </row>
    <row r="46" spans="7:12" ht="17.5">
      <c r="G46" s="96" t="s">
        <v>1529</v>
      </c>
      <c r="H46" s="96" t="s">
        <v>1530</v>
      </c>
      <c r="I46" s="96" t="s">
        <v>1531</v>
      </c>
      <c r="J46" s="96" t="s">
        <v>1532</v>
      </c>
      <c r="K46" s="96" t="s">
        <v>1533</v>
      </c>
      <c r="L46" s="96" t="s">
        <v>1534</v>
      </c>
    </row>
    <row r="47" spans="7:12" ht="17.5">
      <c r="G47" s="96" t="s">
        <v>1535</v>
      </c>
      <c r="H47" s="96" t="s">
        <v>1536</v>
      </c>
      <c r="I47" s="96"/>
      <c r="J47" s="96"/>
      <c r="K47" s="96"/>
      <c r="L47" s="96"/>
    </row>
    <row r="48" spans="7:12" ht="17.5">
      <c r="G48" s="96" t="s">
        <v>1537</v>
      </c>
      <c r="H48" s="96" t="s">
        <v>1538</v>
      </c>
      <c r="I48" s="96"/>
      <c r="J48" s="96"/>
      <c r="K48" s="96"/>
      <c r="L48" s="96"/>
    </row>
    <row r="49" spans="7:12" ht="17.5">
      <c r="G49" s="96" t="s">
        <v>1539</v>
      </c>
      <c r="H49" s="96" t="s">
        <v>1540</v>
      </c>
      <c r="I49" s="96"/>
      <c r="J49" s="96"/>
      <c r="K49" s="96"/>
      <c r="L49" s="96"/>
    </row>
    <row r="50" spans="7:12" ht="17.5">
      <c r="G50" s="96" t="s">
        <v>1541</v>
      </c>
      <c r="H50" s="96"/>
      <c r="I50" s="96"/>
      <c r="J50" s="96"/>
      <c r="K50" s="96"/>
      <c r="L50" s="96"/>
    </row>
    <row r="51" spans="7:12" ht="17.5">
      <c r="G51" s="96" t="s">
        <v>1542</v>
      </c>
      <c r="H51" s="96"/>
      <c r="I51" s="96"/>
      <c r="J51" s="96"/>
      <c r="K51" s="96"/>
      <c r="L51" s="96"/>
    </row>
    <row r="52" spans="7:12" ht="17.5">
      <c r="G52" s="96" t="s">
        <v>1543</v>
      </c>
      <c r="H52" s="96"/>
      <c r="I52" s="96"/>
      <c r="J52" s="96"/>
      <c r="K52" s="96"/>
      <c r="L52" s="96"/>
    </row>
    <row r="53" spans="7:12" ht="17.5">
      <c r="G53" s="96" t="s">
        <v>1544</v>
      </c>
      <c r="H53" s="96"/>
      <c r="I53" s="96"/>
      <c r="J53" s="96"/>
      <c r="K53" s="96"/>
      <c r="L53" s="96"/>
    </row>
    <row r="54" spans="7:12" ht="17.5">
      <c r="G54" s="96" t="s">
        <v>189</v>
      </c>
      <c r="H54" s="96"/>
      <c r="I54" s="96"/>
      <c r="J54" s="96"/>
      <c r="K54" s="96"/>
      <c r="L54" s="96"/>
    </row>
    <row r="55" spans="7:12" ht="17.5">
      <c r="G55" s="96" t="s">
        <v>1545</v>
      </c>
      <c r="H55" s="96"/>
      <c r="I55" s="96"/>
      <c r="J55" s="96"/>
      <c r="K55" s="96"/>
      <c r="L55" s="96"/>
    </row>
    <row r="56" spans="7:12" ht="17.5">
      <c r="G56" s="96" t="s">
        <v>1546</v>
      </c>
      <c r="H56" s="96"/>
      <c r="I56" s="96"/>
      <c r="J56" s="96"/>
      <c r="K56" s="96"/>
      <c r="L56" s="96"/>
    </row>
    <row r="57" spans="7:12" ht="17.5">
      <c r="G57" s="96" t="s">
        <v>246</v>
      </c>
      <c r="H57" s="96"/>
      <c r="I57" s="96"/>
      <c r="J57" s="96"/>
      <c r="K57" s="96"/>
      <c r="L57" s="96"/>
    </row>
    <row r="58" spans="7:12" ht="17.5">
      <c r="G58" s="96" t="s">
        <v>1547</v>
      </c>
      <c r="H58" s="96" t="s">
        <v>1548</v>
      </c>
      <c r="I58" s="96"/>
      <c r="J58" s="96"/>
      <c r="K58" s="96"/>
      <c r="L58" s="96"/>
    </row>
    <row r="59" spans="7:12" ht="17.5">
      <c r="G59" s="96" t="s">
        <v>1549</v>
      </c>
      <c r="H59" s="96"/>
      <c r="I59" s="96"/>
      <c r="J59" s="96"/>
      <c r="K59" s="96"/>
      <c r="L59" s="96"/>
    </row>
    <row r="60" spans="7:12" ht="17.5">
      <c r="G60" s="96" t="s">
        <v>1550</v>
      </c>
      <c r="H60" s="96"/>
      <c r="I60" s="96"/>
      <c r="J60" s="96"/>
      <c r="K60" s="96"/>
      <c r="L60" s="96"/>
    </row>
    <row r="61" spans="7:12" ht="17.5">
      <c r="G61" s="96" t="s">
        <v>1551</v>
      </c>
      <c r="H61" s="96"/>
      <c r="I61" s="96"/>
      <c r="J61" s="96"/>
      <c r="K61" s="96"/>
      <c r="L61" s="96"/>
    </row>
    <row r="62" spans="7:12" ht="17.5">
      <c r="G62" s="96" t="s">
        <v>1552</v>
      </c>
      <c r="H62" s="96"/>
      <c r="I62" s="96"/>
      <c r="J62" s="96"/>
      <c r="K62" s="96"/>
      <c r="L62" s="96"/>
    </row>
    <row r="63" spans="7:12" ht="17.5">
      <c r="G63" s="96" t="s">
        <v>710</v>
      </c>
      <c r="H63" s="96"/>
      <c r="I63" s="96"/>
      <c r="J63" s="96"/>
      <c r="K63" s="96"/>
      <c r="L63" s="96"/>
    </row>
    <row r="64" spans="7:12" ht="17.5">
      <c r="G64" s="96" t="s">
        <v>1553</v>
      </c>
      <c r="H64" s="96" t="s">
        <v>1554</v>
      </c>
      <c r="I64" s="96"/>
      <c r="J64" s="96"/>
      <c r="K64" s="96"/>
      <c r="L64" s="96"/>
    </row>
    <row r="65" spans="7:12" ht="17.5">
      <c r="G65" s="96" t="s">
        <v>1555</v>
      </c>
      <c r="H65" s="96" t="s">
        <v>1556</v>
      </c>
      <c r="I65" s="96"/>
      <c r="J65" s="96"/>
      <c r="K65" s="96"/>
      <c r="L65" s="96"/>
    </row>
    <row r="66" spans="7:12" ht="17.5">
      <c r="G66" s="96" t="s">
        <v>1557</v>
      </c>
      <c r="H66" s="96"/>
      <c r="I66" s="96"/>
      <c r="J66" s="96"/>
      <c r="K66" s="96"/>
      <c r="L66" s="96"/>
    </row>
    <row r="67" spans="7:12" ht="17.5">
      <c r="G67" s="96" t="s">
        <v>1558</v>
      </c>
      <c r="H67" s="96"/>
      <c r="I67" s="96"/>
      <c r="J67" s="96"/>
      <c r="K67" s="96"/>
      <c r="L67" s="96"/>
    </row>
    <row r="68" spans="7:12" ht="17.5">
      <c r="G68" s="96" t="s">
        <v>1559</v>
      </c>
      <c r="H68" s="96"/>
      <c r="I68" s="96"/>
      <c r="J68" s="96"/>
      <c r="K68" s="96"/>
      <c r="L68" s="96"/>
    </row>
    <row r="69" spans="7:12" ht="17.5">
      <c r="G69" s="96" t="s">
        <v>1560</v>
      </c>
      <c r="H69" s="96"/>
      <c r="I69" s="96"/>
      <c r="J69" s="96"/>
      <c r="K69" s="96"/>
      <c r="L69" s="96"/>
    </row>
    <row r="70" spans="7:12" ht="17.5">
      <c r="G70" s="96" t="s">
        <v>1561</v>
      </c>
      <c r="H70" s="96"/>
      <c r="I70" s="96"/>
      <c r="J70" s="96"/>
      <c r="K70" s="96"/>
      <c r="L70" s="96"/>
    </row>
    <row r="71" spans="7:12" ht="17.5">
      <c r="G71" s="96" t="s">
        <v>1562</v>
      </c>
      <c r="H71" s="96"/>
      <c r="I71" s="96"/>
      <c r="J71" s="96"/>
      <c r="K71" s="96"/>
      <c r="L71" s="96"/>
    </row>
    <row r="72" spans="7:12" ht="17.5">
      <c r="G72" s="96" t="s">
        <v>1563</v>
      </c>
      <c r="H72" s="96"/>
      <c r="I72" s="96"/>
      <c r="J72" s="96"/>
      <c r="K72" s="96"/>
      <c r="L72" s="96"/>
    </row>
    <row r="73" spans="7:12" ht="17.5">
      <c r="G73" s="96" t="s">
        <v>1564</v>
      </c>
      <c r="H73" s="96"/>
      <c r="I73" s="96"/>
      <c r="J73" s="96"/>
      <c r="K73" s="96"/>
      <c r="L73" s="96"/>
    </row>
    <row r="74" spans="7:12" ht="17.5">
      <c r="G74" s="96" t="s">
        <v>1565</v>
      </c>
      <c r="H74" s="96" t="s">
        <v>1566</v>
      </c>
      <c r="I74" s="96"/>
      <c r="J74" s="96"/>
      <c r="K74" s="96"/>
      <c r="L74" s="96"/>
    </row>
    <row r="75" spans="7:12" ht="17.5">
      <c r="G75" s="96" t="s">
        <v>1567</v>
      </c>
      <c r="H75" s="96" t="s">
        <v>1568</v>
      </c>
      <c r="I75" s="96"/>
      <c r="J75" s="96"/>
      <c r="K75" s="96"/>
      <c r="L75" s="96"/>
    </row>
    <row r="76" spans="7:12" ht="17.5">
      <c r="G76" s="96" t="s">
        <v>1569</v>
      </c>
      <c r="H76" s="178" t="s">
        <v>1570</v>
      </c>
      <c r="I76" s="179"/>
      <c r="J76" s="96"/>
      <c r="K76" s="96"/>
      <c r="L76" s="96"/>
    </row>
    <row r="77" spans="7:12" ht="17.5">
      <c r="G77" s="96" t="s">
        <v>1571</v>
      </c>
      <c r="H77" s="96" t="s">
        <v>1572</v>
      </c>
      <c r="I77" s="96"/>
      <c r="J77" s="96"/>
      <c r="K77" s="96"/>
      <c r="L77" s="96"/>
    </row>
    <row r="78" spans="7:12" ht="17.5">
      <c r="G78" s="96" t="s">
        <v>1573</v>
      </c>
      <c r="H78" s="96" t="s">
        <v>1574</v>
      </c>
      <c r="I78" s="96"/>
      <c r="J78" s="96"/>
      <c r="K78" s="96"/>
      <c r="L78" s="96"/>
    </row>
    <row r="79" spans="7:12" ht="17.5">
      <c r="G79" s="96" t="s">
        <v>1575</v>
      </c>
      <c r="H79" s="96"/>
      <c r="I79" s="96"/>
      <c r="J79" s="96"/>
      <c r="K79" s="96"/>
      <c r="L79" s="96"/>
    </row>
    <row r="80" spans="7:12" ht="17.5">
      <c r="G80" s="96" t="s">
        <v>1576</v>
      </c>
      <c r="H80" s="96"/>
      <c r="I80" s="96"/>
      <c r="J80" s="96"/>
      <c r="K80" s="96"/>
      <c r="L80" s="96"/>
    </row>
    <row r="81" spans="7:12" ht="17.5">
      <c r="G81" s="96" t="s">
        <v>1577</v>
      </c>
      <c r="H81" s="96"/>
      <c r="I81" s="96"/>
      <c r="J81" s="96"/>
      <c r="K81" s="96"/>
      <c r="L81" s="96"/>
    </row>
    <row r="82" spans="7:12" ht="17.5">
      <c r="G82" s="96" t="s">
        <v>1578</v>
      </c>
      <c r="H82" s="96"/>
      <c r="I82" s="96"/>
      <c r="J82" s="96"/>
      <c r="K82" s="96"/>
      <c r="L82" s="96"/>
    </row>
    <row r="83" spans="7:12" ht="17.5">
      <c r="G83" s="96" t="s">
        <v>1579</v>
      </c>
      <c r="H83" s="96" t="s">
        <v>1580</v>
      </c>
      <c r="I83" s="96"/>
      <c r="J83" s="96"/>
      <c r="K83" s="96"/>
      <c r="L83" s="96"/>
    </row>
    <row r="84" spans="7:12" ht="17.5">
      <c r="G84" s="96" t="s">
        <v>1581</v>
      </c>
      <c r="H84" s="96" t="s">
        <v>1582</v>
      </c>
      <c r="I84" s="96"/>
      <c r="J84" s="96"/>
      <c r="K84" s="96"/>
      <c r="L84" s="96"/>
    </row>
    <row r="85" spans="7:12" ht="17.5">
      <c r="G85" s="96" t="s">
        <v>1583</v>
      </c>
      <c r="H85" s="96"/>
      <c r="I85" s="96"/>
      <c r="J85" s="96"/>
      <c r="K85" s="96"/>
      <c r="L85" s="96"/>
    </row>
    <row r="86" spans="7:12" ht="17.5">
      <c r="G86" s="96" t="s">
        <v>1584</v>
      </c>
      <c r="H86" s="96" t="s">
        <v>1585</v>
      </c>
      <c r="I86" s="96"/>
      <c r="J86" s="96"/>
      <c r="K86" s="96"/>
      <c r="L86" s="96"/>
    </row>
    <row r="87" spans="7:12" ht="17.5">
      <c r="G87" s="96" t="s">
        <v>1586</v>
      </c>
      <c r="H87" s="96" t="s">
        <v>1587</v>
      </c>
      <c r="I87" s="96"/>
      <c r="J87" s="96"/>
      <c r="K87" s="96"/>
      <c r="L87" s="96"/>
    </row>
    <row r="88" spans="7:12" ht="17.5">
      <c r="G88" s="96" t="s">
        <v>1588</v>
      </c>
      <c r="H88" s="96" t="s">
        <v>1589</v>
      </c>
      <c r="I88" s="96" t="s">
        <v>1590</v>
      </c>
      <c r="J88" s="96" t="s">
        <v>1591</v>
      </c>
      <c r="K88" s="178" t="s">
        <v>1592</v>
      </c>
      <c r="L88" s="179"/>
    </row>
    <row r="89" spans="7:12" ht="17.5">
      <c r="G89" s="96" t="s">
        <v>1593</v>
      </c>
      <c r="H89" s="96"/>
      <c r="I89" s="96"/>
      <c r="J89" s="96"/>
      <c r="K89" s="96"/>
      <c r="L89" s="96"/>
    </row>
    <row r="90" spans="7:12" ht="17.5">
      <c r="G90" s="96" t="s">
        <v>1594</v>
      </c>
      <c r="H90" s="96"/>
      <c r="I90" s="96"/>
      <c r="J90" s="96"/>
      <c r="K90" s="96"/>
      <c r="L90" s="96"/>
    </row>
    <row r="91" spans="7:12" ht="17.5">
      <c r="G91" s="96" t="s">
        <v>1595</v>
      </c>
      <c r="H91" s="96"/>
      <c r="I91" s="96"/>
      <c r="J91" s="96"/>
      <c r="K91" s="96"/>
      <c r="L91" s="96"/>
    </row>
    <row r="92" spans="7:12" ht="17.5">
      <c r="G92" s="96" t="s">
        <v>1596</v>
      </c>
      <c r="H92" s="96" t="s">
        <v>1597</v>
      </c>
      <c r="I92" s="96"/>
      <c r="J92" s="96"/>
      <c r="K92" s="96"/>
      <c r="L92" s="96"/>
    </row>
    <row r="93" spans="7:12" ht="17.5">
      <c r="G93" s="96" t="s">
        <v>1598</v>
      </c>
      <c r="H93" s="96" t="s">
        <v>1599</v>
      </c>
      <c r="I93" s="96"/>
      <c r="J93" s="96"/>
      <c r="K93" s="96"/>
      <c r="L93" s="96"/>
    </row>
    <row r="94" spans="7:12" ht="17.5">
      <c r="G94" s="96" t="s">
        <v>1600</v>
      </c>
      <c r="H94" s="96" t="s">
        <v>1601</v>
      </c>
      <c r="I94" s="96"/>
      <c r="J94" s="96"/>
      <c r="K94" s="96"/>
      <c r="L94" s="96"/>
    </row>
    <row r="95" spans="7:12" ht="17.5">
      <c r="G95" s="96" t="s">
        <v>1602</v>
      </c>
      <c r="H95" s="96" t="s">
        <v>1603</v>
      </c>
      <c r="I95" s="96" t="s">
        <v>1604</v>
      </c>
      <c r="J95" s="96" t="s">
        <v>1605</v>
      </c>
      <c r="K95" s="96" t="s">
        <v>1606</v>
      </c>
      <c r="L95" s="96"/>
    </row>
    <row r="96" spans="7:12" ht="17.5">
      <c r="G96" s="96" t="s">
        <v>1607</v>
      </c>
      <c r="H96" s="96"/>
      <c r="I96" s="96"/>
      <c r="J96" s="96"/>
      <c r="K96" s="96"/>
      <c r="L96" s="96"/>
    </row>
    <row r="97" spans="7:12" ht="17.5">
      <c r="G97" s="96" t="s">
        <v>1608</v>
      </c>
      <c r="H97" s="96"/>
      <c r="I97" s="96"/>
      <c r="J97" s="96"/>
      <c r="K97" s="96"/>
      <c r="L97" s="96"/>
    </row>
    <row r="98" spans="7:12" ht="17.5">
      <c r="G98" s="96" t="s">
        <v>1609</v>
      </c>
      <c r="H98" s="96" t="s">
        <v>1610</v>
      </c>
      <c r="I98" s="96"/>
      <c r="J98" s="96"/>
      <c r="K98" s="96"/>
      <c r="L98" s="96"/>
    </row>
    <row r="99" spans="7:12" ht="17.5">
      <c r="G99" s="96" t="s">
        <v>1611</v>
      </c>
      <c r="H99" s="96"/>
      <c r="I99" s="96"/>
      <c r="J99" s="96"/>
      <c r="K99" s="96"/>
      <c r="L99" s="96"/>
    </row>
    <row r="100" spans="7:12" ht="17.5">
      <c r="G100" s="96" t="s">
        <v>1612</v>
      </c>
      <c r="H100" s="96"/>
      <c r="I100" s="96"/>
      <c r="J100" s="96"/>
      <c r="K100" s="96"/>
      <c r="L100" s="96"/>
    </row>
    <row r="101" spans="7:12" ht="17.5">
      <c r="G101" s="96" t="s">
        <v>1613</v>
      </c>
      <c r="H101" s="96"/>
      <c r="I101" s="96"/>
      <c r="J101" s="96"/>
      <c r="K101" s="96"/>
      <c r="L101" s="96"/>
    </row>
    <row r="102" spans="7:12" ht="17.5">
      <c r="G102" s="96" t="s">
        <v>1614</v>
      </c>
      <c r="H102" s="96"/>
      <c r="I102" s="96"/>
      <c r="J102" s="96"/>
      <c r="K102" s="96"/>
      <c r="L102" s="96"/>
    </row>
    <row r="103" spans="7:12" ht="17.5">
      <c r="G103" s="96" t="s">
        <v>1615</v>
      </c>
      <c r="H103" s="96" t="s">
        <v>1616</v>
      </c>
      <c r="I103" s="96" t="s">
        <v>1617</v>
      </c>
      <c r="J103" s="96" t="s">
        <v>1618</v>
      </c>
      <c r="K103" s="96"/>
      <c r="L103" s="96"/>
    </row>
    <row r="104" spans="7:12" ht="17.5">
      <c r="G104" s="96" t="s">
        <v>1619</v>
      </c>
      <c r="H104" s="96" t="s">
        <v>1620</v>
      </c>
      <c r="I104" s="96"/>
      <c r="J104" s="96"/>
      <c r="K104" s="96"/>
      <c r="L104" s="96"/>
    </row>
    <row r="105" spans="7:12" ht="17.5">
      <c r="G105" s="96" t="s">
        <v>83</v>
      </c>
      <c r="H105" s="96"/>
      <c r="I105" s="96"/>
      <c r="J105" s="96"/>
      <c r="K105" s="96"/>
      <c r="L105" s="96"/>
    </row>
    <row r="106" spans="7:12" ht="17.5">
      <c r="G106" s="96" t="s">
        <v>1621</v>
      </c>
      <c r="H106" s="96"/>
      <c r="I106" s="96"/>
      <c r="J106" s="96"/>
      <c r="K106" s="96"/>
      <c r="L106" s="96"/>
    </row>
    <row r="107" spans="7:12" ht="17.5">
      <c r="G107" s="96" t="s">
        <v>1622</v>
      </c>
      <c r="H107" s="96"/>
      <c r="I107" s="96"/>
      <c r="J107" s="96"/>
      <c r="K107" s="96"/>
      <c r="L107" s="96"/>
    </row>
    <row r="108" spans="7:12" ht="17.5">
      <c r="G108" s="96" t="s">
        <v>1623</v>
      </c>
      <c r="H108" s="96"/>
      <c r="I108" s="96"/>
      <c r="J108" s="96"/>
      <c r="K108" s="96"/>
      <c r="L108" s="96"/>
    </row>
    <row r="109" spans="7:12" ht="17.5">
      <c r="G109" s="96" t="s">
        <v>1624</v>
      </c>
      <c r="H109" s="96"/>
      <c r="I109" s="96"/>
      <c r="J109" s="96"/>
      <c r="K109" s="96"/>
      <c r="L109" s="96"/>
    </row>
    <row r="110" spans="7:12" ht="17.5">
      <c r="G110" s="96" t="s">
        <v>1625</v>
      </c>
      <c r="H110" s="96" t="s">
        <v>1626</v>
      </c>
      <c r="I110" s="96" t="s">
        <v>1627</v>
      </c>
      <c r="J110" s="96" t="s">
        <v>1628</v>
      </c>
      <c r="K110" s="96"/>
      <c r="L110" s="96"/>
    </row>
    <row r="111" spans="7:12" ht="17.5">
      <c r="G111" s="96" t="s">
        <v>1629</v>
      </c>
      <c r="H111" s="96" t="s">
        <v>1630</v>
      </c>
      <c r="I111" s="96" t="s">
        <v>1631</v>
      </c>
      <c r="J111" s="96" t="s">
        <v>1632</v>
      </c>
      <c r="K111" s="96"/>
      <c r="L111" s="96"/>
    </row>
    <row r="112" spans="7:12" ht="17.5">
      <c r="G112" s="96" t="s">
        <v>1633</v>
      </c>
      <c r="H112" s="96" t="s">
        <v>1571</v>
      </c>
      <c r="I112" s="96" t="s">
        <v>1572</v>
      </c>
      <c r="J112" s="96"/>
      <c r="K112" s="96"/>
      <c r="L112" s="96"/>
    </row>
    <row r="113" spans="7:12" ht="17.5">
      <c r="G113" s="96" t="s">
        <v>1634</v>
      </c>
      <c r="H113" s="96"/>
      <c r="I113" s="96"/>
      <c r="J113" s="96"/>
      <c r="K113" s="96"/>
      <c r="L113" s="96"/>
    </row>
    <row r="114" spans="7:12" ht="17.5">
      <c r="G114" s="96" t="s">
        <v>1635</v>
      </c>
      <c r="H114" s="96" t="s">
        <v>1636</v>
      </c>
      <c r="I114" s="96"/>
      <c r="J114" s="96"/>
      <c r="K114" s="96"/>
      <c r="L114" s="96"/>
    </row>
    <row r="115" spans="7:12" ht="17.5">
      <c r="G115" s="96" t="s">
        <v>1637</v>
      </c>
      <c r="H115" s="96"/>
      <c r="I115" s="96"/>
      <c r="J115" s="96"/>
      <c r="K115" s="96"/>
      <c r="L115" s="96"/>
    </row>
    <row r="116" spans="7:12" ht="17.5">
      <c r="G116" s="178" t="s">
        <v>1638</v>
      </c>
      <c r="H116" s="179"/>
      <c r="I116" s="96"/>
      <c r="J116" s="96"/>
      <c r="K116" s="96"/>
      <c r="L116" s="96"/>
    </row>
    <row r="117" spans="7:12" ht="17.5">
      <c r="G117" s="96" t="s">
        <v>1639</v>
      </c>
      <c r="H117" s="96"/>
      <c r="I117" s="96"/>
      <c r="J117" s="96"/>
      <c r="K117" s="96"/>
      <c r="L117" s="96"/>
    </row>
    <row r="118" spans="7:12" ht="17.5">
      <c r="G118" s="96" t="s">
        <v>1640</v>
      </c>
      <c r="H118" s="96" t="s">
        <v>1641</v>
      </c>
      <c r="I118" s="96"/>
      <c r="J118" s="96"/>
      <c r="K118" s="96"/>
      <c r="L118" s="96"/>
    </row>
    <row r="119" spans="7:12" ht="17.5">
      <c r="G119" s="96" t="s">
        <v>1642</v>
      </c>
      <c r="H119" s="96" t="s">
        <v>1643</v>
      </c>
      <c r="I119" s="96"/>
      <c r="J119" s="96"/>
      <c r="K119" s="96"/>
      <c r="L119" s="96"/>
    </row>
    <row r="120" spans="7:12" ht="17.5">
      <c r="G120" s="96" t="s">
        <v>477</v>
      </c>
      <c r="H120" s="96" t="s">
        <v>450</v>
      </c>
      <c r="I120" s="96"/>
      <c r="J120" s="96"/>
      <c r="K120" s="96"/>
      <c r="L120" s="96"/>
    </row>
    <row r="121" spans="7:12" ht="17.5">
      <c r="G121" s="96" t="s">
        <v>44</v>
      </c>
      <c r="H121" s="96" t="s">
        <v>1644</v>
      </c>
      <c r="I121" s="112"/>
      <c r="J121" s="96"/>
      <c r="K121" s="96"/>
      <c r="L121" s="96"/>
    </row>
    <row r="122" spans="7:12" ht="17.5">
      <c r="G122" s="96" t="s">
        <v>1645</v>
      </c>
      <c r="H122" s="96"/>
      <c r="I122" s="96"/>
      <c r="J122" s="96"/>
      <c r="K122" s="96"/>
      <c r="L122" s="96"/>
    </row>
    <row r="123" spans="7:12" ht="17.5">
      <c r="G123" s="96" t="s">
        <v>1646</v>
      </c>
      <c r="H123" s="96" t="s">
        <v>1647</v>
      </c>
      <c r="I123" s="96"/>
      <c r="J123" s="96"/>
      <c r="K123" s="96"/>
      <c r="L123" s="96"/>
    </row>
    <row r="124" spans="7:12" ht="17.5">
      <c r="G124" s="96" t="s">
        <v>1648</v>
      </c>
      <c r="H124" s="96"/>
      <c r="I124" s="96"/>
      <c r="J124" s="96"/>
      <c r="K124" s="96"/>
      <c r="L124" s="96"/>
    </row>
    <row r="125" spans="7:12" ht="17.5">
      <c r="G125" s="96" t="s">
        <v>1649</v>
      </c>
      <c r="H125" s="96"/>
      <c r="I125" s="96"/>
      <c r="J125" s="96"/>
      <c r="K125" s="96"/>
      <c r="L125" s="96"/>
    </row>
    <row r="126" spans="7:12" ht="17.5">
      <c r="G126" s="96" t="s">
        <v>653</v>
      </c>
      <c r="H126" s="96" t="s">
        <v>37</v>
      </c>
      <c r="I126" s="112"/>
      <c r="J126" s="96"/>
      <c r="K126" s="96"/>
      <c r="L126" s="96"/>
    </row>
    <row r="127" spans="7:12" ht="17.5">
      <c r="G127" s="96" t="s">
        <v>1650</v>
      </c>
      <c r="H127" s="96" t="s">
        <v>1651</v>
      </c>
      <c r="I127" s="96"/>
      <c r="J127" s="96"/>
      <c r="K127" s="96"/>
      <c r="L127" s="96"/>
    </row>
    <row r="128" spans="7:12" ht="17.5">
      <c r="G128" s="96" t="s">
        <v>454</v>
      </c>
      <c r="H128" s="96"/>
      <c r="I128" s="96"/>
      <c r="J128" s="96"/>
      <c r="K128" s="96"/>
      <c r="L128" s="96"/>
    </row>
    <row r="129" spans="7:12" ht="17.5">
      <c r="G129" s="96" t="s">
        <v>1652</v>
      </c>
      <c r="H129" s="96"/>
      <c r="I129" s="96"/>
      <c r="J129" s="96"/>
      <c r="K129" s="96"/>
      <c r="L129" s="96"/>
    </row>
    <row r="130" spans="7:12" ht="17.5">
      <c r="G130" s="96" t="s">
        <v>1653</v>
      </c>
      <c r="H130" s="96"/>
      <c r="I130" s="96"/>
      <c r="J130" s="96"/>
      <c r="K130" s="96"/>
      <c r="L130" s="96"/>
    </row>
    <row r="131" spans="7:12" ht="17.5">
      <c r="G131" s="96" t="s">
        <v>1654</v>
      </c>
      <c r="H131" s="96"/>
      <c r="I131" s="96"/>
      <c r="J131" s="96"/>
      <c r="K131" s="96"/>
      <c r="L131" s="96"/>
    </row>
    <row r="132" spans="7:12" ht="17.5">
      <c r="G132" s="96" t="s">
        <v>1655</v>
      </c>
      <c r="H132" s="96"/>
      <c r="I132" s="96"/>
      <c r="J132" s="96"/>
      <c r="K132" s="96"/>
      <c r="L132" s="96"/>
    </row>
    <row r="133" spans="7:12" ht="17.5">
      <c r="G133" s="96" t="s">
        <v>1656</v>
      </c>
      <c r="H133" s="96"/>
      <c r="I133" s="96"/>
      <c r="J133" s="96"/>
      <c r="K133" s="96"/>
      <c r="L133" s="96"/>
    </row>
    <row r="134" spans="7:12" ht="17.5">
      <c r="G134" s="96" t="s">
        <v>1657</v>
      </c>
      <c r="H134" s="96"/>
      <c r="I134" s="96"/>
      <c r="J134" s="96"/>
      <c r="K134" s="96"/>
      <c r="L134" s="96"/>
    </row>
    <row r="135" spans="7:12" ht="17.5">
      <c r="G135" s="96" t="s">
        <v>1658</v>
      </c>
      <c r="H135" s="96"/>
      <c r="I135" s="96"/>
      <c r="J135" s="96"/>
      <c r="K135" s="96"/>
      <c r="L135" s="96"/>
    </row>
    <row r="136" spans="7:12" ht="17.5">
      <c r="G136" s="96" t="s">
        <v>1659</v>
      </c>
      <c r="H136" s="96" t="s">
        <v>1660</v>
      </c>
      <c r="I136" s="96"/>
      <c r="J136" s="96"/>
      <c r="K136" s="96"/>
      <c r="L136" s="96"/>
    </row>
    <row r="137" spans="7:12" ht="17.5">
      <c r="G137" s="96" t="s">
        <v>1661</v>
      </c>
      <c r="H137" s="96"/>
      <c r="I137" s="96"/>
      <c r="J137" s="96"/>
      <c r="K137" s="96"/>
      <c r="L137" s="96"/>
    </row>
    <row r="138" spans="7:12" ht="17.5">
      <c r="G138" s="96" t="s">
        <v>1662</v>
      </c>
      <c r="H138" s="96" t="s">
        <v>1663</v>
      </c>
      <c r="I138" s="96"/>
      <c r="J138" s="96"/>
      <c r="K138" s="96"/>
      <c r="L138" s="96"/>
    </row>
    <row r="139" spans="7:12" ht="17.5">
      <c r="G139" s="96" t="s">
        <v>1664</v>
      </c>
      <c r="H139" s="96"/>
      <c r="I139" s="96"/>
      <c r="J139" s="96"/>
      <c r="K139" s="96"/>
      <c r="L139" s="96"/>
    </row>
    <row r="140" spans="7:12" ht="17.5">
      <c r="G140" s="96" t="s">
        <v>1665</v>
      </c>
      <c r="H140" s="96" t="s">
        <v>1666</v>
      </c>
      <c r="I140" s="96"/>
      <c r="J140" s="96"/>
      <c r="K140" s="96"/>
      <c r="L140" s="96"/>
    </row>
    <row r="141" spans="7:12" ht="17.5">
      <c r="G141" s="96" t="s">
        <v>1667</v>
      </c>
      <c r="H141" s="96" t="s">
        <v>1668</v>
      </c>
      <c r="I141" s="96" t="s">
        <v>1669</v>
      </c>
      <c r="J141" s="96" t="s">
        <v>1670</v>
      </c>
      <c r="K141" s="96"/>
      <c r="L141" s="96"/>
    </row>
    <row r="142" spans="7:12" ht="17.5">
      <c r="G142" s="96" t="s">
        <v>1671</v>
      </c>
      <c r="H142" s="96"/>
      <c r="I142" s="96"/>
      <c r="J142" s="96"/>
      <c r="K142" s="96"/>
      <c r="L142" s="96"/>
    </row>
    <row r="143" spans="7:12" ht="17.5">
      <c r="G143" s="96" t="s">
        <v>1672</v>
      </c>
      <c r="H143" s="96"/>
      <c r="I143" s="96"/>
      <c r="J143" s="96"/>
      <c r="K143" s="96"/>
      <c r="L143" s="96"/>
    </row>
    <row r="144" spans="7:12" ht="17.5">
      <c r="G144" s="96" t="s">
        <v>1673</v>
      </c>
      <c r="H144" s="96"/>
      <c r="I144" s="96"/>
      <c r="J144" s="96"/>
      <c r="K144" s="96"/>
      <c r="L144" s="96"/>
    </row>
    <row r="145" spans="7:12" ht="17.5">
      <c r="G145" s="96" t="s">
        <v>1674</v>
      </c>
      <c r="H145" s="96"/>
      <c r="I145" s="96"/>
      <c r="J145" s="96"/>
      <c r="K145" s="96"/>
      <c r="L145" s="96"/>
    </row>
    <row r="146" spans="7:12" ht="17.5">
      <c r="G146" s="96" t="s">
        <v>1675</v>
      </c>
      <c r="H146" s="96"/>
      <c r="I146" s="96"/>
      <c r="J146" s="96"/>
      <c r="K146" s="96"/>
      <c r="L146" s="96"/>
    </row>
    <row r="147" spans="7:12" ht="17.5">
      <c r="G147" s="96" t="s">
        <v>1676</v>
      </c>
      <c r="H147" s="96"/>
      <c r="I147" s="96"/>
      <c r="J147" s="96"/>
      <c r="K147" s="96"/>
      <c r="L147" s="96"/>
    </row>
    <row r="148" spans="7:12" ht="17.5">
      <c r="G148" s="96" t="s">
        <v>1677</v>
      </c>
      <c r="H148" s="96"/>
      <c r="I148" s="96"/>
      <c r="J148" s="96"/>
      <c r="K148" s="96"/>
      <c r="L148" s="96"/>
    </row>
    <row r="149" spans="7:12" ht="17.5">
      <c r="G149" s="96" t="s">
        <v>1678</v>
      </c>
      <c r="H149" s="96"/>
      <c r="I149" s="96"/>
      <c r="J149" s="96"/>
      <c r="K149" s="96"/>
      <c r="L149" s="96"/>
    </row>
    <row r="150" spans="7:12" ht="17.5">
      <c r="G150" s="96" t="s">
        <v>1679</v>
      </c>
      <c r="H150" s="96" t="s">
        <v>1680</v>
      </c>
      <c r="I150" s="96"/>
      <c r="J150" s="96"/>
      <c r="K150" s="96"/>
      <c r="L150" s="96"/>
    </row>
    <row r="151" spans="7:12" ht="17.5">
      <c r="G151" s="96" t="s">
        <v>1681</v>
      </c>
      <c r="H151" s="96"/>
      <c r="I151" s="96"/>
      <c r="J151" s="96"/>
      <c r="K151" s="96"/>
      <c r="L151" s="96"/>
    </row>
    <row r="152" spans="7:12" ht="17.5">
      <c r="G152" s="96" t="s">
        <v>1682</v>
      </c>
      <c r="H152" s="96"/>
      <c r="I152" s="96"/>
      <c r="J152" s="96"/>
      <c r="K152" s="96"/>
      <c r="L152" s="96"/>
    </row>
    <row r="153" spans="7:12" ht="17.5">
      <c r="G153" s="96" t="s">
        <v>1683</v>
      </c>
      <c r="H153" s="96"/>
      <c r="I153" s="96"/>
      <c r="J153" s="96"/>
      <c r="K153" s="96"/>
      <c r="L153" s="96"/>
    </row>
    <row r="154" spans="7:12" ht="17.5">
      <c r="G154" s="96" t="s">
        <v>1684</v>
      </c>
      <c r="H154" s="96" t="s">
        <v>1685</v>
      </c>
      <c r="I154" s="96" t="s">
        <v>1686</v>
      </c>
      <c r="J154" s="96"/>
      <c r="K154" s="96"/>
      <c r="L154" s="96"/>
    </row>
    <row r="155" spans="7:12" ht="17.5">
      <c r="G155" s="96" t="s">
        <v>1687</v>
      </c>
      <c r="H155" s="97" t="s">
        <v>1688</v>
      </c>
      <c r="I155" s="96" t="s">
        <v>1689</v>
      </c>
      <c r="J155" s="96" t="s">
        <v>1690</v>
      </c>
      <c r="K155" s="96"/>
      <c r="L155" s="96"/>
    </row>
    <row r="156" spans="7:12" ht="17.5">
      <c r="G156" s="96" t="s">
        <v>1691</v>
      </c>
      <c r="H156" s="96"/>
      <c r="I156" s="96"/>
      <c r="J156" s="96"/>
      <c r="K156" s="96"/>
      <c r="L156" s="96"/>
    </row>
    <row r="157" spans="7:12" ht="17.5">
      <c r="G157" s="96" t="s">
        <v>1692</v>
      </c>
      <c r="H157" s="96"/>
      <c r="I157" s="96"/>
      <c r="J157" s="96"/>
      <c r="K157" s="96"/>
      <c r="L157" s="96"/>
    </row>
    <row r="158" spans="7:12" ht="17.5">
      <c r="G158" s="96" t="s">
        <v>1693</v>
      </c>
      <c r="H158" s="96"/>
      <c r="I158" s="96"/>
      <c r="J158" s="96"/>
      <c r="K158" s="96"/>
      <c r="L158" s="96"/>
    </row>
    <row r="159" spans="7:12" ht="17.5">
      <c r="G159" s="96" t="s">
        <v>1694</v>
      </c>
      <c r="H159" s="96"/>
      <c r="I159" s="96"/>
      <c r="J159" s="96"/>
      <c r="K159" s="96"/>
      <c r="L159" s="96"/>
    </row>
    <row r="160" spans="7:12" ht="17.5">
      <c r="G160" s="96" t="s">
        <v>1695</v>
      </c>
      <c r="H160" s="96" t="s">
        <v>1696</v>
      </c>
      <c r="I160" s="96"/>
      <c r="J160" s="96"/>
      <c r="K160" s="96"/>
      <c r="L160" s="96"/>
    </row>
    <row r="161" spans="7:12" ht="17.5">
      <c r="G161" s="96" t="s">
        <v>1697</v>
      </c>
      <c r="H161" s="96"/>
      <c r="I161" s="96"/>
      <c r="J161" s="96"/>
      <c r="K161" s="96"/>
      <c r="L161" s="96"/>
    </row>
    <row r="162" spans="7:12" ht="17.5">
      <c r="G162" s="96" t="s">
        <v>208</v>
      </c>
      <c r="H162" s="96" t="s">
        <v>1698</v>
      </c>
      <c r="I162" s="96" t="s">
        <v>1699</v>
      </c>
      <c r="J162" s="96"/>
      <c r="K162" s="96"/>
      <c r="L162" s="96"/>
    </row>
    <row r="163" spans="7:12" ht="17.5">
      <c r="G163" s="96" t="s">
        <v>1700</v>
      </c>
      <c r="H163" s="96"/>
      <c r="I163" s="96"/>
      <c r="J163" s="96"/>
      <c r="K163" s="96"/>
      <c r="L163" s="96"/>
    </row>
    <row r="164" spans="7:12" ht="17.5">
      <c r="G164" s="96" t="s">
        <v>1701</v>
      </c>
      <c r="H164" s="96"/>
      <c r="I164" s="96"/>
      <c r="J164" s="96"/>
      <c r="K164" s="96"/>
      <c r="L164" s="96"/>
    </row>
    <row r="165" spans="7:12" ht="17.5">
      <c r="G165" s="96" t="s">
        <v>1702</v>
      </c>
      <c r="H165" s="96"/>
      <c r="I165" s="96"/>
      <c r="J165" s="96"/>
      <c r="K165" s="96"/>
      <c r="L165" s="96"/>
    </row>
    <row r="166" spans="7:12" ht="17.5">
      <c r="G166" s="96" t="s">
        <v>1703</v>
      </c>
      <c r="H166" s="96"/>
      <c r="I166" s="96"/>
      <c r="J166" s="96"/>
      <c r="K166" s="96"/>
      <c r="L166" s="96"/>
    </row>
    <row r="167" spans="7:12" ht="17.5">
      <c r="G167" s="96" t="s">
        <v>1704</v>
      </c>
      <c r="H167" s="96" t="s">
        <v>1705</v>
      </c>
      <c r="I167" s="96" t="s">
        <v>1706</v>
      </c>
      <c r="J167" s="96" t="s">
        <v>1707</v>
      </c>
      <c r="K167" s="96" t="s">
        <v>1708</v>
      </c>
      <c r="L167" s="96" t="s">
        <v>1709</v>
      </c>
    </row>
    <row r="168" spans="7:12" ht="17.5">
      <c r="G168" s="96" t="s">
        <v>1710</v>
      </c>
      <c r="H168" s="96"/>
      <c r="I168" s="96"/>
      <c r="J168" s="96"/>
      <c r="K168" s="96"/>
      <c r="L168" s="96"/>
    </row>
    <row r="169" spans="7:12" ht="17.5">
      <c r="G169" s="96" t="s">
        <v>1711</v>
      </c>
      <c r="H169" s="96" t="s">
        <v>1712</v>
      </c>
      <c r="I169" s="96"/>
      <c r="J169" s="96"/>
      <c r="K169" s="96"/>
      <c r="L169" s="96"/>
    </row>
    <row r="170" spans="7:12" ht="17.5">
      <c r="G170" s="96" t="s">
        <v>525</v>
      </c>
      <c r="H170" s="96"/>
      <c r="I170" s="96"/>
      <c r="J170" s="96"/>
      <c r="K170" s="96"/>
      <c r="L170" s="96"/>
    </row>
    <row r="171" spans="7:12" ht="17.5">
      <c r="G171" s="96" t="s">
        <v>1713</v>
      </c>
      <c r="H171" s="96"/>
      <c r="I171" s="96"/>
      <c r="J171" s="96"/>
      <c r="K171" s="96"/>
      <c r="L171" s="96"/>
    </row>
    <row r="172" spans="7:12" ht="17.5">
      <c r="G172" s="96" t="s">
        <v>1714</v>
      </c>
      <c r="H172" s="96" t="s">
        <v>1715</v>
      </c>
      <c r="I172" s="96"/>
      <c r="J172" s="96"/>
      <c r="K172" s="96"/>
      <c r="L172" s="96"/>
    </row>
    <row r="173" spans="7:12" ht="17.5">
      <c r="G173" s="96" t="s">
        <v>1716</v>
      </c>
      <c r="H173" s="96"/>
      <c r="I173" s="96"/>
      <c r="J173" s="96"/>
      <c r="K173" s="96"/>
      <c r="L173" s="96"/>
    </row>
    <row r="174" spans="7:12" ht="17.5">
      <c r="G174" s="96" t="s">
        <v>1717</v>
      </c>
      <c r="H174" s="96" t="s">
        <v>1718</v>
      </c>
      <c r="I174" s="96" t="s">
        <v>1719</v>
      </c>
      <c r="J174" s="96" t="s">
        <v>1720</v>
      </c>
      <c r="K174" s="96"/>
      <c r="L174" s="96"/>
    </row>
    <row r="175" spans="7:12" ht="17.5">
      <c r="G175" s="96" t="s">
        <v>1721</v>
      </c>
      <c r="H175" s="96"/>
      <c r="I175" s="96"/>
      <c r="J175" s="96"/>
      <c r="K175" s="96"/>
      <c r="L175" s="96"/>
    </row>
    <row r="176" spans="7:12" ht="17.5">
      <c r="G176" s="96" t="s">
        <v>1722</v>
      </c>
      <c r="H176" s="96" t="s">
        <v>1723</v>
      </c>
      <c r="I176" s="96"/>
      <c r="J176" s="96"/>
      <c r="K176" s="96"/>
      <c r="L176" s="96"/>
    </row>
    <row r="177" spans="7:12" ht="17.5">
      <c r="G177" s="96" t="s">
        <v>1724</v>
      </c>
      <c r="H177" s="96"/>
      <c r="I177" s="96"/>
      <c r="J177" s="96"/>
      <c r="K177" s="96"/>
      <c r="L177" s="96"/>
    </row>
    <row r="178" spans="7:12" ht="17.5">
      <c r="G178" s="96" t="s">
        <v>532</v>
      </c>
      <c r="H178" s="96" t="s">
        <v>1725</v>
      </c>
      <c r="I178" s="96"/>
      <c r="J178" s="96"/>
      <c r="K178" s="96"/>
      <c r="L178" s="96"/>
    </row>
    <row r="179" spans="7:12" ht="17.5">
      <c r="G179" s="96" t="s">
        <v>1726</v>
      </c>
      <c r="H179" s="96" t="s">
        <v>1727</v>
      </c>
      <c r="I179" s="96"/>
      <c r="J179" s="96"/>
      <c r="K179" s="96"/>
      <c r="L179" s="96"/>
    </row>
    <row r="180" spans="7:12" ht="17.5">
      <c r="G180" s="96" t="s">
        <v>1728</v>
      </c>
      <c r="H180" s="96"/>
      <c r="I180" s="96"/>
      <c r="J180" s="96"/>
      <c r="K180" s="96"/>
      <c r="L180" s="96"/>
    </row>
    <row r="181" spans="7:12" ht="17.5">
      <c r="G181" s="96" t="s">
        <v>911</v>
      </c>
      <c r="H181" s="96" t="s">
        <v>1729</v>
      </c>
      <c r="I181" s="96"/>
      <c r="J181" s="96"/>
      <c r="K181" s="96"/>
      <c r="L181" s="96"/>
    </row>
    <row r="182" spans="7:12" ht="17.5">
      <c r="G182" s="96" t="s">
        <v>773</v>
      </c>
      <c r="H182" s="96"/>
      <c r="I182" s="96"/>
      <c r="J182" s="96"/>
      <c r="K182" s="96"/>
      <c r="L182" s="96"/>
    </row>
    <row r="183" spans="7:12" ht="17.5">
      <c r="G183" s="96" t="s">
        <v>1730</v>
      </c>
      <c r="H183" s="96"/>
      <c r="I183" s="96"/>
      <c r="J183" s="96"/>
      <c r="K183" s="96"/>
      <c r="L183" s="96"/>
    </row>
    <row r="184" spans="7:12" ht="17.5">
      <c r="G184" s="96" t="s">
        <v>1731</v>
      </c>
      <c r="H184" s="96"/>
      <c r="I184" s="96"/>
      <c r="J184" s="96"/>
      <c r="K184" s="96"/>
      <c r="L184" s="96"/>
    </row>
    <row r="185" spans="7:12" ht="17.5">
      <c r="G185" s="96" t="s">
        <v>1732</v>
      </c>
      <c r="H185" s="96"/>
      <c r="I185" s="96"/>
      <c r="J185" s="96"/>
      <c r="K185" s="96"/>
      <c r="L185" s="96"/>
    </row>
    <row r="186" spans="7:12" ht="17.5">
      <c r="G186" s="96" t="s">
        <v>1733</v>
      </c>
      <c r="H186" s="96"/>
      <c r="I186" s="96"/>
      <c r="J186" s="96"/>
      <c r="K186" s="96"/>
      <c r="L186" s="96"/>
    </row>
    <row r="187" spans="7:12" ht="17.5">
      <c r="G187" s="96" t="s">
        <v>1734</v>
      </c>
      <c r="H187" s="96"/>
      <c r="I187" s="96"/>
      <c r="J187" s="96"/>
      <c r="K187" s="96"/>
      <c r="L187" s="96"/>
    </row>
    <row r="188" spans="7:12" ht="17.5">
      <c r="G188" s="96" t="s">
        <v>1735</v>
      </c>
      <c r="H188" s="96"/>
      <c r="I188" s="96"/>
      <c r="J188" s="96"/>
      <c r="K188" s="96"/>
      <c r="L188" s="96"/>
    </row>
    <row r="189" spans="7:12" ht="17.5">
      <c r="G189" s="96" t="s">
        <v>1736</v>
      </c>
      <c r="H189" s="96"/>
      <c r="I189" s="96"/>
      <c r="J189" s="96"/>
      <c r="K189" s="96"/>
      <c r="L189" s="96"/>
    </row>
    <row r="190" spans="7:12" ht="17.5">
      <c r="G190" s="96" t="s">
        <v>1737</v>
      </c>
      <c r="H190" s="96"/>
      <c r="I190" s="96"/>
      <c r="J190" s="96"/>
      <c r="K190" s="96"/>
      <c r="L190" s="96"/>
    </row>
    <row r="191" spans="7:12" ht="17.5">
      <c r="G191" s="96" t="s">
        <v>1738</v>
      </c>
      <c r="H191" s="96"/>
      <c r="I191" s="96"/>
      <c r="J191" s="96"/>
      <c r="K191" s="96"/>
      <c r="L191" s="96"/>
    </row>
    <row r="192" spans="7:12" ht="17.5">
      <c r="G192" s="96" t="s">
        <v>1739</v>
      </c>
      <c r="H192" s="96"/>
      <c r="I192" s="96"/>
      <c r="J192" s="96"/>
      <c r="K192" s="96"/>
      <c r="L192" s="96"/>
    </row>
    <row r="193" spans="7:12" ht="17.5">
      <c r="G193" s="96" t="s">
        <v>1740</v>
      </c>
      <c r="H193" s="96"/>
      <c r="I193" s="96"/>
      <c r="J193" s="96"/>
      <c r="K193" s="96"/>
      <c r="L193" s="96"/>
    </row>
    <row r="194" spans="7:12" ht="17.5">
      <c r="G194" s="96" t="s">
        <v>1741</v>
      </c>
      <c r="H194" s="96" t="s">
        <v>1742</v>
      </c>
      <c r="I194" s="96"/>
      <c r="J194" s="96"/>
      <c r="K194" s="96"/>
      <c r="L194" s="96"/>
    </row>
    <row r="195" spans="7:12" ht="17.5">
      <c r="G195" s="96" t="s">
        <v>1743</v>
      </c>
      <c r="H195" s="96"/>
      <c r="I195" s="96"/>
      <c r="J195" s="96"/>
      <c r="K195" s="96"/>
      <c r="L195" s="96"/>
    </row>
    <row r="196" spans="7:12" ht="17.5">
      <c r="G196" s="96" t="s">
        <v>1744</v>
      </c>
      <c r="H196" s="96" t="s">
        <v>1745</v>
      </c>
      <c r="I196" s="96"/>
      <c r="J196" s="96"/>
      <c r="K196" s="96"/>
      <c r="L196" s="96"/>
    </row>
    <row r="197" spans="7:12" ht="17.5">
      <c r="G197" s="96" t="s">
        <v>1746</v>
      </c>
      <c r="H197" s="96"/>
      <c r="I197" s="96"/>
      <c r="J197" s="96"/>
      <c r="K197" s="96"/>
      <c r="L197" s="96"/>
    </row>
    <row r="198" spans="7:12" ht="17.5">
      <c r="G198" s="96" t="s">
        <v>1747</v>
      </c>
      <c r="H198" s="96"/>
      <c r="I198" s="96"/>
      <c r="J198" s="96"/>
      <c r="K198" s="96"/>
      <c r="L198" s="96"/>
    </row>
    <row r="199" spans="7:12" ht="17.5">
      <c r="G199" s="96" t="s">
        <v>1748</v>
      </c>
      <c r="H199" s="96"/>
      <c r="I199" s="96"/>
      <c r="J199" s="96"/>
      <c r="K199" s="96"/>
      <c r="L199" s="96"/>
    </row>
    <row r="200" spans="7:12" ht="17.5">
      <c r="G200" s="96" t="s">
        <v>59</v>
      </c>
      <c r="H200" s="96" t="s">
        <v>1749</v>
      </c>
      <c r="I200" s="96"/>
      <c r="J200" s="96"/>
      <c r="K200" s="96"/>
      <c r="L200" s="96"/>
    </row>
  </sheetData>
  <mergeCells count="3">
    <mergeCell ref="H76:I76"/>
    <mergeCell ref="K88:L88"/>
    <mergeCell ref="G116:H116"/>
  </mergeCells>
  <phoneticPr fontId="7"/>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G205"/>
  <sheetViews>
    <sheetView tabSelected="1" zoomScaleNormal="100" workbookViewId="0">
      <selection activeCell="C26" sqref="C26"/>
    </sheetView>
  </sheetViews>
  <sheetFormatPr defaultColWidth="9" defaultRowHeight="18.75" customHeight="1" outlineLevelCol="1"/>
  <cols>
    <col min="1" max="1" width="22.75" style="81" bestFit="1" customWidth="1"/>
    <col min="2" max="10" width="9" style="81"/>
    <col min="11" max="11" width="15.08203125" style="81" bestFit="1" customWidth="1"/>
    <col min="12" max="13" width="9" style="81"/>
    <col min="14" max="14" width="13" style="81" bestFit="1" customWidth="1"/>
    <col min="15" max="17" width="9" style="81"/>
    <col min="18" max="18" width="42.75" style="81" bestFit="1" customWidth="1"/>
    <col min="19" max="20" width="9" style="81"/>
    <col min="21" max="21" width="9" style="81" customWidth="1" outlineLevel="1"/>
    <col min="22" max="22" width="41.33203125" style="81" customWidth="1" outlineLevel="1"/>
    <col min="23" max="23" width="9.08203125" style="81" customWidth="1" outlineLevel="1"/>
    <col min="24" max="24" width="9" style="81" customWidth="1" outlineLevel="1"/>
    <col min="25" max="25" width="41.33203125" style="81" customWidth="1" outlineLevel="1"/>
    <col min="26" max="26" width="13.33203125" style="81" customWidth="1" outlineLevel="1"/>
    <col min="27" max="27" width="9" style="81"/>
    <col min="28" max="33" width="16.58203125" style="81" customWidth="1"/>
    <col min="34" max="16384" width="9" style="81"/>
  </cols>
  <sheetData>
    <row r="1" spans="1:33" ht="18.75" customHeight="1">
      <c r="A1" s="84" t="s">
        <v>1397</v>
      </c>
      <c r="B1" s="81" t="s">
        <v>1408</v>
      </c>
      <c r="D1" s="180" t="s">
        <v>1405</v>
      </c>
      <c r="E1" s="181"/>
      <c r="F1" s="182"/>
      <c r="G1" s="180" t="s">
        <v>1750</v>
      </c>
      <c r="H1" s="181"/>
      <c r="I1" s="182"/>
      <c r="K1" s="180" t="s">
        <v>1414</v>
      </c>
      <c r="L1" s="181"/>
      <c r="M1" s="182"/>
      <c r="N1" s="183" t="s">
        <v>1750</v>
      </c>
      <c r="O1" s="184"/>
      <c r="P1" s="185"/>
      <c r="R1" s="180" t="s">
        <v>1415</v>
      </c>
      <c r="S1" s="181"/>
      <c r="T1" s="182"/>
      <c r="U1" s="180" t="s">
        <v>1762</v>
      </c>
      <c r="V1" s="181"/>
      <c r="W1" s="182"/>
      <c r="X1" s="180" t="s">
        <v>1763</v>
      </c>
      <c r="Y1" s="181"/>
      <c r="Z1" s="182"/>
      <c r="AB1" s="180" t="s">
        <v>1417</v>
      </c>
      <c r="AC1" s="181"/>
      <c r="AD1" s="181"/>
      <c r="AE1" s="181"/>
      <c r="AF1" s="181"/>
      <c r="AG1" s="182"/>
    </row>
    <row r="2" spans="1:33" ht="18.75" customHeight="1">
      <c r="A2" s="82">
        <v>43922</v>
      </c>
      <c r="C2" s="81" t="s">
        <v>1400</v>
      </c>
      <c r="N2" s="108"/>
      <c r="O2" s="108"/>
      <c r="P2" s="106"/>
      <c r="R2" s="90"/>
      <c r="S2" s="101"/>
      <c r="T2" s="102"/>
      <c r="V2" s="90"/>
      <c r="W2" s="101"/>
      <c r="Y2" s="90"/>
      <c r="Z2" s="151"/>
    </row>
    <row r="3" spans="1:33" ht="18.75" customHeight="1">
      <c r="A3" s="83">
        <v>44227</v>
      </c>
      <c r="D3" s="81" t="s">
        <v>1405</v>
      </c>
      <c r="E3" s="81" t="s">
        <v>1398</v>
      </c>
      <c r="F3" s="81" t="s">
        <v>1404</v>
      </c>
      <c r="G3" s="81" t="s">
        <v>1421</v>
      </c>
      <c r="H3" s="81" t="s">
        <v>1398</v>
      </c>
      <c r="I3" s="81" t="s">
        <v>1404</v>
      </c>
      <c r="K3" s="81" t="s">
        <v>1403</v>
      </c>
      <c r="L3" s="81" t="s">
        <v>1404</v>
      </c>
      <c r="M3" s="104" t="s">
        <v>1758</v>
      </c>
      <c r="N3" s="81" t="s">
        <v>1421</v>
      </c>
      <c r="O3" s="81" t="s">
        <v>1404</v>
      </c>
      <c r="P3" s="104" t="s">
        <v>1758</v>
      </c>
      <c r="R3" s="81" t="s">
        <v>1155</v>
      </c>
      <c r="S3" s="81" t="s">
        <v>1404</v>
      </c>
      <c r="V3" s="81" t="s">
        <v>1155</v>
      </c>
      <c r="W3" s="81" t="s">
        <v>1404</v>
      </c>
      <c r="Y3" s="81" t="s">
        <v>1155</v>
      </c>
      <c r="Z3" s="81" t="s">
        <v>1404</v>
      </c>
      <c r="AB3" s="81" t="s">
        <v>1404</v>
      </c>
      <c r="AC3" s="81" t="s">
        <v>1404</v>
      </c>
      <c r="AD3" s="81" t="s">
        <v>1404</v>
      </c>
      <c r="AE3" s="81" t="s">
        <v>1404</v>
      </c>
      <c r="AF3" s="81" t="s">
        <v>1404</v>
      </c>
      <c r="AG3" s="81" t="s">
        <v>1404</v>
      </c>
    </row>
    <row r="4" spans="1:33" ht="18.75" customHeight="1" thickBot="1">
      <c r="D4" s="85" t="s">
        <v>1395</v>
      </c>
      <c r="E4" s="86" t="s">
        <v>1154</v>
      </c>
      <c r="F4" s="86" t="s">
        <v>1154</v>
      </c>
      <c r="G4" s="86" t="s">
        <v>1395</v>
      </c>
      <c r="H4" s="86" t="s">
        <v>1154</v>
      </c>
      <c r="I4" s="87" t="s">
        <v>1154</v>
      </c>
      <c r="K4" s="85" t="s">
        <v>1395</v>
      </c>
      <c r="L4" s="87" t="s">
        <v>1154</v>
      </c>
      <c r="M4" s="87" t="s">
        <v>1420</v>
      </c>
      <c r="N4" s="86" t="s">
        <v>1395</v>
      </c>
      <c r="O4" s="86" t="s">
        <v>1154</v>
      </c>
      <c r="P4" s="87" t="s">
        <v>1420</v>
      </c>
      <c r="R4" s="85" t="s">
        <v>1395</v>
      </c>
      <c r="S4" s="88" t="s">
        <v>1154</v>
      </c>
      <c r="T4" s="87" t="s">
        <v>1420</v>
      </c>
      <c r="U4" s="85" t="s">
        <v>1416</v>
      </c>
      <c r="V4" s="85" t="s">
        <v>1395</v>
      </c>
      <c r="W4" s="87" t="s">
        <v>1154</v>
      </c>
      <c r="X4" s="85" t="s">
        <v>1416</v>
      </c>
      <c r="Y4" s="85" t="s">
        <v>1395</v>
      </c>
      <c r="Z4" s="87" t="s">
        <v>1809</v>
      </c>
      <c r="AB4" s="85" t="s">
        <v>1805</v>
      </c>
      <c r="AC4" s="85" t="s">
        <v>1804</v>
      </c>
      <c r="AD4" s="85" t="s">
        <v>1759</v>
      </c>
      <c r="AE4" s="86" t="s">
        <v>1392</v>
      </c>
      <c r="AF4" s="86" t="s">
        <v>1418</v>
      </c>
      <c r="AG4" s="87" t="s">
        <v>1419</v>
      </c>
    </row>
    <row r="5" spans="1:33" ht="18.75" customHeight="1" thickTop="1">
      <c r="A5" s="84" t="s">
        <v>1401</v>
      </c>
      <c r="C5" s="100"/>
      <c r="D5" s="95"/>
      <c r="E5" s="89" t="s">
        <v>1063</v>
      </c>
      <c r="F5" s="92"/>
      <c r="G5" s="93"/>
      <c r="H5" s="95"/>
      <c r="I5" s="95"/>
      <c r="K5" s="89" t="s">
        <v>1064</v>
      </c>
      <c r="M5" s="109"/>
      <c r="N5" s="111"/>
      <c r="O5" s="95"/>
      <c r="P5" s="105"/>
      <c r="R5" s="95"/>
      <c r="S5" s="95"/>
      <c r="T5" s="92"/>
      <c r="U5" s="93"/>
      <c r="V5" s="95"/>
      <c r="W5" s="95"/>
      <c r="X5" s="93"/>
      <c r="Y5" s="95"/>
      <c r="Z5" s="95"/>
      <c r="AB5" s="95"/>
      <c r="AC5" s="95"/>
      <c r="AD5" s="95"/>
      <c r="AE5" s="95"/>
      <c r="AF5" s="95"/>
      <c r="AG5" s="95"/>
    </row>
    <row r="6" spans="1:33" ht="18.75" customHeight="1">
      <c r="A6" s="81" t="s">
        <v>1397</v>
      </c>
      <c r="B6" s="81" t="b">
        <f>ISREF(集計期間)</f>
        <v>1</v>
      </c>
      <c r="D6" s="79" t="s">
        <v>1424</v>
      </c>
      <c r="E6" s="98">
        <v>3</v>
      </c>
      <c r="F6" s="79">
        <v>9</v>
      </c>
      <c r="G6" s="107" t="s">
        <v>1424</v>
      </c>
      <c r="H6" s="107">
        <v>3</v>
      </c>
      <c r="I6" s="107">
        <v>9</v>
      </c>
      <c r="K6" s="90" t="s">
        <v>27</v>
      </c>
      <c r="L6" s="101">
        <v>166</v>
      </c>
      <c r="M6" s="102">
        <v>242176045</v>
      </c>
      <c r="N6" s="110" t="s">
        <v>27</v>
      </c>
      <c r="O6" s="110">
        <v>166</v>
      </c>
      <c r="P6" s="102">
        <v>242176045</v>
      </c>
      <c r="R6" s="110" t="s">
        <v>1476</v>
      </c>
      <c r="S6" s="110">
        <v>0</v>
      </c>
      <c r="T6" s="102">
        <v>0</v>
      </c>
      <c r="U6" s="91"/>
      <c r="V6" s="110" t="s">
        <v>1477</v>
      </c>
      <c r="W6" s="110">
        <v>76</v>
      </c>
      <c r="X6" s="91"/>
      <c r="Y6" s="110" t="s">
        <v>189</v>
      </c>
      <c r="Z6" s="152">
        <v>137326.85</v>
      </c>
      <c r="AB6" s="107" t="s">
        <v>373</v>
      </c>
      <c r="AC6" s="107" t="s">
        <v>373</v>
      </c>
      <c r="AD6" s="107" t="s">
        <v>373</v>
      </c>
      <c r="AE6" s="107" t="s">
        <v>410</v>
      </c>
      <c r="AF6" s="107" t="s">
        <v>539</v>
      </c>
      <c r="AG6" s="107" t="s">
        <v>464</v>
      </c>
    </row>
    <row r="7" spans="1:33" ht="18.75" customHeight="1">
      <c r="A7" s="81" t="s">
        <v>1399</v>
      </c>
      <c r="B7" s="81" t="b">
        <f>ISREF(組織)</f>
        <v>1</v>
      </c>
      <c r="D7" s="79" t="s">
        <v>1191</v>
      </c>
      <c r="F7" s="79">
        <v>0</v>
      </c>
      <c r="G7" s="107" t="s">
        <v>1209</v>
      </c>
      <c r="H7" s="107">
        <v>74</v>
      </c>
      <c r="I7" s="107">
        <v>294</v>
      </c>
      <c r="K7" s="90" t="s">
        <v>54</v>
      </c>
      <c r="L7" s="101">
        <v>80</v>
      </c>
      <c r="M7" s="102">
        <v>2095693</v>
      </c>
      <c r="N7" s="110" t="s">
        <v>54</v>
      </c>
      <c r="O7" s="110">
        <v>80</v>
      </c>
      <c r="P7" s="102">
        <v>2095693</v>
      </c>
      <c r="R7" s="110" t="s">
        <v>1477</v>
      </c>
      <c r="S7" s="110">
        <v>76</v>
      </c>
      <c r="T7" s="102">
        <v>49819684</v>
      </c>
      <c r="V7" s="110" t="s">
        <v>653</v>
      </c>
      <c r="W7" s="110">
        <v>62</v>
      </c>
      <c r="Y7" s="110" t="s">
        <v>477</v>
      </c>
      <c r="Z7" s="152">
        <v>113386</v>
      </c>
      <c r="AB7" s="107" t="s">
        <v>381</v>
      </c>
      <c r="AC7" s="107" t="s">
        <v>381</v>
      </c>
      <c r="AD7" s="107" t="s">
        <v>593</v>
      </c>
      <c r="AE7" s="107" t="s">
        <v>578</v>
      </c>
      <c r="AF7" s="107" t="s">
        <v>713</v>
      </c>
      <c r="AG7" s="107" t="s">
        <v>955</v>
      </c>
    </row>
    <row r="8" spans="1:33" ht="18.75" customHeight="1">
      <c r="A8" s="81" t="s">
        <v>1402</v>
      </c>
      <c r="B8" s="81" t="b">
        <f>ISREF(承認記録)</f>
        <v>1</v>
      </c>
      <c r="D8" s="79" t="s">
        <v>1209</v>
      </c>
      <c r="E8" s="98">
        <v>74</v>
      </c>
      <c r="F8" s="79">
        <v>294</v>
      </c>
      <c r="G8" s="107" t="s">
        <v>1236</v>
      </c>
      <c r="H8" s="107">
        <v>4</v>
      </c>
      <c r="I8" s="107">
        <v>8</v>
      </c>
      <c r="K8" s="90" t="s">
        <v>779</v>
      </c>
      <c r="L8" s="101">
        <v>4</v>
      </c>
      <c r="M8" s="102">
        <v>706000</v>
      </c>
      <c r="N8" s="110" t="s">
        <v>779</v>
      </c>
      <c r="O8" s="110">
        <v>4</v>
      </c>
      <c r="P8" s="102">
        <v>706000</v>
      </c>
      <c r="R8" s="110" t="s">
        <v>1480</v>
      </c>
      <c r="S8" s="110">
        <v>0</v>
      </c>
      <c r="T8" s="102">
        <v>0</v>
      </c>
      <c r="V8" s="110" t="s">
        <v>44</v>
      </c>
      <c r="W8" s="110">
        <v>29</v>
      </c>
      <c r="Y8" s="110" t="s">
        <v>222</v>
      </c>
      <c r="Z8" s="152">
        <v>74200.278999999995</v>
      </c>
      <c r="AB8" s="107" t="s">
        <v>434</v>
      </c>
      <c r="AC8" s="107" t="s">
        <v>434</v>
      </c>
      <c r="AD8" s="107" t="s">
        <v>659</v>
      </c>
      <c r="AE8" s="107" t="s">
        <v>671</v>
      </c>
      <c r="AF8" s="107" t="s">
        <v>922</v>
      </c>
      <c r="AG8" s="107" t="s">
        <v>1971</v>
      </c>
    </row>
    <row r="9" spans="1:33" ht="18.75" customHeight="1">
      <c r="A9" s="81" t="s">
        <v>1756</v>
      </c>
      <c r="B9" s="81" t="b">
        <f>ISREF(取引集計)</f>
        <v>1</v>
      </c>
      <c r="D9" s="79" t="s">
        <v>1236</v>
      </c>
      <c r="E9" s="99">
        <v>4</v>
      </c>
      <c r="F9" s="79">
        <v>8</v>
      </c>
      <c r="G9" s="107" t="s">
        <v>1245</v>
      </c>
      <c r="H9" s="107">
        <v>1</v>
      </c>
      <c r="I9" s="107">
        <v>2</v>
      </c>
      <c r="K9" s="90" t="s">
        <v>166</v>
      </c>
      <c r="L9" s="101">
        <v>11</v>
      </c>
      <c r="M9" s="102">
        <v>2280000</v>
      </c>
      <c r="N9" s="110" t="s">
        <v>166</v>
      </c>
      <c r="O9" s="110">
        <v>11</v>
      </c>
      <c r="P9" s="102">
        <v>2280000</v>
      </c>
      <c r="R9" s="110" t="s">
        <v>514</v>
      </c>
      <c r="S9" s="110">
        <v>1</v>
      </c>
      <c r="T9" s="102">
        <v>444000</v>
      </c>
      <c r="V9" s="110" t="s">
        <v>222</v>
      </c>
      <c r="W9" s="110">
        <v>18</v>
      </c>
      <c r="Y9" s="110" t="s">
        <v>1477</v>
      </c>
      <c r="Z9" s="152">
        <v>49819.684000000001</v>
      </c>
      <c r="AB9" s="107" t="s">
        <v>457</v>
      </c>
      <c r="AC9" s="107" t="s">
        <v>457</v>
      </c>
      <c r="AD9" s="107" t="s">
        <v>907</v>
      </c>
      <c r="AE9" s="107" t="s">
        <v>700</v>
      </c>
      <c r="AF9" s="107" t="s">
        <v>1039</v>
      </c>
      <c r="AG9" s="107" t="s">
        <v>2008</v>
      </c>
    </row>
    <row r="10" spans="1:33" ht="18.75" customHeight="1">
      <c r="A10" s="81" t="s">
        <v>1757</v>
      </c>
      <c r="B10" s="81" t="b">
        <f>ISREF(取引集計＿非ゼロ)</f>
        <v>1</v>
      </c>
      <c r="D10" s="79" t="s">
        <v>1245</v>
      </c>
      <c r="E10" s="99">
        <v>1</v>
      </c>
      <c r="F10" s="79">
        <v>2</v>
      </c>
      <c r="G10" s="107" t="s">
        <v>1433</v>
      </c>
      <c r="H10" s="107">
        <v>0</v>
      </c>
      <c r="I10" s="107">
        <v>1</v>
      </c>
      <c r="K10" s="90" t="s">
        <v>1068</v>
      </c>
      <c r="L10" s="101">
        <v>0</v>
      </c>
      <c r="M10" s="102">
        <v>0</v>
      </c>
      <c r="N10" s="110" t="s">
        <v>87</v>
      </c>
      <c r="O10" s="110">
        <v>11</v>
      </c>
      <c r="P10" s="102">
        <v>7301600</v>
      </c>
      <c r="R10" s="110" t="s">
        <v>1482</v>
      </c>
      <c r="S10" s="110">
        <v>5</v>
      </c>
      <c r="T10" s="102">
        <v>720000</v>
      </c>
      <c r="V10" s="110" t="s">
        <v>83</v>
      </c>
      <c r="W10" s="110">
        <v>14</v>
      </c>
      <c r="Y10" s="110" t="s">
        <v>83</v>
      </c>
      <c r="Z10" s="152">
        <v>27844.917000000001</v>
      </c>
      <c r="AB10" s="107" t="s">
        <v>548</v>
      </c>
      <c r="AC10" s="107" t="s">
        <v>548</v>
      </c>
      <c r="AD10" s="107" t="s">
        <v>933</v>
      </c>
      <c r="AE10" s="107" t="s">
        <v>790</v>
      </c>
      <c r="AF10" s="107"/>
      <c r="AG10" s="107"/>
    </row>
    <row r="11" spans="1:33" ht="18.75" customHeight="1">
      <c r="A11" s="81" t="s">
        <v>1405</v>
      </c>
      <c r="B11" s="81" t="b">
        <f>ISREF(組織集計)</f>
        <v>1</v>
      </c>
      <c r="D11" s="79" t="s">
        <v>1433</v>
      </c>
      <c r="F11" s="79">
        <v>1</v>
      </c>
      <c r="G11" s="107" t="s">
        <v>1439</v>
      </c>
      <c r="H11" s="107">
        <v>0</v>
      </c>
      <c r="I11" s="107">
        <v>8</v>
      </c>
      <c r="K11" s="90" t="s">
        <v>87</v>
      </c>
      <c r="L11" s="101">
        <v>11</v>
      </c>
      <c r="M11" s="102">
        <v>7301600</v>
      </c>
      <c r="N11" s="110" t="s">
        <v>494</v>
      </c>
      <c r="O11" s="110">
        <v>13</v>
      </c>
      <c r="P11" s="102">
        <v>118475000</v>
      </c>
      <c r="R11" s="110" t="s">
        <v>780</v>
      </c>
      <c r="S11" s="110">
        <v>5</v>
      </c>
      <c r="T11" s="102">
        <v>485900</v>
      </c>
      <c r="V11" s="110" t="s">
        <v>246</v>
      </c>
      <c r="W11" s="110">
        <v>12</v>
      </c>
      <c r="Y11" s="110" t="s">
        <v>653</v>
      </c>
      <c r="Z11" s="152">
        <v>27161.599999999999</v>
      </c>
      <c r="AB11" s="107" t="s">
        <v>589</v>
      </c>
      <c r="AC11" s="107" t="s">
        <v>589</v>
      </c>
      <c r="AD11" s="107" t="s">
        <v>1891</v>
      </c>
      <c r="AE11" s="107" t="s">
        <v>835</v>
      </c>
      <c r="AF11" s="107"/>
      <c r="AG11" s="107"/>
    </row>
    <row r="12" spans="1:33" ht="18.75" customHeight="1">
      <c r="A12" s="81" t="s">
        <v>1750</v>
      </c>
      <c r="B12" s="81" t="b">
        <f>ISREF(組織集計＿非ゼロ)</f>
        <v>1</v>
      </c>
      <c r="D12" s="79" t="s">
        <v>1439</v>
      </c>
      <c r="F12" s="79">
        <v>8</v>
      </c>
      <c r="G12" s="107" t="s">
        <v>1444</v>
      </c>
      <c r="H12" s="107">
        <v>0</v>
      </c>
      <c r="I12" s="107">
        <v>2</v>
      </c>
      <c r="K12" s="90" t="s">
        <v>494</v>
      </c>
      <c r="L12" s="101">
        <v>13</v>
      </c>
      <c r="M12" s="102">
        <v>118475000</v>
      </c>
      <c r="N12" s="110" t="s">
        <v>73</v>
      </c>
      <c r="O12" s="110">
        <v>9</v>
      </c>
      <c r="P12" s="102">
        <v>44397154</v>
      </c>
      <c r="R12" s="110" t="s">
        <v>1484</v>
      </c>
      <c r="S12" s="110">
        <v>0</v>
      </c>
      <c r="T12" s="102">
        <v>0</v>
      </c>
      <c r="V12" s="110" t="s">
        <v>59</v>
      </c>
      <c r="W12" s="110">
        <v>10</v>
      </c>
      <c r="Y12" s="110" t="s">
        <v>44</v>
      </c>
      <c r="Z12" s="152">
        <v>25161.817999999999</v>
      </c>
      <c r="AB12" s="107" t="s">
        <v>593</v>
      </c>
      <c r="AC12" s="107" t="s">
        <v>645</v>
      </c>
      <c r="AD12" s="107" t="s">
        <v>1915</v>
      </c>
      <c r="AE12" s="107" t="s">
        <v>840</v>
      </c>
      <c r="AF12" s="107"/>
      <c r="AG12" s="107"/>
    </row>
    <row r="13" spans="1:33" ht="18.75" customHeight="1">
      <c r="A13" s="81" t="s">
        <v>1415</v>
      </c>
      <c r="B13" s="81" t="b">
        <f>ISREF(仕向地集計)</f>
        <v>1</v>
      </c>
      <c r="D13" s="79" t="s">
        <v>1444</v>
      </c>
      <c r="F13" s="79">
        <v>2</v>
      </c>
      <c r="G13" s="107" t="s">
        <v>1447</v>
      </c>
      <c r="H13" s="107">
        <v>0</v>
      </c>
      <c r="I13" s="107">
        <v>1</v>
      </c>
      <c r="K13" s="90" t="s">
        <v>73</v>
      </c>
      <c r="L13" s="101">
        <v>9</v>
      </c>
      <c r="M13" s="102">
        <v>44397154</v>
      </c>
      <c r="N13" s="110" t="s">
        <v>259</v>
      </c>
      <c r="O13" s="110">
        <v>8</v>
      </c>
      <c r="P13" s="102">
        <v>960000</v>
      </c>
      <c r="R13" s="110" t="s">
        <v>639</v>
      </c>
      <c r="S13" s="110">
        <v>6</v>
      </c>
      <c r="T13" s="102">
        <v>3121000</v>
      </c>
      <c r="V13" s="110" t="s">
        <v>208</v>
      </c>
      <c r="W13" s="110">
        <v>9</v>
      </c>
      <c r="Y13" s="110" t="s">
        <v>525</v>
      </c>
      <c r="Z13" s="152">
        <v>14820</v>
      </c>
      <c r="AB13" s="107" t="s">
        <v>645</v>
      </c>
      <c r="AC13" s="107" t="s">
        <v>659</v>
      </c>
      <c r="AD13" s="107" t="s">
        <v>1993</v>
      </c>
      <c r="AE13" s="107" t="s">
        <v>862</v>
      </c>
      <c r="AF13" s="107"/>
      <c r="AG13" s="107"/>
    </row>
    <row r="14" spans="1:33" ht="18.75" customHeight="1">
      <c r="A14" s="81" t="s">
        <v>1762</v>
      </c>
      <c r="B14" s="81" t="b">
        <f>ISREF(仕向地件数＿トップ)</f>
        <v>1</v>
      </c>
      <c r="D14" s="79" t="s">
        <v>1447</v>
      </c>
      <c r="F14" s="79">
        <v>1</v>
      </c>
      <c r="G14" s="107" t="s">
        <v>545</v>
      </c>
      <c r="H14" s="107">
        <v>0</v>
      </c>
      <c r="I14" s="107">
        <v>2</v>
      </c>
      <c r="K14" s="90" t="s">
        <v>259</v>
      </c>
      <c r="L14" s="101">
        <v>8</v>
      </c>
      <c r="M14" s="102">
        <v>960000</v>
      </c>
      <c r="N14" s="110" t="s">
        <v>252</v>
      </c>
      <c r="O14" s="110">
        <v>11</v>
      </c>
      <c r="P14" s="102">
        <v>3240000</v>
      </c>
      <c r="R14" s="110" t="s">
        <v>105</v>
      </c>
      <c r="S14" s="110">
        <v>3</v>
      </c>
      <c r="T14" s="102">
        <v>228000</v>
      </c>
      <c r="V14" s="110" t="s">
        <v>477</v>
      </c>
      <c r="W14" s="110">
        <v>8</v>
      </c>
      <c r="Y14" s="110" t="s">
        <v>59</v>
      </c>
      <c r="Z14" s="152">
        <v>12495.95</v>
      </c>
      <c r="AB14" s="107" t="s">
        <v>659</v>
      </c>
      <c r="AC14" s="107" t="s">
        <v>689</v>
      </c>
      <c r="AD14" s="107"/>
      <c r="AE14" s="107" t="s">
        <v>975</v>
      </c>
      <c r="AF14" s="107"/>
      <c r="AG14" s="107"/>
    </row>
    <row r="15" spans="1:33" ht="18.75" customHeight="1">
      <c r="A15" s="81" t="s">
        <v>1763</v>
      </c>
      <c r="B15" s="81" t="b">
        <f>ISREF(仕向地金額＿トップ)</f>
        <v>1</v>
      </c>
      <c r="D15" s="79" t="s">
        <v>1451</v>
      </c>
      <c r="F15" s="79">
        <v>0</v>
      </c>
      <c r="G15" s="79"/>
      <c r="H15" s="79"/>
      <c r="I15" s="79"/>
      <c r="K15" s="90" t="s">
        <v>252</v>
      </c>
      <c r="L15" s="101">
        <v>11</v>
      </c>
      <c r="M15" s="102">
        <v>3240000</v>
      </c>
      <c r="N15" s="110" t="s">
        <v>116</v>
      </c>
      <c r="O15" s="110">
        <v>14</v>
      </c>
      <c r="P15" s="102">
        <v>102783245</v>
      </c>
      <c r="R15" s="110" t="s">
        <v>1489</v>
      </c>
      <c r="S15" s="110">
        <v>0</v>
      </c>
      <c r="T15" s="102">
        <v>0</v>
      </c>
      <c r="V15" s="110" t="s">
        <v>532</v>
      </c>
      <c r="W15" s="110">
        <v>8</v>
      </c>
      <c r="Y15" s="110" t="s">
        <v>208</v>
      </c>
      <c r="Z15" s="152">
        <v>10049.799999999999</v>
      </c>
      <c r="AB15" s="107" t="s">
        <v>689</v>
      </c>
      <c r="AC15" s="107" t="s">
        <v>692</v>
      </c>
      <c r="AD15" s="107"/>
      <c r="AE15" s="107" t="s">
        <v>1048</v>
      </c>
      <c r="AF15" s="107"/>
      <c r="AG15" s="107"/>
    </row>
    <row r="16" spans="1:33" ht="18.75" customHeight="1">
      <c r="A16" s="81" t="s">
        <v>1417</v>
      </c>
      <c r="B16" s="81" t="b">
        <f>ISREF(該当取引)</f>
        <v>1</v>
      </c>
      <c r="D16" s="79" t="s">
        <v>1454</v>
      </c>
      <c r="F16" s="79">
        <v>0</v>
      </c>
      <c r="G16" s="79"/>
      <c r="H16" s="79"/>
      <c r="I16" s="79"/>
      <c r="K16" s="90" t="s">
        <v>1073</v>
      </c>
      <c r="L16" s="101">
        <v>0</v>
      </c>
      <c r="M16" s="102">
        <v>0</v>
      </c>
      <c r="P16" s="103"/>
      <c r="R16" s="110" t="s">
        <v>28</v>
      </c>
      <c r="S16" s="110">
        <v>1</v>
      </c>
      <c r="T16" s="102">
        <v>500000</v>
      </c>
      <c r="V16" s="110" t="s">
        <v>639</v>
      </c>
      <c r="W16" s="110">
        <v>6</v>
      </c>
      <c r="Y16" s="110" t="s">
        <v>1494</v>
      </c>
      <c r="Z16" s="152">
        <v>6113.9920000000002</v>
      </c>
      <c r="AB16" s="107" t="s">
        <v>692</v>
      </c>
      <c r="AC16" s="107" t="s">
        <v>829</v>
      </c>
      <c r="AD16" s="107"/>
      <c r="AE16" s="107" t="s">
        <v>1826</v>
      </c>
      <c r="AF16" s="107"/>
      <c r="AG16" s="107"/>
    </row>
    <row r="17" spans="1:33" ht="18.75" customHeight="1">
      <c r="A17" s="81" t="s">
        <v>1423</v>
      </c>
      <c r="B17" s="81" t="b">
        <f>ISREF(Range_組織辞書)</f>
        <v>1</v>
      </c>
      <c r="D17" s="79" t="s">
        <v>1460</v>
      </c>
      <c r="F17" s="79">
        <v>0</v>
      </c>
      <c r="G17" s="79"/>
      <c r="H17" s="79"/>
      <c r="I17" s="79"/>
      <c r="K17" s="90" t="s">
        <v>116</v>
      </c>
      <c r="L17" s="101">
        <v>14</v>
      </c>
      <c r="M17" s="102">
        <v>102783245</v>
      </c>
      <c r="P17" s="103"/>
      <c r="R17" s="110" t="s">
        <v>1490</v>
      </c>
      <c r="S17" s="110">
        <v>0</v>
      </c>
      <c r="T17" s="102">
        <v>0</v>
      </c>
      <c r="V17" s="110" t="s">
        <v>1494</v>
      </c>
      <c r="W17" s="110">
        <v>6</v>
      </c>
      <c r="Y17" s="110" t="s">
        <v>246</v>
      </c>
      <c r="Z17" s="152">
        <v>5696.28</v>
      </c>
      <c r="AB17" s="107" t="s">
        <v>829</v>
      </c>
      <c r="AC17" s="107" t="s">
        <v>876</v>
      </c>
      <c r="AD17" s="107"/>
      <c r="AE17" s="107" t="s">
        <v>1829</v>
      </c>
      <c r="AF17" s="107"/>
      <c r="AG17" s="107"/>
    </row>
    <row r="18" spans="1:33" ht="18.75" customHeight="1">
      <c r="A18" s="81" t="s">
        <v>1760</v>
      </c>
      <c r="B18" s="81" t="b">
        <f>ISREF(仕向地別名)</f>
        <v>1</v>
      </c>
      <c r="D18" s="79" t="s">
        <v>1461</v>
      </c>
      <c r="F18" s="79">
        <v>0</v>
      </c>
      <c r="G18" s="79"/>
      <c r="H18" s="79"/>
      <c r="I18" s="79"/>
      <c r="R18" s="110" t="s">
        <v>903</v>
      </c>
      <c r="S18" s="110">
        <v>2</v>
      </c>
      <c r="T18" s="102">
        <v>334000</v>
      </c>
      <c r="V18" s="110" t="s">
        <v>454</v>
      </c>
      <c r="W18" s="110">
        <v>6</v>
      </c>
      <c r="Y18" s="110" t="s">
        <v>532</v>
      </c>
      <c r="Z18" s="152">
        <v>4011.3</v>
      </c>
      <c r="AB18" s="107" t="s">
        <v>876</v>
      </c>
      <c r="AC18" s="107" t="s">
        <v>907</v>
      </c>
      <c r="AD18" s="107"/>
      <c r="AE18" s="107" t="s">
        <v>1937</v>
      </c>
      <c r="AF18" s="107"/>
      <c r="AG18" s="107"/>
    </row>
    <row r="19" spans="1:33" ht="18.75" customHeight="1">
      <c r="A19" s="81" t="s">
        <v>1761</v>
      </c>
      <c r="B19" s="81" t="b">
        <f>ISREF(仕向地別名回数)</f>
        <v>1</v>
      </c>
      <c r="D19" s="79" t="s">
        <v>1465</v>
      </c>
      <c r="F19" s="79">
        <v>0</v>
      </c>
      <c r="G19" s="79"/>
      <c r="H19" s="79"/>
      <c r="I19" s="79"/>
      <c r="R19" s="110" t="s">
        <v>1494</v>
      </c>
      <c r="S19" s="110">
        <v>6</v>
      </c>
      <c r="T19" s="102">
        <v>6113992</v>
      </c>
      <c r="V19" s="110" t="s">
        <v>1482</v>
      </c>
      <c r="W19" s="110">
        <v>5</v>
      </c>
      <c r="Y19" s="110" t="s">
        <v>639</v>
      </c>
      <c r="Z19" s="152">
        <v>3121</v>
      </c>
      <c r="AB19" s="107" t="s">
        <v>907</v>
      </c>
      <c r="AC19" s="107" t="s">
        <v>933</v>
      </c>
      <c r="AD19" s="107"/>
      <c r="AE19" s="107" t="s">
        <v>1943</v>
      </c>
      <c r="AF19" s="107"/>
      <c r="AG19" s="107"/>
    </row>
    <row r="20" spans="1:33" ht="18.75" customHeight="1">
      <c r="A20" s="81" t="s">
        <v>1766</v>
      </c>
      <c r="B20" s="81" t="b">
        <f>ISREF(未割当別名)</f>
        <v>1</v>
      </c>
      <c r="D20" s="79" t="s">
        <v>1334</v>
      </c>
      <c r="F20" s="79">
        <v>0</v>
      </c>
      <c r="G20" s="79"/>
      <c r="H20" s="79"/>
      <c r="I20" s="79"/>
      <c r="R20" s="110" t="s">
        <v>999</v>
      </c>
      <c r="S20" s="110">
        <v>1</v>
      </c>
      <c r="T20" s="102">
        <v>166430</v>
      </c>
      <c r="V20" s="110" t="s">
        <v>780</v>
      </c>
      <c r="W20" s="110">
        <v>5</v>
      </c>
      <c r="Y20" s="110" t="s">
        <v>1522</v>
      </c>
      <c r="Z20" s="152">
        <v>2526.1689999999999</v>
      </c>
      <c r="AB20" s="107" t="s">
        <v>933</v>
      </c>
      <c r="AC20" s="107" t="s">
        <v>953</v>
      </c>
      <c r="AD20" s="107"/>
      <c r="AE20" s="107" t="s">
        <v>1945</v>
      </c>
      <c r="AF20" s="107"/>
      <c r="AG20" s="107"/>
    </row>
    <row r="21" spans="1:33" ht="18.75" customHeight="1">
      <c r="D21" s="79" t="s">
        <v>1467</v>
      </c>
      <c r="F21" s="79">
        <v>0</v>
      </c>
      <c r="G21" s="79"/>
      <c r="H21" s="79"/>
      <c r="I21" s="79"/>
      <c r="R21" s="110" t="s">
        <v>1495</v>
      </c>
      <c r="S21" s="110">
        <v>1</v>
      </c>
      <c r="T21" s="102">
        <v>175000</v>
      </c>
      <c r="V21" s="110" t="s">
        <v>1504</v>
      </c>
      <c r="W21" s="110">
        <v>5</v>
      </c>
      <c r="Y21" s="110" t="s">
        <v>1524</v>
      </c>
      <c r="Z21" s="152">
        <v>1450</v>
      </c>
      <c r="AB21" s="107" t="s">
        <v>953</v>
      </c>
      <c r="AC21" s="107" t="s">
        <v>1001</v>
      </c>
      <c r="AD21" s="107"/>
      <c r="AE21" s="107" t="s">
        <v>2097</v>
      </c>
      <c r="AF21" s="107"/>
      <c r="AG21" s="107"/>
    </row>
    <row r="22" spans="1:33" ht="18.75" customHeight="1" thickBot="1">
      <c r="D22" s="79" t="s">
        <v>1347</v>
      </c>
      <c r="F22" s="79">
        <v>0</v>
      </c>
      <c r="G22" s="79"/>
      <c r="H22" s="79"/>
      <c r="I22" s="79"/>
      <c r="R22" s="110" t="s">
        <v>222</v>
      </c>
      <c r="S22" s="110">
        <v>18</v>
      </c>
      <c r="T22" s="102">
        <v>74200279</v>
      </c>
      <c r="V22" s="110" t="s">
        <v>189</v>
      </c>
      <c r="W22" s="110">
        <v>4</v>
      </c>
      <c r="Y22" s="110" t="s">
        <v>1482</v>
      </c>
      <c r="Z22" s="152">
        <v>720</v>
      </c>
      <c r="AB22" s="107" t="s">
        <v>1001</v>
      </c>
      <c r="AC22" s="107" t="s">
        <v>1004</v>
      </c>
      <c r="AD22" s="107"/>
      <c r="AE22" s="107" t="s">
        <v>2109</v>
      </c>
      <c r="AF22" s="107"/>
      <c r="AG22" s="107"/>
    </row>
    <row r="23" spans="1:33" ht="18.75" customHeight="1" thickTop="1">
      <c r="A23" s="84" t="s">
        <v>1406</v>
      </c>
      <c r="B23" s="95"/>
      <c r="D23" s="79" t="s">
        <v>1368</v>
      </c>
      <c r="F23" s="79">
        <v>0</v>
      </c>
      <c r="G23" s="79"/>
      <c r="H23" s="79"/>
      <c r="I23" s="79"/>
      <c r="R23" s="110" t="s">
        <v>1496</v>
      </c>
      <c r="S23" s="110">
        <v>0</v>
      </c>
      <c r="T23" s="102">
        <v>0</v>
      </c>
      <c r="V23" s="110" t="s">
        <v>525</v>
      </c>
      <c r="W23" s="110">
        <v>4</v>
      </c>
      <c r="Y23" s="110" t="s">
        <v>1504</v>
      </c>
      <c r="Z23" s="152">
        <v>710</v>
      </c>
      <c r="AB23" s="107" t="s">
        <v>1004</v>
      </c>
      <c r="AC23" s="107" t="s">
        <v>1006</v>
      </c>
      <c r="AD23" s="107"/>
      <c r="AE23" s="107" t="s">
        <v>2146</v>
      </c>
      <c r="AF23" s="107"/>
      <c r="AG23" s="107"/>
    </row>
    <row r="24" spans="1:33" ht="18.75" customHeight="1">
      <c r="A24" s="81" t="s">
        <v>1407</v>
      </c>
      <c r="B24" s="94"/>
      <c r="D24" s="79" t="s">
        <v>545</v>
      </c>
      <c r="F24" s="79">
        <v>2</v>
      </c>
      <c r="G24" s="79"/>
      <c r="H24" s="79"/>
      <c r="I24" s="79"/>
      <c r="R24" s="110" t="s">
        <v>826</v>
      </c>
      <c r="S24" s="110">
        <v>1</v>
      </c>
      <c r="T24" s="102">
        <v>382610</v>
      </c>
      <c r="V24" s="110" t="s">
        <v>105</v>
      </c>
      <c r="W24" s="110">
        <v>3</v>
      </c>
      <c r="Y24" s="110" t="s">
        <v>28</v>
      </c>
      <c r="Z24" s="152">
        <v>500</v>
      </c>
      <c r="AB24" s="107" t="s">
        <v>1006</v>
      </c>
      <c r="AC24" s="107" t="s">
        <v>1915</v>
      </c>
      <c r="AD24" s="107"/>
      <c r="AE24" s="107" t="s">
        <v>2201</v>
      </c>
      <c r="AF24" s="107"/>
      <c r="AG24" s="107"/>
    </row>
    <row r="25" spans="1:33" ht="18.75" customHeight="1">
      <c r="A25" s="81" t="s">
        <v>1410</v>
      </c>
      <c r="B25" s="94">
        <v>29</v>
      </c>
      <c r="D25" s="79" t="s">
        <v>1383</v>
      </c>
      <c r="F25" s="79">
        <v>0</v>
      </c>
      <c r="G25" s="79"/>
      <c r="H25" s="79"/>
      <c r="I25" s="79"/>
      <c r="R25" s="110" t="s">
        <v>167</v>
      </c>
      <c r="S25" s="110">
        <v>0</v>
      </c>
      <c r="T25" s="102">
        <v>0</v>
      </c>
      <c r="V25" s="110" t="s">
        <v>903</v>
      </c>
      <c r="W25" s="110">
        <v>2</v>
      </c>
      <c r="Y25" s="110" t="s">
        <v>780</v>
      </c>
      <c r="Z25" s="152">
        <v>485.9</v>
      </c>
      <c r="AB25" s="107" t="s">
        <v>1891</v>
      </c>
      <c r="AC25" s="107" t="s">
        <v>1980</v>
      </c>
      <c r="AD25" s="107"/>
      <c r="AE25" s="107"/>
      <c r="AF25" s="107"/>
      <c r="AG25" s="107"/>
    </row>
    <row r="26" spans="1:33" ht="18.75" customHeight="1">
      <c r="A26" s="81" t="s">
        <v>1411</v>
      </c>
      <c r="B26" s="94">
        <v>19</v>
      </c>
      <c r="D26" s="79" t="s">
        <v>1386</v>
      </c>
      <c r="F26" s="79">
        <v>0</v>
      </c>
      <c r="G26" s="79"/>
      <c r="H26" s="79"/>
      <c r="I26" s="79"/>
      <c r="R26" s="110" t="s">
        <v>985</v>
      </c>
      <c r="S26" s="110">
        <v>2</v>
      </c>
      <c r="T26" s="102">
        <v>264408</v>
      </c>
      <c r="V26" s="110" t="s">
        <v>985</v>
      </c>
      <c r="W26" s="110">
        <v>2</v>
      </c>
      <c r="Y26" s="110" t="s">
        <v>514</v>
      </c>
      <c r="Z26" s="152">
        <v>444</v>
      </c>
      <c r="AB26" s="107" t="s">
        <v>1915</v>
      </c>
      <c r="AC26" s="107" t="s">
        <v>2011</v>
      </c>
      <c r="AD26" s="107"/>
      <c r="AE26" s="107"/>
      <c r="AF26" s="107"/>
      <c r="AG26" s="107"/>
    </row>
    <row r="27" spans="1:33" ht="18.75" customHeight="1">
      <c r="A27" s="156" t="s">
        <v>1413</v>
      </c>
      <c r="B27" s="94">
        <v>4</v>
      </c>
      <c r="D27"/>
      <c r="F27"/>
      <c r="G27" s="79"/>
      <c r="H27" s="79"/>
      <c r="I27" s="79"/>
      <c r="R27" s="110" t="s">
        <v>669</v>
      </c>
      <c r="S27" s="110">
        <v>1</v>
      </c>
      <c r="T27" s="102">
        <v>0</v>
      </c>
      <c r="V27" s="110" t="s">
        <v>795</v>
      </c>
      <c r="W27" s="110">
        <v>2</v>
      </c>
      <c r="Y27" s="110" t="s">
        <v>826</v>
      </c>
      <c r="Z27" s="152">
        <v>382.61</v>
      </c>
      <c r="AB27" s="107" t="s">
        <v>1980</v>
      </c>
      <c r="AC27" s="107" t="s">
        <v>2014</v>
      </c>
      <c r="AD27" s="107"/>
      <c r="AE27" s="107"/>
      <c r="AF27" s="107"/>
      <c r="AG27" s="107"/>
    </row>
    <row r="28" spans="1:33" ht="18.75" customHeight="1">
      <c r="A28" s="81" t="s">
        <v>2282</v>
      </c>
      <c r="B28" s="94">
        <v>271</v>
      </c>
      <c r="R28" s="110" t="s">
        <v>1502</v>
      </c>
      <c r="S28" s="110">
        <v>0</v>
      </c>
      <c r="T28" s="102">
        <v>0</v>
      </c>
      <c r="V28" s="110" t="s">
        <v>1037</v>
      </c>
      <c r="W28" s="110">
        <v>2</v>
      </c>
      <c r="Y28" s="110" t="s">
        <v>903</v>
      </c>
      <c r="Z28" s="152">
        <v>334</v>
      </c>
      <c r="AB28" s="107" t="s">
        <v>1993</v>
      </c>
      <c r="AC28" s="107" t="s">
        <v>2016</v>
      </c>
      <c r="AD28" s="107"/>
      <c r="AE28" s="107"/>
      <c r="AF28" s="107"/>
      <c r="AG28" s="107"/>
    </row>
    <row r="29" spans="1:33" ht="18.75" customHeight="1">
      <c r="A29" s="81" t="s">
        <v>1409</v>
      </c>
      <c r="B29" s="94">
        <v>327</v>
      </c>
      <c r="R29" s="110" t="s">
        <v>1504</v>
      </c>
      <c r="S29" s="110">
        <v>5</v>
      </c>
      <c r="T29" s="102">
        <v>710000</v>
      </c>
      <c r="V29" s="110" t="s">
        <v>1524</v>
      </c>
      <c r="W29" s="110">
        <v>2</v>
      </c>
      <c r="Y29" s="110" t="s">
        <v>985</v>
      </c>
      <c r="Z29" s="152">
        <v>264.40800000000002</v>
      </c>
      <c r="AB29" s="107" t="s">
        <v>2011</v>
      </c>
      <c r="AC29" s="107" t="s">
        <v>2079</v>
      </c>
      <c r="AD29" s="107"/>
      <c r="AE29" s="107"/>
      <c r="AF29" s="107"/>
      <c r="AG29" s="107"/>
    </row>
    <row r="30" spans="1:33" ht="18.75" customHeight="1">
      <c r="A30" s="156" t="s">
        <v>1412</v>
      </c>
      <c r="B30" s="94">
        <v>4</v>
      </c>
      <c r="R30" s="110" t="s">
        <v>378</v>
      </c>
      <c r="S30" s="110">
        <v>1</v>
      </c>
      <c r="T30" s="102">
        <v>90000</v>
      </c>
      <c r="V30" s="110" t="s">
        <v>1684</v>
      </c>
      <c r="W30" s="110">
        <v>2</v>
      </c>
      <c r="Y30" s="110" t="s">
        <v>1513</v>
      </c>
      <c r="Z30" s="152">
        <v>230</v>
      </c>
      <c r="AB30" s="107" t="s">
        <v>2014</v>
      </c>
      <c r="AC30" s="107" t="s">
        <v>2082</v>
      </c>
      <c r="AD30" s="107"/>
      <c r="AE30" s="107"/>
      <c r="AF30" s="107"/>
      <c r="AG30" s="107"/>
    </row>
    <row r="31" spans="1:33" ht="18.75" customHeight="1">
      <c r="R31" s="110" t="s">
        <v>1505</v>
      </c>
      <c r="S31" s="110">
        <v>0</v>
      </c>
      <c r="T31" s="102">
        <v>0</v>
      </c>
      <c r="V31" s="110" t="s">
        <v>911</v>
      </c>
      <c r="W31" s="110">
        <v>2</v>
      </c>
      <c r="Y31" s="110" t="s">
        <v>105</v>
      </c>
      <c r="Z31" s="152">
        <v>228</v>
      </c>
      <c r="AB31" s="107" t="s">
        <v>2016</v>
      </c>
      <c r="AC31" s="107" t="s">
        <v>2186</v>
      </c>
      <c r="AD31" s="107"/>
      <c r="AE31" s="107"/>
      <c r="AF31" s="107"/>
      <c r="AG31" s="107"/>
    </row>
    <row r="32" spans="1:33" ht="18.75" customHeight="1">
      <c r="R32" s="110" t="s">
        <v>1506</v>
      </c>
      <c r="S32" s="110">
        <v>0</v>
      </c>
      <c r="T32" s="102">
        <v>0</v>
      </c>
      <c r="V32" s="110" t="s">
        <v>514</v>
      </c>
      <c r="W32" s="110">
        <v>1</v>
      </c>
      <c r="Y32" s="110" t="s">
        <v>1495</v>
      </c>
      <c r="Z32" s="152">
        <v>175</v>
      </c>
      <c r="AB32" s="107" t="s">
        <v>2079</v>
      </c>
      <c r="AC32" s="107"/>
      <c r="AD32" s="107"/>
      <c r="AE32" s="107"/>
      <c r="AF32" s="107"/>
      <c r="AG32" s="107"/>
    </row>
    <row r="33" spans="18:33" ht="18.75" customHeight="1">
      <c r="R33" s="110" t="s">
        <v>1508</v>
      </c>
      <c r="S33" s="110">
        <v>0</v>
      </c>
      <c r="T33" s="102">
        <v>0</v>
      </c>
      <c r="V33" s="110" t="s">
        <v>28</v>
      </c>
      <c r="W33" s="110">
        <v>1</v>
      </c>
      <c r="Y33" s="110" t="s">
        <v>999</v>
      </c>
      <c r="Z33" s="152">
        <v>166.43</v>
      </c>
      <c r="AB33" s="107" t="s">
        <v>2082</v>
      </c>
      <c r="AC33" s="107"/>
      <c r="AD33" s="107"/>
      <c r="AE33" s="107"/>
      <c r="AF33" s="107"/>
      <c r="AG33" s="107"/>
    </row>
    <row r="34" spans="18:33" ht="18.75" customHeight="1">
      <c r="R34" s="110" t="s">
        <v>1509</v>
      </c>
      <c r="S34" s="110">
        <v>0</v>
      </c>
      <c r="T34" s="102">
        <v>0</v>
      </c>
      <c r="V34" s="110" t="s">
        <v>999</v>
      </c>
      <c r="W34" s="110">
        <v>1</v>
      </c>
      <c r="Y34" s="110" t="s">
        <v>795</v>
      </c>
      <c r="Z34" s="152">
        <v>142</v>
      </c>
      <c r="AB34" s="107" t="s">
        <v>2186</v>
      </c>
      <c r="AC34" s="107"/>
      <c r="AD34" s="107"/>
      <c r="AE34" s="107"/>
      <c r="AF34" s="107"/>
      <c r="AG34" s="107"/>
    </row>
    <row r="35" spans="18:33" ht="18.75" customHeight="1">
      <c r="R35" s="110" t="s">
        <v>1511</v>
      </c>
      <c r="S35" s="110">
        <v>0</v>
      </c>
      <c r="T35" s="102">
        <v>0</v>
      </c>
      <c r="V35" s="110" t="s">
        <v>1495</v>
      </c>
      <c r="W35" s="110">
        <v>1</v>
      </c>
      <c r="Y35" s="110" t="s">
        <v>378</v>
      </c>
      <c r="Z35" s="152">
        <v>90</v>
      </c>
    </row>
    <row r="36" spans="18:33" ht="18.75" customHeight="1">
      <c r="R36" s="110" t="s">
        <v>1512</v>
      </c>
      <c r="S36" s="110">
        <v>0</v>
      </c>
      <c r="T36" s="102">
        <v>0</v>
      </c>
      <c r="V36" s="110" t="s">
        <v>826</v>
      </c>
      <c r="W36" s="110">
        <v>1</v>
      </c>
      <c r="Y36" s="110" t="s">
        <v>911</v>
      </c>
      <c r="Z36" s="152">
        <v>19.399999999999999</v>
      </c>
    </row>
    <row r="37" spans="18:33" ht="18.75" customHeight="1">
      <c r="R37" s="110" t="s">
        <v>1513</v>
      </c>
      <c r="S37" s="110">
        <v>1</v>
      </c>
      <c r="T37" s="102">
        <v>230000</v>
      </c>
      <c r="V37" s="110" t="s">
        <v>669</v>
      </c>
      <c r="W37" s="110">
        <v>1</v>
      </c>
      <c r="Y37" s="110" t="s">
        <v>454</v>
      </c>
      <c r="Z37" s="152">
        <v>4.5</v>
      </c>
    </row>
    <row r="38" spans="18:33" ht="18.75" customHeight="1">
      <c r="R38" s="110" t="s">
        <v>1515</v>
      </c>
      <c r="S38" s="110">
        <v>0</v>
      </c>
      <c r="T38" s="102">
        <v>0</v>
      </c>
      <c r="V38" s="110" t="s">
        <v>378</v>
      </c>
      <c r="W38" s="110">
        <v>1</v>
      </c>
      <c r="Y38" s="110" t="s">
        <v>1037</v>
      </c>
      <c r="Z38" s="152">
        <v>0</v>
      </c>
    </row>
    <row r="39" spans="18:33" ht="18.75" customHeight="1">
      <c r="R39" s="110" t="s">
        <v>1517</v>
      </c>
      <c r="S39" s="110">
        <v>0</v>
      </c>
      <c r="T39" s="102">
        <v>0</v>
      </c>
      <c r="V39" s="110" t="s">
        <v>1513</v>
      </c>
      <c r="W39" s="110">
        <v>1</v>
      </c>
      <c r="Y39" s="110" t="s">
        <v>1684</v>
      </c>
      <c r="Z39" s="152">
        <v>0</v>
      </c>
    </row>
    <row r="40" spans="18:33" ht="18.75" customHeight="1">
      <c r="R40" s="110" t="s">
        <v>795</v>
      </c>
      <c r="S40" s="110">
        <v>2</v>
      </c>
      <c r="T40" s="102">
        <v>142000</v>
      </c>
      <c r="V40" s="110" t="s">
        <v>1522</v>
      </c>
      <c r="W40" s="110">
        <v>1</v>
      </c>
      <c r="Y40" s="110" t="s">
        <v>669</v>
      </c>
      <c r="Z40" s="152">
        <v>0</v>
      </c>
    </row>
    <row r="41" spans="18:33" ht="18.75" customHeight="1">
      <c r="R41" s="110" t="s">
        <v>1518</v>
      </c>
      <c r="S41" s="110">
        <v>0</v>
      </c>
      <c r="T41" s="102">
        <v>0</v>
      </c>
      <c r="V41" s="110" t="s">
        <v>710</v>
      </c>
      <c r="W41" s="110">
        <v>1</v>
      </c>
      <c r="Y41" s="110" t="s">
        <v>710</v>
      </c>
      <c r="Z41" s="152">
        <v>0</v>
      </c>
    </row>
    <row r="42" spans="18:33" ht="18.75" customHeight="1">
      <c r="R42" s="110" t="s">
        <v>1519</v>
      </c>
      <c r="S42" s="110">
        <v>0</v>
      </c>
      <c r="T42" s="102">
        <v>0</v>
      </c>
      <c r="V42" s="110" t="s">
        <v>1567</v>
      </c>
      <c r="W42" s="110">
        <v>1</v>
      </c>
      <c r="Y42" s="110" t="s">
        <v>1567</v>
      </c>
      <c r="Z42" s="152">
        <v>0</v>
      </c>
    </row>
    <row r="43" spans="18:33" ht="18.75" customHeight="1">
      <c r="R43" s="110" t="s">
        <v>99</v>
      </c>
      <c r="S43" s="110">
        <v>0</v>
      </c>
      <c r="T43" s="102">
        <v>0</v>
      </c>
      <c r="V43" s="110" t="s">
        <v>773</v>
      </c>
      <c r="W43" s="110">
        <v>1</v>
      </c>
      <c r="Y43" s="110" t="s">
        <v>773</v>
      </c>
      <c r="Z43" s="152">
        <v>0</v>
      </c>
    </row>
    <row r="44" spans="18:33" ht="18.75" customHeight="1">
      <c r="R44" s="110" t="s">
        <v>1037</v>
      </c>
      <c r="S44" s="110">
        <v>2</v>
      </c>
      <c r="T44" s="102">
        <v>0</v>
      </c>
      <c r="V44" s="110" t="s">
        <v>1476</v>
      </c>
      <c r="W44" s="110">
        <v>0</v>
      </c>
      <c r="Y44" s="110" t="s">
        <v>1476</v>
      </c>
      <c r="Z44" s="152">
        <v>0</v>
      </c>
    </row>
    <row r="45" spans="18:33" ht="18.75" customHeight="1">
      <c r="R45" s="110" t="s">
        <v>1522</v>
      </c>
      <c r="S45" s="110">
        <v>1</v>
      </c>
      <c r="T45" s="102">
        <v>2526169</v>
      </c>
      <c r="V45" s="110" t="s">
        <v>1480</v>
      </c>
      <c r="W45" s="110">
        <v>0</v>
      </c>
      <c r="Y45" s="110" t="s">
        <v>1480</v>
      </c>
      <c r="Z45" s="152">
        <v>0</v>
      </c>
    </row>
    <row r="46" spans="18:33" ht="18.75" customHeight="1">
      <c r="R46" s="110" t="s">
        <v>1524</v>
      </c>
      <c r="S46" s="110">
        <v>2</v>
      </c>
      <c r="T46" s="102">
        <v>1450000</v>
      </c>
      <c r="V46" s="110" t="s">
        <v>1484</v>
      </c>
      <c r="W46" s="110">
        <v>0</v>
      </c>
      <c r="Y46" s="110" t="s">
        <v>1484</v>
      </c>
      <c r="Z46" s="152">
        <v>0</v>
      </c>
    </row>
    <row r="47" spans="18:33" ht="18.75" customHeight="1">
      <c r="R47" s="110" t="s">
        <v>1526</v>
      </c>
      <c r="S47" s="110">
        <v>0</v>
      </c>
      <c r="T47" s="102">
        <v>0</v>
      </c>
      <c r="V47" s="110" t="s">
        <v>1489</v>
      </c>
      <c r="W47" s="110">
        <v>0</v>
      </c>
      <c r="Y47" s="110" t="s">
        <v>1489</v>
      </c>
      <c r="Z47" s="152">
        <v>0</v>
      </c>
    </row>
    <row r="48" spans="18:33" ht="18.75" customHeight="1">
      <c r="R48" s="110" t="s">
        <v>1527</v>
      </c>
      <c r="S48" s="110">
        <v>0</v>
      </c>
      <c r="T48" s="102">
        <v>0</v>
      </c>
      <c r="V48" s="110" t="s">
        <v>1490</v>
      </c>
      <c r="W48" s="110">
        <v>0</v>
      </c>
      <c r="Y48" s="110" t="s">
        <v>1490</v>
      </c>
      <c r="Z48" s="152">
        <v>0</v>
      </c>
    </row>
    <row r="49" spans="18:26" ht="18.75" customHeight="1">
      <c r="R49" s="110" t="s">
        <v>1528</v>
      </c>
      <c r="S49" s="110">
        <v>0</v>
      </c>
      <c r="T49" s="102">
        <v>0</v>
      </c>
      <c r="V49" s="110" t="s">
        <v>1496</v>
      </c>
      <c r="W49" s="110">
        <v>0</v>
      </c>
      <c r="Y49" s="110" t="s">
        <v>1496</v>
      </c>
      <c r="Z49" s="152">
        <v>0</v>
      </c>
    </row>
    <row r="50" spans="18:26" ht="18.75" customHeight="1">
      <c r="R50" s="110" t="s">
        <v>1529</v>
      </c>
      <c r="S50" s="110">
        <v>0</v>
      </c>
      <c r="T50" s="102">
        <v>0</v>
      </c>
      <c r="V50" s="110" t="s">
        <v>167</v>
      </c>
      <c r="W50" s="110">
        <v>0</v>
      </c>
      <c r="Y50" s="110" t="s">
        <v>167</v>
      </c>
      <c r="Z50" s="152">
        <v>0</v>
      </c>
    </row>
    <row r="51" spans="18:26" ht="18.75" customHeight="1">
      <c r="R51" s="110" t="s">
        <v>1535</v>
      </c>
      <c r="S51" s="110">
        <v>0</v>
      </c>
      <c r="T51" s="102">
        <v>0</v>
      </c>
      <c r="V51" s="110" t="s">
        <v>1502</v>
      </c>
      <c r="W51" s="110">
        <v>0</v>
      </c>
      <c r="Y51" s="110" t="s">
        <v>1502</v>
      </c>
      <c r="Z51" s="152">
        <v>0</v>
      </c>
    </row>
    <row r="52" spans="18:26" ht="18.75" customHeight="1">
      <c r="R52" s="110" t="s">
        <v>1537</v>
      </c>
      <c r="S52" s="110">
        <v>0</v>
      </c>
      <c r="T52" s="102">
        <v>0</v>
      </c>
      <c r="V52" s="110" t="s">
        <v>1505</v>
      </c>
      <c r="W52" s="110">
        <v>0</v>
      </c>
      <c r="Y52" s="110" t="s">
        <v>1505</v>
      </c>
      <c r="Z52" s="152">
        <v>0</v>
      </c>
    </row>
    <row r="53" spans="18:26" ht="18.75" customHeight="1">
      <c r="R53" s="110" t="s">
        <v>1539</v>
      </c>
      <c r="S53" s="110">
        <v>0</v>
      </c>
      <c r="T53" s="102">
        <v>0</v>
      </c>
      <c r="V53" s="110" t="s">
        <v>1506</v>
      </c>
      <c r="W53" s="110">
        <v>0</v>
      </c>
      <c r="Y53" s="110" t="s">
        <v>1506</v>
      </c>
      <c r="Z53" s="152">
        <v>0</v>
      </c>
    </row>
    <row r="54" spans="18:26" ht="18.75" customHeight="1">
      <c r="R54" s="110" t="s">
        <v>1541</v>
      </c>
      <c r="S54" s="110">
        <v>0</v>
      </c>
      <c r="T54" s="102">
        <v>0</v>
      </c>
      <c r="V54" s="110" t="s">
        <v>1508</v>
      </c>
      <c r="W54" s="110">
        <v>0</v>
      </c>
      <c r="Y54" s="110" t="s">
        <v>1508</v>
      </c>
      <c r="Z54" s="152">
        <v>0</v>
      </c>
    </row>
    <row r="55" spans="18:26" ht="18.75" customHeight="1">
      <c r="R55" s="110" t="s">
        <v>1542</v>
      </c>
      <c r="S55" s="110">
        <v>0</v>
      </c>
      <c r="T55" s="102">
        <v>0</v>
      </c>
      <c r="V55" s="110" t="s">
        <v>1509</v>
      </c>
      <c r="W55" s="110">
        <v>0</v>
      </c>
      <c r="Y55" s="110" t="s">
        <v>1509</v>
      </c>
      <c r="Z55" s="152">
        <v>0</v>
      </c>
    </row>
    <row r="56" spans="18:26" ht="18.75" customHeight="1">
      <c r="R56" s="110" t="s">
        <v>1543</v>
      </c>
      <c r="S56" s="110">
        <v>0</v>
      </c>
      <c r="T56" s="102">
        <v>0</v>
      </c>
      <c r="V56" s="110" t="s">
        <v>1511</v>
      </c>
      <c r="W56" s="110">
        <v>0</v>
      </c>
      <c r="Y56" s="110" t="s">
        <v>1511</v>
      </c>
      <c r="Z56" s="152">
        <v>0</v>
      </c>
    </row>
    <row r="57" spans="18:26" ht="18.75" customHeight="1">
      <c r="R57" s="110" t="s">
        <v>1544</v>
      </c>
      <c r="S57" s="110">
        <v>0</v>
      </c>
      <c r="T57" s="102">
        <v>0</v>
      </c>
      <c r="V57" s="110" t="s">
        <v>1512</v>
      </c>
      <c r="W57" s="110">
        <v>0</v>
      </c>
      <c r="Y57" s="110" t="s">
        <v>1512</v>
      </c>
      <c r="Z57" s="152">
        <v>0</v>
      </c>
    </row>
    <row r="58" spans="18:26" ht="18.75" customHeight="1">
      <c r="R58" s="110" t="s">
        <v>189</v>
      </c>
      <c r="S58" s="110">
        <v>4</v>
      </c>
      <c r="T58" s="102">
        <v>137326850</v>
      </c>
      <c r="V58" s="110" t="s">
        <v>1515</v>
      </c>
      <c r="W58" s="110">
        <v>0</v>
      </c>
      <c r="Y58" s="110" t="s">
        <v>1515</v>
      </c>
      <c r="Z58" s="152">
        <v>0</v>
      </c>
    </row>
    <row r="59" spans="18:26" ht="18.75" customHeight="1">
      <c r="R59" s="110" t="s">
        <v>1545</v>
      </c>
      <c r="S59" s="110">
        <v>0</v>
      </c>
      <c r="T59" s="102">
        <v>0</v>
      </c>
      <c r="V59" s="110" t="s">
        <v>1517</v>
      </c>
      <c r="W59" s="110">
        <v>0</v>
      </c>
      <c r="Y59" s="110" t="s">
        <v>1517</v>
      </c>
      <c r="Z59" s="152">
        <v>0</v>
      </c>
    </row>
    <row r="60" spans="18:26" ht="18.75" customHeight="1">
      <c r="R60" s="110" t="s">
        <v>1546</v>
      </c>
      <c r="S60" s="110">
        <v>0</v>
      </c>
      <c r="T60" s="102">
        <v>0</v>
      </c>
      <c r="V60" s="110" t="s">
        <v>1518</v>
      </c>
      <c r="W60" s="110">
        <v>0</v>
      </c>
      <c r="Y60" s="110" t="s">
        <v>1518</v>
      </c>
      <c r="Z60" s="152">
        <v>0</v>
      </c>
    </row>
    <row r="61" spans="18:26" ht="18.75" customHeight="1">
      <c r="R61" s="110" t="s">
        <v>246</v>
      </c>
      <c r="S61" s="110">
        <v>12</v>
      </c>
      <c r="T61" s="102">
        <v>5696280</v>
      </c>
      <c r="V61" s="110" t="s">
        <v>1519</v>
      </c>
      <c r="W61" s="110">
        <v>0</v>
      </c>
      <c r="Y61" s="110" t="s">
        <v>1519</v>
      </c>
      <c r="Z61" s="152">
        <v>0</v>
      </c>
    </row>
    <row r="62" spans="18:26" ht="18.75" customHeight="1">
      <c r="R62" s="110" t="s">
        <v>1547</v>
      </c>
      <c r="S62" s="110">
        <v>0</v>
      </c>
      <c r="T62" s="102">
        <v>0</v>
      </c>
      <c r="V62" s="110" t="s">
        <v>99</v>
      </c>
      <c r="W62" s="110">
        <v>0</v>
      </c>
      <c r="Y62" s="110" t="s">
        <v>99</v>
      </c>
      <c r="Z62" s="152">
        <v>0</v>
      </c>
    </row>
    <row r="63" spans="18:26" ht="18.75" customHeight="1">
      <c r="R63" s="110" t="s">
        <v>1549</v>
      </c>
      <c r="S63" s="110">
        <v>0</v>
      </c>
      <c r="T63" s="102">
        <v>0</v>
      </c>
      <c r="V63" s="110" t="s">
        <v>1526</v>
      </c>
      <c r="W63" s="110">
        <v>0</v>
      </c>
      <c r="Y63" s="110" t="s">
        <v>1526</v>
      </c>
      <c r="Z63" s="152">
        <v>0</v>
      </c>
    </row>
    <row r="64" spans="18:26" ht="18.75" customHeight="1">
      <c r="R64" s="110" t="s">
        <v>1550</v>
      </c>
      <c r="S64" s="110">
        <v>0</v>
      </c>
      <c r="T64" s="102">
        <v>0</v>
      </c>
      <c r="V64" s="110" t="s">
        <v>1527</v>
      </c>
      <c r="W64" s="110">
        <v>0</v>
      </c>
      <c r="Y64" s="110" t="s">
        <v>1527</v>
      </c>
      <c r="Z64" s="152">
        <v>0</v>
      </c>
    </row>
    <row r="65" spans="18:26" ht="18.75" customHeight="1">
      <c r="R65" s="110" t="s">
        <v>1551</v>
      </c>
      <c r="S65" s="110">
        <v>0</v>
      </c>
      <c r="T65" s="102">
        <v>0</v>
      </c>
      <c r="V65" s="110" t="s">
        <v>1528</v>
      </c>
      <c r="W65" s="110">
        <v>0</v>
      </c>
      <c r="Y65" s="110" t="s">
        <v>1528</v>
      </c>
      <c r="Z65" s="152">
        <v>0</v>
      </c>
    </row>
    <row r="66" spans="18:26" ht="18.75" customHeight="1">
      <c r="R66" s="110" t="s">
        <v>1552</v>
      </c>
      <c r="S66" s="110">
        <v>0</v>
      </c>
      <c r="T66" s="102">
        <v>0</v>
      </c>
      <c r="V66" s="110" t="s">
        <v>1529</v>
      </c>
      <c r="W66" s="110">
        <v>0</v>
      </c>
      <c r="Y66" s="110" t="s">
        <v>1529</v>
      </c>
      <c r="Z66" s="152">
        <v>0</v>
      </c>
    </row>
    <row r="67" spans="18:26" ht="18.75" customHeight="1">
      <c r="R67" s="110" t="s">
        <v>710</v>
      </c>
      <c r="S67" s="110">
        <v>1</v>
      </c>
      <c r="T67" s="102">
        <v>0</v>
      </c>
      <c r="V67" s="110" t="s">
        <v>1535</v>
      </c>
      <c r="W67" s="110">
        <v>0</v>
      </c>
      <c r="Y67" s="110" t="s">
        <v>1535</v>
      </c>
      <c r="Z67" s="152">
        <v>0</v>
      </c>
    </row>
    <row r="68" spans="18:26" ht="18.75" customHeight="1">
      <c r="R68" s="110" t="s">
        <v>1553</v>
      </c>
      <c r="S68" s="110">
        <v>0</v>
      </c>
      <c r="T68" s="102">
        <v>0</v>
      </c>
      <c r="V68" s="110" t="s">
        <v>1537</v>
      </c>
      <c r="W68" s="110">
        <v>0</v>
      </c>
      <c r="Y68" s="110" t="s">
        <v>1537</v>
      </c>
      <c r="Z68" s="152">
        <v>0</v>
      </c>
    </row>
    <row r="69" spans="18:26" ht="18.75" customHeight="1">
      <c r="R69" s="110" t="s">
        <v>1555</v>
      </c>
      <c r="S69" s="110">
        <v>0</v>
      </c>
      <c r="T69" s="102">
        <v>0</v>
      </c>
      <c r="V69" s="110" t="s">
        <v>1539</v>
      </c>
      <c r="W69" s="110">
        <v>0</v>
      </c>
      <c r="Y69" s="110" t="s">
        <v>1539</v>
      </c>
      <c r="Z69" s="152">
        <v>0</v>
      </c>
    </row>
    <row r="70" spans="18:26" ht="18.75" customHeight="1">
      <c r="R70" s="110" t="s">
        <v>1557</v>
      </c>
      <c r="S70" s="110">
        <v>0</v>
      </c>
      <c r="T70" s="102">
        <v>0</v>
      </c>
      <c r="V70" s="110" t="s">
        <v>1541</v>
      </c>
      <c r="W70" s="110">
        <v>0</v>
      </c>
      <c r="Y70" s="110" t="s">
        <v>1541</v>
      </c>
      <c r="Z70" s="152">
        <v>0</v>
      </c>
    </row>
    <row r="71" spans="18:26" ht="18.75" customHeight="1">
      <c r="R71" s="110" t="s">
        <v>1558</v>
      </c>
      <c r="S71" s="110">
        <v>0</v>
      </c>
      <c r="T71" s="102">
        <v>0</v>
      </c>
      <c r="V71" s="110" t="s">
        <v>1542</v>
      </c>
      <c r="W71" s="110">
        <v>0</v>
      </c>
      <c r="Y71" s="110" t="s">
        <v>1542</v>
      </c>
      <c r="Z71" s="152">
        <v>0</v>
      </c>
    </row>
    <row r="72" spans="18:26" ht="18.75" customHeight="1">
      <c r="R72" s="110" t="s">
        <v>1559</v>
      </c>
      <c r="S72" s="110">
        <v>0</v>
      </c>
      <c r="T72" s="102">
        <v>0</v>
      </c>
      <c r="V72" s="110" t="s">
        <v>1543</v>
      </c>
      <c r="W72" s="110">
        <v>0</v>
      </c>
      <c r="Y72" s="110" t="s">
        <v>1543</v>
      </c>
      <c r="Z72" s="152">
        <v>0</v>
      </c>
    </row>
    <row r="73" spans="18:26" ht="18.75" customHeight="1">
      <c r="R73" s="110" t="s">
        <v>1560</v>
      </c>
      <c r="S73" s="110">
        <v>0</v>
      </c>
      <c r="T73" s="102">
        <v>0</v>
      </c>
      <c r="V73" s="110" t="s">
        <v>1544</v>
      </c>
      <c r="W73" s="110">
        <v>0</v>
      </c>
      <c r="Y73" s="110" t="s">
        <v>1544</v>
      </c>
      <c r="Z73" s="152">
        <v>0</v>
      </c>
    </row>
    <row r="74" spans="18:26" ht="18.75" customHeight="1">
      <c r="R74" s="110" t="s">
        <v>1561</v>
      </c>
      <c r="S74" s="110">
        <v>0</v>
      </c>
      <c r="T74" s="102">
        <v>0</v>
      </c>
      <c r="V74" s="110" t="s">
        <v>1545</v>
      </c>
      <c r="W74" s="110">
        <v>0</v>
      </c>
      <c r="Y74" s="110" t="s">
        <v>1545</v>
      </c>
      <c r="Z74" s="152">
        <v>0</v>
      </c>
    </row>
    <row r="75" spans="18:26" ht="18.75" customHeight="1">
      <c r="R75" s="110" t="s">
        <v>1562</v>
      </c>
      <c r="S75" s="110">
        <v>0</v>
      </c>
      <c r="T75" s="102">
        <v>0</v>
      </c>
      <c r="V75" s="110" t="s">
        <v>1546</v>
      </c>
      <c r="W75" s="110">
        <v>0</v>
      </c>
      <c r="Y75" s="110" t="s">
        <v>1546</v>
      </c>
      <c r="Z75" s="152">
        <v>0</v>
      </c>
    </row>
    <row r="76" spans="18:26" ht="18.75" customHeight="1">
      <c r="R76" s="110" t="s">
        <v>1563</v>
      </c>
      <c r="S76" s="110">
        <v>0</v>
      </c>
      <c r="T76" s="102">
        <v>0</v>
      </c>
      <c r="V76" s="110" t="s">
        <v>1547</v>
      </c>
      <c r="W76" s="110">
        <v>0</v>
      </c>
      <c r="Y76" s="110" t="s">
        <v>1547</v>
      </c>
      <c r="Z76" s="152">
        <v>0</v>
      </c>
    </row>
    <row r="77" spans="18:26" ht="18.75" customHeight="1">
      <c r="R77" s="110" t="s">
        <v>1564</v>
      </c>
      <c r="S77" s="110">
        <v>0</v>
      </c>
      <c r="T77" s="102">
        <v>0</v>
      </c>
      <c r="V77" s="110" t="s">
        <v>1549</v>
      </c>
      <c r="W77" s="110">
        <v>0</v>
      </c>
      <c r="Y77" s="110" t="s">
        <v>1549</v>
      </c>
      <c r="Z77" s="152">
        <v>0</v>
      </c>
    </row>
    <row r="78" spans="18:26" ht="18.75" customHeight="1">
      <c r="R78" s="110" t="s">
        <v>1565</v>
      </c>
      <c r="S78" s="110">
        <v>0</v>
      </c>
      <c r="T78" s="102">
        <v>0</v>
      </c>
      <c r="V78" s="110" t="s">
        <v>1550</v>
      </c>
      <c r="W78" s="110">
        <v>0</v>
      </c>
      <c r="Y78" s="110" t="s">
        <v>1550</v>
      </c>
      <c r="Z78" s="152">
        <v>0</v>
      </c>
    </row>
    <row r="79" spans="18:26" ht="18.75" customHeight="1">
      <c r="R79" s="110" t="s">
        <v>1567</v>
      </c>
      <c r="S79" s="110">
        <v>1</v>
      </c>
      <c r="T79" s="102">
        <v>0</v>
      </c>
      <c r="V79" s="110" t="s">
        <v>1551</v>
      </c>
      <c r="W79" s="110">
        <v>0</v>
      </c>
      <c r="Y79" s="110" t="s">
        <v>1551</v>
      </c>
      <c r="Z79" s="152">
        <v>0</v>
      </c>
    </row>
    <row r="80" spans="18:26" ht="18.75" customHeight="1">
      <c r="R80" s="110" t="s">
        <v>1569</v>
      </c>
      <c r="S80" s="110">
        <v>0</v>
      </c>
      <c r="T80" s="102">
        <v>0</v>
      </c>
      <c r="V80" s="110" t="s">
        <v>1552</v>
      </c>
      <c r="W80" s="110">
        <v>0</v>
      </c>
      <c r="Y80" s="110" t="s">
        <v>1552</v>
      </c>
      <c r="Z80" s="152">
        <v>0</v>
      </c>
    </row>
    <row r="81" spans="18:26" ht="18.75" customHeight="1">
      <c r="R81" s="110" t="s">
        <v>1571</v>
      </c>
      <c r="S81" s="110">
        <v>0</v>
      </c>
      <c r="T81" s="102">
        <v>0</v>
      </c>
      <c r="V81" s="110" t="s">
        <v>1553</v>
      </c>
      <c r="W81" s="110">
        <v>0</v>
      </c>
      <c r="Y81" s="110" t="s">
        <v>1553</v>
      </c>
      <c r="Z81" s="152">
        <v>0</v>
      </c>
    </row>
    <row r="82" spans="18:26" ht="18.75" customHeight="1">
      <c r="R82" s="110" t="s">
        <v>1573</v>
      </c>
      <c r="S82" s="110">
        <v>0</v>
      </c>
      <c r="T82" s="102">
        <v>0</v>
      </c>
      <c r="V82" s="110" t="s">
        <v>1555</v>
      </c>
      <c r="W82" s="110">
        <v>0</v>
      </c>
      <c r="Y82" s="110" t="s">
        <v>1555</v>
      </c>
      <c r="Z82" s="152">
        <v>0</v>
      </c>
    </row>
    <row r="83" spans="18:26" ht="18.75" customHeight="1">
      <c r="R83" s="110" t="s">
        <v>1575</v>
      </c>
      <c r="S83" s="110">
        <v>0</v>
      </c>
      <c r="T83" s="102">
        <v>0</v>
      </c>
      <c r="V83" s="110" t="s">
        <v>1557</v>
      </c>
      <c r="W83" s="110">
        <v>0</v>
      </c>
      <c r="Y83" s="110" t="s">
        <v>1557</v>
      </c>
      <c r="Z83" s="152">
        <v>0</v>
      </c>
    </row>
    <row r="84" spans="18:26" ht="18.75" customHeight="1">
      <c r="R84" s="110" t="s">
        <v>1576</v>
      </c>
      <c r="S84" s="110">
        <v>0</v>
      </c>
      <c r="T84" s="102">
        <v>0</v>
      </c>
      <c r="V84" s="110" t="s">
        <v>1558</v>
      </c>
      <c r="W84" s="110">
        <v>0</v>
      </c>
      <c r="Y84" s="110" t="s">
        <v>1558</v>
      </c>
      <c r="Z84" s="152">
        <v>0</v>
      </c>
    </row>
    <row r="85" spans="18:26" ht="18.75" customHeight="1">
      <c r="R85" s="110" t="s">
        <v>1577</v>
      </c>
      <c r="S85" s="110">
        <v>0</v>
      </c>
      <c r="T85" s="102">
        <v>0</v>
      </c>
      <c r="V85" s="110" t="s">
        <v>1559</v>
      </c>
      <c r="W85" s="110">
        <v>0</v>
      </c>
      <c r="Y85" s="110" t="s">
        <v>1559</v>
      </c>
      <c r="Z85" s="152">
        <v>0</v>
      </c>
    </row>
    <row r="86" spans="18:26" ht="18.75" customHeight="1">
      <c r="R86" s="110" t="s">
        <v>1578</v>
      </c>
      <c r="S86" s="110">
        <v>0</v>
      </c>
      <c r="T86" s="102">
        <v>0</v>
      </c>
      <c r="V86" s="110" t="s">
        <v>1560</v>
      </c>
      <c r="W86" s="110">
        <v>0</v>
      </c>
      <c r="Y86" s="110" t="s">
        <v>1560</v>
      </c>
      <c r="Z86" s="152">
        <v>0</v>
      </c>
    </row>
    <row r="87" spans="18:26" ht="18.75" customHeight="1">
      <c r="R87" s="110" t="s">
        <v>1579</v>
      </c>
      <c r="S87" s="110">
        <v>0</v>
      </c>
      <c r="T87" s="102">
        <v>0</v>
      </c>
      <c r="V87" s="110" t="s">
        <v>1561</v>
      </c>
      <c r="W87" s="110">
        <v>0</v>
      </c>
      <c r="Y87" s="110" t="s">
        <v>1561</v>
      </c>
      <c r="Z87" s="152">
        <v>0</v>
      </c>
    </row>
    <row r="88" spans="18:26" ht="18.75" customHeight="1">
      <c r="R88" s="110" t="s">
        <v>1581</v>
      </c>
      <c r="S88" s="110">
        <v>0</v>
      </c>
      <c r="T88" s="102">
        <v>0</v>
      </c>
      <c r="V88" s="110" t="s">
        <v>1562</v>
      </c>
      <c r="W88" s="110">
        <v>0</v>
      </c>
      <c r="Y88" s="110" t="s">
        <v>1562</v>
      </c>
      <c r="Z88" s="152">
        <v>0</v>
      </c>
    </row>
    <row r="89" spans="18:26" ht="18.75" customHeight="1">
      <c r="R89" s="110" t="s">
        <v>1583</v>
      </c>
      <c r="S89" s="110">
        <v>0</v>
      </c>
      <c r="T89" s="102">
        <v>0</v>
      </c>
      <c r="V89" s="110" t="s">
        <v>1563</v>
      </c>
      <c r="W89" s="110">
        <v>0</v>
      </c>
      <c r="Y89" s="110" t="s">
        <v>1563</v>
      </c>
      <c r="Z89" s="152">
        <v>0</v>
      </c>
    </row>
    <row r="90" spans="18:26" ht="18.75" customHeight="1">
      <c r="R90" s="110" t="s">
        <v>1584</v>
      </c>
      <c r="S90" s="110">
        <v>0</v>
      </c>
      <c r="T90" s="102">
        <v>0</v>
      </c>
      <c r="V90" s="110" t="s">
        <v>1564</v>
      </c>
      <c r="W90" s="110">
        <v>0</v>
      </c>
      <c r="Y90" s="110" t="s">
        <v>1564</v>
      </c>
      <c r="Z90" s="152">
        <v>0</v>
      </c>
    </row>
    <row r="91" spans="18:26" ht="18.75" customHeight="1">
      <c r="R91" s="110" t="s">
        <v>1586</v>
      </c>
      <c r="S91" s="110">
        <v>0</v>
      </c>
      <c r="T91" s="102">
        <v>0</v>
      </c>
      <c r="V91" s="110" t="s">
        <v>1565</v>
      </c>
      <c r="W91" s="110">
        <v>0</v>
      </c>
      <c r="Y91" s="110" t="s">
        <v>1565</v>
      </c>
      <c r="Z91" s="152">
        <v>0</v>
      </c>
    </row>
    <row r="92" spans="18:26" ht="18.75" customHeight="1">
      <c r="R92" s="110" t="s">
        <v>1588</v>
      </c>
      <c r="S92" s="110">
        <v>0</v>
      </c>
      <c r="T92" s="102">
        <v>0</v>
      </c>
      <c r="V92" s="110" t="s">
        <v>1569</v>
      </c>
      <c r="W92" s="110">
        <v>0</v>
      </c>
      <c r="Y92" s="110" t="s">
        <v>1569</v>
      </c>
      <c r="Z92" s="152">
        <v>0</v>
      </c>
    </row>
    <row r="93" spans="18:26" ht="18.75" customHeight="1">
      <c r="R93" s="110" t="s">
        <v>1593</v>
      </c>
      <c r="S93" s="110">
        <v>0</v>
      </c>
      <c r="T93" s="102">
        <v>0</v>
      </c>
      <c r="V93" s="110" t="s">
        <v>1571</v>
      </c>
      <c r="W93" s="110">
        <v>0</v>
      </c>
      <c r="Y93" s="110" t="s">
        <v>1571</v>
      </c>
      <c r="Z93" s="152">
        <v>0</v>
      </c>
    </row>
    <row r="94" spans="18:26" ht="18.75" customHeight="1">
      <c r="R94" s="110" t="s">
        <v>1594</v>
      </c>
      <c r="S94" s="110">
        <v>0</v>
      </c>
      <c r="T94" s="102">
        <v>0</v>
      </c>
      <c r="V94" s="110" t="s">
        <v>1573</v>
      </c>
      <c r="W94" s="110">
        <v>0</v>
      </c>
      <c r="Y94" s="110" t="s">
        <v>1573</v>
      </c>
      <c r="Z94" s="152">
        <v>0</v>
      </c>
    </row>
    <row r="95" spans="18:26" ht="18.75" customHeight="1">
      <c r="R95" s="110" t="s">
        <v>1595</v>
      </c>
      <c r="S95" s="110">
        <v>0</v>
      </c>
      <c r="T95" s="102">
        <v>0</v>
      </c>
      <c r="V95" s="110" t="s">
        <v>1575</v>
      </c>
      <c r="W95" s="110">
        <v>0</v>
      </c>
      <c r="Y95" s="110" t="s">
        <v>1575</v>
      </c>
      <c r="Z95" s="152">
        <v>0</v>
      </c>
    </row>
    <row r="96" spans="18:26" ht="18.75" customHeight="1">
      <c r="R96" s="110" t="s">
        <v>1596</v>
      </c>
      <c r="S96" s="110">
        <v>0</v>
      </c>
      <c r="T96" s="102">
        <v>0</v>
      </c>
      <c r="V96" s="110" t="s">
        <v>1576</v>
      </c>
      <c r="W96" s="110">
        <v>0</v>
      </c>
      <c r="Y96" s="110" t="s">
        <v>1576</v>
      </c>
      <c r="Z96" s="152">
        <v>0</v>
      </c>
    </row>
    <row r="97" spans="18:26" ht="18.75" customHeight="1">
      <c r="R97" s="110" t="s">
        <v>1598</v>
      </c>
      <c r="S97" s="110">
        <v>0</v>
      </c>
      <c r="T97" s="102">
        <v>0</v>
      </c>
      <c r="V97" s="110" t="s">
        <v>1577</v>
      </c>
      <c r="W97" s="110">
        <v>0</v>
      </c>
      <c r="Y97" s="110" t="s">
        <v>1577</v>
      </c>
      <c r="Z97" s="152">
        <v>0</v>
      </c>
    </row>
    <row r="98" spans="18:26" ht="18.75" customHeight="1">
      <c r="R98" s="110" t="s">
        <v>1600</v>
      </c>
      <c r="S98" s="110">
        <v>0</v>
      </c>
      <c r="T98" s="102">
        <v>0</v>
      </c>
      <c r="V98" s="110" t="s">
        <v>1578</v>
      </c>
      <c r="W98" s="110">
        <v>0</v>
      </c>
      <c r="Y98" s="110" t="s">
        <v>1578</v>
      </c>
      <c r="Z98" s="152">
        <v>0</v>
      </c>
    </row>
    <row r="99" spans="18:26" ht="18.75" customHeight="1">
      <c r="R99" s="110" t="s">
        <v>1602</v>
      </c>
      <c r="S99" s="110">
        <v>0</v>
      </c>
      <c r="T99" s="102">
        <v>0</v>
      </c>
      <c r="V99" s="110" t="s">
        <v>1579</v>
      </c>
      <c r="W99" s="110">
        <v>0</v>
      </c>
      <c r="Y99" s="110" t="s">
        <v>1579</v>
      </c>
      <c r="Z99" s="152">
        <v>0</v>
      </c>
    </row>
    <row r="100" spans="18:26" ht="18.75" customHeight="1">
      <c r="R100" s="110" t="s">
        <v>1607</v>
      </c>
      <c r="S100" s="110">
        <v>0</v>
      </c>
      <c r="T100" s="102">
        <v>0</v>
      </c>
      <c r="V100" s="110" t="s">
        <v>1581</v>
      </c>
      <c r="W100" s="110">
        <v>0</v>
      </c>
      <c r="Y100" s="110" t="s">
        <v>1581</v>
      </c>
      <c r="Z100" s="152">
        <v>0</v>
      </c>
    </row>
    <row r="101" spans="18:26" ht="18.75" customHeight="1">
      <c r="R101" s="110" t="s">
        <v>1608</v>
      </c>
      <c r="S101" s="110">
        <v>0</v>
      </c>
      <c r="T101" s="102">
        <v>0</v>
      </c>
      <c r="V101" s="110" t="s">
        <v>1583</v>
      </c>
      <c r="W101" s="110">
        <v>0</v>
      </c>
      <c r="Y101" s="110" t="s">
        <v>1583</v>
      </c>
      <c r="Z101" s="152">
        <v>0</v>
      </c>
    </row>
    <row r="102" spans="18:26" ht="18.75" customHeight="1">
      <c r="R102" s="110" t="s">
        <v>1609</v>
      </c>
      <c r="S102" s="110">
        <v>0</v>
      </c>
      <c r="T102" s="102">
        <v>0</v>
      </c>
      <c r="V102" s="110" t="s">
        <v>1584</v>
      </c>
      <c r="W102" s="110">
        <v>0</v>
      </c>
      <c r="Y102" s="110" t="s">
        <v>1584</v>
      </c>
      <c r="Z102" s="152">
        <v>0</v>
      </c>
    </row>
    <row r="103" spans="18:26" ht="18.75" customHeight="1">
      <c r="R103" s="110" t="s">
        <v>1611</v>
      </c>
      <c r="S103" s="110">
        <v>0</v>
      </c>
      <c r="T103" s="102">
        <v>0</v>
      </c>
      <c r="V103" s="110" t="s">
        <v>1586</v>
      </c>
      <c r="W103" s="110">
        <v>0</v>
      </c>
      <c r="Y103" s="110" t="s">
        <v>1586</v>
      </c>
      <c r="Z103" s="152">
        <v>0</v>
      </c>
    </row>
    <row r="104" spans="18:26" ht="18.75" customHeight="1">
      <c r="R104" s="110" t="s">
        <v>1612</v>
      </c>
      <c r="S104" s="110">
        <v>0</v>
      </c>
      <c r="T104" s="102">
        <v>0</v>
      </c>
      <c r="V104" s="110" t="s">
        <v>1588</v>
      </c>
      <c r="W104" s="110">
        <v>0</v>
      </c>
      <c r="Y104" s="110" t="s">
        <v>1588</v>
      </c>
      <c r="Z104" s="152">
        <v>0</v>
      </c>
    </row>
    <row r="105" spans="18:26" ht="18.75" customHeight="1">
      <c r="R105" s="110" t="s">
        <v>1613</v>
      </c>
      <c r="S105" s="110">
        <v>0</v>
      </c>
      <c r="T105" s="102">
        <v>0</v>
      </c>
      <c r="V105" s="110" t="s">
        <v>1593</v>
      </c>
      <c r="W105" s="110">
        <v>0</v>
      </c>
      <c r="Y105" s="110" t="s">
        <v>1593</v>
      </c>
      <c r="Z105" s="152">
        <v>0</v>
      </c>
    </row>
    <row r="106" spans="18:26" ht="18.75" customHeight="1">
      <c r="R106" s="110" t="s">
        <v>1614</v>
      </c>
      <c r="S106" s="110">
        <v>0</v>
      </c>
      <c r="T106" s="102">
        <v>0</v>
      </c>
      <c r="V106" s="110" t="s">
        <v>1594</v>
      </c>
      <c r="W106" s="110">
        <v>0</v>
      </c>
      <c r="Y106" s="110" t="s">
        <v>1594</v>
      </c>
      <c r="Z106" s="152">
        <v>0</v>
      </c>
    </row>
    <row r="107" spans="18:26" ht="18.75" customHeight="1">
      <c r="R107" s="110" t="s">
        <v>1615</v>
      </c>
      <c r="S107" s="110">
        <v>0</v>
      </c>
      <c r="T107" s="102">
        <v>0</v>
      </c>
      <c r="V107" s="110" t="s">
        <v>1595</v>
      </c>
      <c r="W107" s="110">
        <v>0</v>
      </c>
      <c r="Y107" s="110" t="s">
        <v>1595</v>
      </c>
      <c r="Z107" s="152">
        <v>0</v>
      </c>
    </row>
    <row r="108" spans="18:26" ht="18.75" customHeight="1">
      <c r="R108" s="110" t="s">
        <v>1619</v>
      </c>
      <c r="S108" s="110">
        <v>0</v>
      </c>
      <c r="T108" s="102">
        <v>0</v>
      </c>
      <c r="V108" s="110" t="s">
        <v>1596</v>
      </c>
      <c r="W108" s="110">
        <v>0</v>
      </c>
      <c r="Y108" s="110" t="s">
        <v>1596</v>
      </c>
      <c r="Z108" s="152">
        <v>0</v>
      </c>
    </row>
    <row r="109" spans="18:26" ht="18.75" customHeight="1">
      <c r="R109" s="110" t="s">
        <v>83</v>
      </c>
      <c r="S109" s="110">
        <v>14</v>
      </c>
      <c r="T109" s="102">
        <v>27844917</v>
      </c>
      <c r="V109" s="110" t="s">
        <v>1598</v>
      </c>
      <c r="W109" s="110">
        <v>0</v>
      </c>
      <c r="Y109" s="110" t="s">
        <v>1598</v>
      </c>
      <c r="Z109" s="152">
        <v>0</v>
      </c>
    </row>
    <row r="110" spans="18:26" ht="18.75" customHeight="1">
      <c r="R110" s="110" t="s">
        <v>1621</v>
      </c>
      <c r="S110" s="110">
        <v>0</v>
      </c>
      <c r="T110" s="102">
        <v>0</v>
      </c>
      <c r="V110" s="110" t="s">
        <v>1600</v>
      </c>
      <c r="W110" s="110">
        <v>0</v>
      </c>
      <c r="Y110" s="110" t="s">
        <v>1600</v>
      </c>
      <c r="Z110" s="152">
        <v>0</v>
      </c>
    </row>
    <row r="111" spans="18:26" ht="18.75" customHeight="1">
      <c r="R111" s="110" t="s">
        <v>1622</v>
      </c>
      <c r="S111" s="110">
        <v>0</v>
      </c>
      <c r="T111" s="102">
        <v>0</v>
      </c>
      <c r="V111" s="110" t="s">
        <v>1602</v>
      </c>
      <c r="W111" s="110">
        <v>0</v>
      </c>
      <c r="Y111" s="110" t="s">
        <v>1602</v>
      </c>
      <c r="Z111" s="152">
        <v>0</v>
      </c>
    </row>
    <row r="112" spans="18:26" ht="18.75" customHeight="1">
      <c r="R112" s="110" t="s">
        <v>1623</v>
      </c>
      <c r="S112" s="110">
        <v>0</v>
      </c>
      <c r="T112" s="102">
        <v>0</v>
      </c>
      <c r="V112" s="110" t="s">
        <v>1607</v>
      </c>
      <c r="W112" s="110">
        <v>0</v>
      </c>
      <c r="Y112" s="110" t="s">
        <v>1607</v>
      </c>
      <c r="Z112" s="152">
        <v>0</v>
      </c>
    </row>
    <row r="113" spans="18:26" ht="18.75" customHeight="1">
      <c r="R113" s="110" t="s">
        <v>1624</v>
      </c>
      <c r="S113" s="110">
        <v>0</v>
      </c>
      <c r="T113" s="102">
        <v>0</v>
      </c>
      <c r="V113" s="110" t="s">
        <v>1608</v>
      </c>
      <c r="W113" s="110">
        <v>0</v>
      </c>
      <c r="Y113" s="110" t="s">
        <v>1608</v>
      </c>
      <c r="Z113" s="152">
        <v>0</v>
      </c>
    </row>
    <row r="114" spans="18:26" ht="18.75" customHeight="1">
      <c r="R114" s="110" t="s">
        <v>1625</v>
      </c>
      <c r="S114" s="110">
        <v>0</v>
      </c>
      <c r="T114" s="102">
        <v>0</v>
      </c>
      <c r="V114" s="110" t="s">
        <v>1609</v>
      </c>
      <c r="W114" s="110">
        <v>0</v>
      </c>
      <c r="Y114" s="110" t="s">
        <v>1609</v>
      </c>
      <c r="Z114" s="152">
        <v>0</v>
      </c>
    </row>
    <row r="115" spans="18:26" ht="18.75" customHeight="1">
      <c r="R115" s="110" t="s">
        <v>1629</v>
      </c>
      <c r="S115" s="110">
        <v>0</v>
      </c>
      <c r="T115" s="102">
        <v>0</v>
      </c>
      <c r="V115" s="110" t="s">
        <v>1611</v>
      </c>
      <c r="W115" s="110">
        <v>0</v>
      </c>
      <c r="Y115" s="110" t="s">
        <v>1611</v>
      </c>
      <c r="Z115" s="152">
        <v>0</v>
      </c>
    </row>
    <row r="116" spans="18:26" ht="18.75" customHeight="1">
      <c r="R116" s="110" t="s">
        <v>1633</v>
      </c>
      <c r="S116" s="110">
        <v>0</v>
      </c>
      <c r="T116" s="102">
        <v>0</v>
      </c>
      <c r="V116" s="110" t="s">
        <v>1612</v>
      </c>
      <c r="W116" s="110">
        <v>0</v>
      </c>
      <c r="Y116" s="110" t="s">
        <v>1612</v>
      </c>
      <c r="Z116" s="152">
        <v>0</v>
      </c>
    </row>
    <row r="117" spans="18:26" ht="18.75" customHeight="1">
      <c r="R117" s="110" t="s">
        <v>1634</v>
      </c>
      <c r="S117" s="110">
        <v>0</v>
      </c>
      <c r="T117" s="102">
        <v>0</v>
      </c>
      <c r="V117" s="110" t="s">
        <v>1613</v>
      </c>
      <c r="W117" s="110">
        <v>0</v>
      </c>
      <c r="Y117" s="110" t="s">
        <v>1613</v>
      </c>
      <c r="Z117" s="152">
        <v>0</v>
      </c>
    </row>
    <row r="118" spans="18:26" ht="18.75" customHeight="1">
      <c r="R118" s="110" t="s">
        <v>1635</v>
      </c>
      <c r="S118" s="110">
        <v>0</v>
      </c>
      <c r="T118" s="102">
        <v>0</v>
      </c>
      <c r="V118" s="110" t="s">
        <v>1614</v>
      </c>
      <c r="W118" s="110">
        <v>0</v>
      </c>
      <c r="Y118" s="110" t="s">
        <v>1614</v>
      </c>
      <c r="Z118" s="152">
        <v>0</v>
      </c>
    </row>
    <row r="119" spans="18:26" ht="18.75" customHeight="1">
      <c r="R119" s="110" t="s">
        <v>1637</v>
      </c>
      <c r="S119" s="110">
        <v>0</v>
      </c>
      <c r="T119" s="102">
        <v>0</v>
      </c>
      <c r="V119" s="110" t="s">
        <v>1615</v>
      </c>
      <c r="W119" s="110">
        <v>0</v>
      </c>
      <c r="Y119" s="110" t="s">
        <v>1615</v>
      </c>
      <c r="Z119" s="152">
        <v>0</v>
      </c>
    </row>
    <row r="120" spans="18:26" ht="18.75" customHeight="1">
      <c r="R120" s="110" t="s">
        <v>1638</v>
      </c>
      <c r="S120" s="110">
        <v>0</v>
      </c>
      <c r="T120" s="102">
        <v>0</v>
      </c>
      <c r="V120" s="110" t="s">
        <v>1619</v>
      </c>
      <c r="W120" s="110">
        <v>0</v>
      </c>
      <c r="Y120" s="110" t="s">
        <v>1619</v>
      </c>
      <c r="Z120" s="152">
        <v>0</v>
      </c>
    </row>
    <row r="121" spans="18:26" ht="18.75" customHeight="1">
      <c r="R121" s="110" t="s">
        <v>1639</v>
      </c>
      <c r="S121" s="110">
        <v>0</v>
      </c>
      <c r="T121" s="102">
        <v>0</v>
      </c>
      <c r="V121" s="110" t="s">
        <v>1621</v>
      </c>
      <c r="W121" s="110">
        <v>0</v>
      </c>
      <c r="Y121" s="110" t="s">
        <v>1621</v>
      </c>
      <c r="Z121" s="152">
        <v>0</v>
      </c>
    </row>
    <row r="122" spans="18:26" ht="18.75" customHeight="1">
      <c r="R122" s="110" t="s">
        <v>1640</v>
      </c>
      <c r="S122" s="110">
        <v>0</v>
      </c>
      <c r="T122" s="102">
        <v>0</v>
      </c>
      <c r="V122" s="110" t="s">
        <v>1622</v>
      </c>
      <c r="W122" s="110">
        <v>0</v>
      </c>
      <c r="Y122" s="110" t="s">
        <v>1622</v>
      </c>
      <c r="Z122" s="152">
        <v>0</v>
      </c>
    </row>
    <row r="123" spans="18:26" ht="18.75" customHeight="1">
      <c r="R123" s="110" t="s">
        <v>1642</v>
      </c>
      <c r="S123" s="110">
        <v>0</v>
      </c>
      <c r="T123" s="102">
        <v>0</v>
      </c>
      <c r="V123" s="110" t="s">
        <v>1623</v>
      </c>
      <c r="W123" s="110">
        <v>0</v>
      </c>
      <c r="Y123" s="110" t="s">
        <v>1623</v>
      </c>
      <c r="Z123" s="152">
        <v>0</v>
      </c>
    </row>
    <row r="124" spans="18:26" ht="18.75" customHeight="1">
      <c r="R124" s="110" t="s">
        <v>477</v>
      </c>
      <c r="S124" s="110">
        <v>8</v>
      </c>
      <c r="T124" s="102">
        <v>113386000</v>
      </c>
      <c r="V124" s="110" t="s">
        <v>1624</v>
      </c>
      <c r="W124" s="110">
        <v>0</v>
      </c>
      <c r="Y124" s="110" t="s">
        <v>1624</v>
      </c>
      <c r="Z124" s="152">
        <v>0</v>
      </c>
    </row>
    <row r="125" spans="18:26" ht="18.75" customHeight="1">
      <c r="R125" s="110" t="s">
        <v>44</v>
      </c>
      <c r="S125" s="110">
        <v>29</v>
      </c>
      <c r="T125" s="102">
        <v>25161818</v>
      </c>
      <c r="V125" s="110" t="s">
        <v>1625</v>
      </c>
      <c r="W125" s="110">
        <v>0</v>
      </c>
      <c r="Y125" s="110" t="s">
        <v>1625</v>
      </c>
      <c r="Z125" s="152">
        <v>0</v>
      </c>
    </row>
    <row r="126" spans="18:26" ht="18.75" customHeight="1">
      <c r="R126" s="110" t="s">
        <v>1645</v>
      </c>
      <c r="S126" s="110">
        <v>0</v>
      </c>
      <c r="T126" s="102">
        <v>0</v>
      </c>
      <c r="V126" s="110" t="s">
        <v>1629</v>
      </c>
      <c r="W126" s="110">
        <v>0</v>
      </c>
      <c r="Y126" s="110" t="s">
        <v>1629</v>
      </c>
      <c r="Z126" s="152">
        <v>0</v>
      </c>
    </row>
    <row r="127" spans="18:26" ht="18.75" customHeight="1">
      <c r="R127" s="110" t="s">
        <v>1646</v>
      </c>
      <c r="S127" s="110">
        <v>0</v>
      </c>
      <c r="T127" s="102">
        <v>0</v>
      </c>
      <c r="V127" s="110" t="s">
        <v>1633</v>
      </c>
      <c r="W127" s="110">
        <v>0</v>
      </c>
      <c r="Y127" s="110" t="s">
        <v>1633</v>
      </c>
      <c r="Z127" s="152">
        <v>0</v>
      </c>
    </row>
    <row r="128" spans="18:26" ht="18.75" customHeight="1">
      <c r="R128" s="110" t="s">
        <v>1648</v>
      </c>
      <c r="S128" s="110">
        <v>0</v>
      </c>
      <c r="T128" s="102">
        <v>0</v>
      </c>
      <c r="V128" s="110" t="s">
        <v>1634</v>
      </c>
      <c r="W128" s="110">
        <v>0</v>
      </c>
      <c r="Y128" s="110" t="s">
        <v>1634</v>
      </c>
      <c r="Z128" s="152">
        <v>0</v>
      </c>
    </row>
    <row r="129" spans="18:26" ht="18.75" customHeight="1">
      <c r="R129" s="110" t="s">
        <v>1649</v>
      </c>
      <c r="S129" s="110">
        <v>0</v>
      </c>
      <c r="T129" s="102">
        <v>0</v>
      </c>
      <c r="V129" s="110" t="s">
        <v>1635</v>
      </c>
      <c r="W129" s="110">
        <v>0</v>
      </c>
      <c r="Y129" s="110" t="s">
        <v>1635</v>
      </c>
      <c r="Z129" s="152">
        <v>0</v>
      </c>
    </row>
    <row r="130" spans="18:26" ht="18.75" customHeight="1">
      <c r="R130" s="110" t="s">
        <v>653</v>
      </c>
      <c r="S130" s="110">
        <v>62</v>
      </c>
      <c r="T130" s="102">
        <v>27161600</v>
      </c>
      <c r="V130" s="110" t="s">
        <v>1637</v>
      </c>
      <c r="W130" s="110">
        <v>0</v>
      </c>
      <c r="Y130" s="110" t="s">
        <v>1637</v>
      </c>
      <c r="Z130" s="152">
        <v>0</v>
      </c>
    </row>
    <row r="131" spans="18:26" ht="18.75" customHeight="1">
      <c r="R131" s="110" t="s">
        <v>1650</v>
      </c>
      <c r="S131" s="110">
        <v>0</v>
      </c>
      <c r="T131" s="102">
        <v>0</v>
      </c>
      <c r="V131" s="110" t="s">
        <v>1638</v>
      </c>
      <c r="W131" s="110">
        <v>0</v>
      </c>
      <c r="Y131" s="110" t="s">
        <v>1638</v>
      </c>
      <c r="Z131" s="152">
        <v>0</v>
      </c>
    </row>
    <row r="132" spans="18:26" ht="18.75" customHeight="1">
      <c r="R132" s="110" t="s">
        <v>454</v>
      </c>
      <c r="S132" s="110">
        <v>6</v>
      </c>
      <c r="T132" s="102">
        <v>4500</v>
      </c>
      <c r="V132" s="110" t="s">
        <v>1639</v>
      </c>
      <c r="W132" s="110">
        <v>0</v>
      </c>
      <c r="Y132" s="110" t="s">
        <v>1639</v>
      </c>
      <c r="Z132" s="152">
        <v>0</v>
      </c>
    </row>
    <row r="133" spans="18:26" ht="18.75" customHeight="1">
      <c r="R133" s="110" t="s">
        <v>1652</v>
      </c>
      <c r="S133" s="110">
        <v>0</v>
      </c>
      <c r="T133" s="102">
        <v>0</v>
      </c>
      <c r="V133" s="110" t="s">
        <v>1640</v>
      </c>
      <c r="W133" s="110">
        <v>0</v>
      </c>
      <c r="Y133" s="110" t="s">
        <v>1640</v>
      </c>
      <c r="Z133" s="152">
        <v>0</v>
      </c>
    </row>
    <row r="134" spans="18:26" ht="18.75" customHeight="1">
      <c r="R134" s="110" t="s">
        <v>1653</v>
      </c>
      <c r="S134" s="110">
        <v>0</v>
      </c>
      <c r="T134" s="102">
        <v>0</v>
      </c>
      <c r="V134" s="110" t="s">
        <v>1642</v>
      </c>
      <c r="W134" s="110">
        <v>0</v>
      </c>
      <c r="Y134" s="110" t="s">
        <v>1642</v>
      </c>
      <c r="Z134" s="152">
        <v>0</v>
      </c>
    </row>
    <row r="135" spans="18:26" ht="18.75" customHeight="1">
      <c r="R135" s="110" t="s">
        <v>1654</v>
      </c>
      <c r="S135" s="110">
        <v>0</v>
      </c>
      <c r="T135" s="102">
        <v>0</v>
      </c>
      <c r="V135" s="110" t="s">
        <v>1645</v>
      </c>
      <c r="W135" s="110">
        <v>0</v>
      </c>
      <c r="Y135" s="110" t="s">
        <v>1645</v>
      </c>
      <c r="Z135" s="152">
        <v>0</v>
      </c>
    </row>
    <row r="136" spans="18:26" ht="18.75" customHeight="1">
      <c r="R136" s="110" t="s">
        <v>1655</v>
      </c>
      <c r="S136" s="110">
        <v>0</v>
      </c>
      <c r="T136" s="102">
        <v>0</v>
      </c>
      <c r="V136" s="110" t="s">
        <v>1646</v>
      </c>
      <c r="W136" s="110">
        <v>0</v>
      </c>
      <c r="Y136" s="110" t="s">
        <v>1646</v>
      </c>
      <c r="Z136" s="152">
        <v>0</v>
      </c>
    </row>
    <row r="137" spans="18:26" ht="18.75" customHeight="1">
      <c r="R137" s="110" t="s">
        <v>1656</v>
      </c>
      <c r="S137" s="110">
        <v>0</v>
      </c>
      <c r="T137" s="102">
        <v>0</v>
      </c>
      <c r="V137" s="110" t="s">
        <v>1648</v>
      </c>
      <c r="W137" s="110">
        <v>0</v>
      </c>
      <c r="Y137" s="110" t="s">
        <v>1648</v>
      </c>
      <c r="Z137" s="152">
        <v>0</v>
      </c>
    </row>
    <row r="138" spans="18:26" ht="18.75" customHeight="1">
      <c r="R138" s="110" t="s">
        <v>1657</v>
      </c>
      <c r="S138" s="110">
        <v>0</v>
      </c>
      <c r="T138" s="102">
        <v>0</v>
      </c>
      <c r="V138" s="110" t="s">
        <v>1649</v>
      </c>
      <c r="W138" s="110">
        <v>0</v>
      </c>
      <c r="Y138" s="110" t="s">
        <v>1649</v>
      </c>
      <c r="Z138" s="152">
        <v>0</v>
      </c>
    </row>
    <row r="139" spans="18:26" ht="18.75" customHeight="1">
      <c r="R139" s="110" t="s">
        <v>1658</v>
      </c>
      <c r="S139" s="110">
        <v>0</v>
      </c>
      <c r="T139" s="102">
        <v>0</v>
      </c>
      <c r="V139" s="110" t="s">
        <v>1650</v>
      </c>
      <c r="W139" s="110">
        <v>0</v>
      </c>
      <c r="Y139" s="110" t="s">
        <v>1650</v>
      </c>
      <c r="Z139" s="152">
        <v>0</v>
      </c>
    </row>
    <row r="140" spans="18:26" ht="18.75" customHeight="1">
      <c r="R140" s="110" t="s">
        <v>1659</v>
      </c>
      <c r="S140" s="110">
        <v>0</v>
      </c>
      <c r="T140" s="102">
        <v>0</v>
      </c>
      <c r="V140" s="110" t="s">
        <v>1652</v>
      </c>
      <c r="W140" s="110">
        <v>0</v>
      </c>
      <c r="Y140" s="110" t="s">
        <v>1652</v>
      </c>
      <c r="Z140" s="152">
        <v>0</v>
      </c>
    </row>
    <row r="141" spans="18:26" ht="18.75" customHeight="1">
      <c r="R141" s="110" t="s">
        <v>1661</v>
      </c>
      <c r="S141" s="110">
        <v>0</v>
      </c>
      <c r="T141" s="102">
        <v>0</v>
      </c>
      <c r="V141" s="110" t="s">
        <v>1653</v>
      </c>
      <c r="W141" s="110">
        <v>0</v>
      </c>
      <c r="Y141" s="110" t="s">
        <v>1653</v>
      </c>
      <c r="Z141" s="152">
        <v>0</v>
      </c>
    </row>
    <row r="142" spans="18:26" ht="18.75" customHeight="1">
      <c r="R142" s="110" t="s">
        <v>1662</v>
      </c>
      <c r="S142" s="110">
        <v>0</v>
      </c>
      <c r="T142" s="102">
        <v>0</v>
      </c>
      <c r="V142" s="110" t="s">
        <v>1654</v>
      </c>
      <c r="W142" s="110">
        <v>0</v>
      </c>
      <c r="Y142" s="110" t="s">
        <v>1654</v>
      </c>
      <c r="Z142" s="152">
        <v>0</v>
      </c>
    </row>
    <row r="143" spans="18:26" ht="18.75" customHeight="1">
      <c r="R143" s="110" t="s">
        <v>1664</v>
      </c>
      <c r="S143" s="110">
        <v>0</v>
      </c>
      <c r="T143" s="102">
        <v>0</v>
      </c>
      <c r="V143" s="110" t="s">
        <v>1655</v>
      </c>
      <c r="W143" s="110">
        <v>0</v>
      </c>
      <c r="Y143" s="110" t="s">
        <v>1655</v>
      </c>
      <c r="Z143" s="152">
        <v>0</v>
      </c>
    </row>
    <row r="144" spans="18:26" ht="18.75" customHeight="1">
      <c r="R144" s="110" t="s">
        <v>1665</v>
      </c>
      <c r="S144" s="110">
        <v>0</v>
      </c>
      <c r="T144" s="102">
        <v>0</v>
      </c>
      <c r="V144" s="110" t="s">
        <v>1656</v>
      </c>
      <c r="W144" s="110">
        <v>0</v>
      </c>
      <c r="Y144" s="110" t="s">
        <v>1656</v>
      </c>
      <c r="Z144" s="152">
        <v>0</v>
      </c>
    </row>
    <row r="145" spans="18:26" ht="18.75" customHeight="1">
      <c r="R145" s="110" t="s">
        <v>1667</v>
      </c>
      <c r="S145" s="110">
        <v>0</v>
      </c>
      <c r="T145" s="102">
        <v>0</v>
      </c>
      <c r="V145" s="110" t="s">
        <v>1657</v>
      </c>
      <c r="W145" s="110">
        <v>0</v>
      </c>
      <c r="Y145" s="110" t="s">
        <v>1657</v>
      </c>
      <c r="Z145" s="152">
        <v>0</v>
      </c>
    </row>
    <row r="146" spans="18:26" ht="18.75" customHeight="1">
      <c r="R146" s="110" t="s">
        <v>1671</v>
      </c>
      <c r="S146" s="110">
        <v>0</v>
      </c>
      <c r="T146" s="102">
        <v>0</v>
      </c>
      <c r="V146" s="110" t="s">
        <v>1658</v>
      </c>
      <c r="W146" s="110">
        <v>0</v>
      </c>
      <c r="Y146" s="110" t="s">
        <v>1658</v>
      </c>
      <c r="Z146" s="152">
        <v>0</v>
      </c>
    </row>
    <row r="147" spans="18:26" ht="18.75" customHeight="1">
      <c r="R147" s="110" t="s">
        <v>1672</v>
      </c>
      <c r="S147" s="110">
        <v>0</v>
      </c>
      <c r="T147" s="102">
        <v>0</v>
      </c>
      <c r="V147" s="110" t="s">
        <v>1659</v>
      </c>
      <c r="W147" s="110">
        <v>0</v>
      </c>
      <c r="Y147" s="110" t="s">
        <v>1659</v>
      </c>
      <c r="Z147" s="152">
        <v>0</v>
      </c>
    </row>
    <row r="148" spans="18:26" ht="18.75" customHeight="1">
      <c r="R148" s="110" t="s">
        <v>1673</v>
      </c>
      <c r="S148" s="110">
        <v>0</v>
      </c>
      <c r="T148" s="102">
        <v>0</v>
      </c>
      <c r="V148" s="110" t="s">
        <v>1661</v>
      </c>
      <c r="W148" s="110">
        <v>0</v>
      </c>
      <c r="Y148" s="110" t="s">
        <v>1661</v>
      </c>
      <c r="Z148" s="152">
        <v>0</v>
      </c>
    </row>
    <row r="149" spans="18:26" ht="18.75" customHeight="1">
      <c r="R149" s="110" t="s">
        <v>1674</v>
      </c>
      <c r="S149" s="110">
        <v>0</v>
      </c>
      <c r="T149" s="102">
        <v>0</v>
      </c>
      <c r="V149" s="110" t="s">
        <v>1662</v>
      </c>
      <c r="W149" s="110">
        <v>0</v>
      </c>
      <c r="Y149" s="110" t="s">
        <v>1662</v>
      </c>
      <c r="Z149" s="152">
        <v>0</v>
      </c>
    </row>
    <row r="150" spans="18:26" ht="18.75" customHeight="1">
      <c r="R150" s="110" t="s">
        <v>1675</v>
      </c>
      <c r="S150" s="110">
        <v>0</v>
      </c>
      <c r="T150" s="102">
        <v>0</v>
      </c>
      <c r="V150" s="110" t="s">
        <v>1664</v>
      </c>
      <c r="W150" s="110">
        <v>0</v>
      </c>
      <c r="Y150" s="110" t="s">
        <v>1664</v>
      </c>
      <c r="Z150" s="152">
        <v>0</v>
      </c>
    </row>
    <row r="151" spans="18:26" ht="18.75" customHeight="1">
      <c r="R151" s="110" t="s">
        <v>1676</v>
      </c>
      <c r="S151" s="110">
        <v>0</v>
      </c>
      <c r="T151" s="102">
        <v>0</v>
      </c>
      <c r="V151" s="110" t="s">
        <v>1665</v>
      </c>
      <c r="W151" s="110">
        <v>0</v>
      </c>
      <c r="Y151" s="110" t="s">
        <v>1665</v>
      </c>
      <c r="Z151" s="152">
        <v>0</v>
      </c>
    </row>
    <row r="152" spans="18:26" ht="18.75" customHeight="1">
      <c r="R152" s="110" t="s">
        <v>1677</v>
      </c>
      <c r="S152" s="110">
        <v>0</v>
      </c>
      <c r="T152" s="102">
        <v>0</v>
      </c>
      <c r="V152" s="110" t="s">
        <v>1667</v>
      </c>
      <c r="W152" s="110">
        <v>0</v>
      </c>
      <c r="Y152" s="110" t="s">
        <v>1667</v>
      </c>
      <c r="Z152" s="152">
        <v>0</v>
      </c>
    </row>
    <row r="153" spans="18:26" ht="18.75" customHeight="1">
      <c r="R153" s="110" t="s">
        <v>1678</v>
      </c>
      <c r="S153" s="110">
        <v>0</v>
      </c>
      <c r="T153" s="102">
        <v>0</v>
      </c>
      <c r="V153" s="110" t="s">
        <v>1671</v>
      </c>
      <c r="W153" s="110">
        <v>0</v>
      </c>
      <c r="Y153" s="110" t="s">
        <v>1671</v>
      </c>
      <c r="Z153" s="152">
        <v>0</v>
      </c>
    </row>
    <row r="154" spans="18:26" ht="18.75" customHeight="1">
      <c r="R154" s="110" t="s">
        <v>1679</v>
      </c>
      <c r="S154" s="110">
        <v>0</v>
      </c>
      <c r="T154" s="102">
        <v>0</v>
      </c>
      <c r="V154" s="110" t="s">
        <v>1672</v>
      </c>
      <c r="W154" s="110">
        <v>0</v>
      </c>
      <c r="Y154" s="110" t="s">
        <v>1672</v>
      </c>
      <c r="Z154" s="152">
        <v>0</v>
      </c>
    </row>
    <row r="155" spans="18:26" ht="18.75" customHeight="1">
      <c r="R155" s="110" t="s">
        <v>1681</v>
      </c>
      <c r="S155" s="110">
        <v>0</v>
      </c>
      <c r="T155" s="102">
        <v>0</v>
      </c>
      <c r="V155" s="110" t="s">
        <v>1673</v>
      </c>
      <c r="W155" s="110">
        <v>0</v>
      </c>
      <c r="Y155" s="110" t="s">
        <v>1673</v>
      </c>
      <c r="Z155" s="152">
        <v>0</v>
      </c>
    </row>
    <row r="156" spans="18:26" ht="18.75" customHeight="1">
      <c r="R156" s="110" t="s">
        <v>1682</v>
      </c>
      <c r="S156" s="110">
        <v>0</v>
      </c>
      <c r="T156" s="102">
        <v>0</v>
      </c>
      <c r="V156" s="110" t="s">
        <v>1674</v>
      </c>
      <c r="W156" s="110">
        <v>0</v>
      </c>
      <c r="Y156" s="110" t="s">
        <v>1674</v>
      </c>
      <c r="Z156" s="152">
        <v>0</v>
      </c>
    </row>
    <row r="157" spans="18:26" ht="18.75" customHeight="1">
      <c r="R157" s="110" t="s">
        <v>1683</v>
      </c>
      <c r="S157" s="110">
        <v>0</v>
      </c>
      <c r="T157" s="102">
        <v>0</v>
      </c>
      <c r="V157" s="110" t="s">
        <v>1675</v>
      </c>
      <c r="W157" s="110">
        <v>0</v>
      </c>
      <c r="Y157" s="110" t="s">
        <v>1675</v>
      </c>
      <c r="Z157" s="152">
        <v>0</v>
      </c>
    </row>
    <row r="158" spans="18:26" ht="18.75" customHeight="1">
      <c r="R158" s="110" t="s">
        <v>1684</v>
      </c>
      <c r="S158" s="110">
        <v>2</v>
      </c>
      <c r="T158" s="102">
        <v>0</v>
      </c>
      <c r="V158" s="110" t="s">
        <v>1676</v>
      </c>
      <c r="W158" s="110">
        <v>0</v>
      </c>
      <c r="Y158" s="110" t="s">
        <v>1676</v>
      </c>
      <c r="Z158" s="152">
        <v>0</v>
      </c>
    </row>
    <row r="159" spans="18:26" ht="18.75" customHeight="1">
      <c r="R159" s="110" t="s">
        <v>1687</v>
      </c>
      <c r="S159" s="110">
        <v>0</v>
      </c>
      <c r="T159" s="102">
        <v>0</v>
      </c>
      <c r="V159" s="110" t="s">
        <v>1677</v>
      </c>
      <c r="W159" s="110">
        <v>0</v>
      </c>
      <c r="Y159" s="110" t="s">
        <v>1677</v>
      </c>
      <c r="Z159" s="152">
        <v>0</v>
      </c>
    </row>
    <row r="160" spans="18:26" ht="18.75" customHeight="1">
      <c r="R160" s="110" t="s">
        <v>1691</v>
      </c>
      <c r="S160" s="110">
        <v>0</v>
      </c>
      <c r="T160" s="102">
        <v>0</v>
      </c>
      <c r="V160" s="110" t="s">
        <v>1678</v>
      </c>
      <c r="W160" s="110">
        <v>0</v>
      </c>
      <c r="Y160" s="110" t="s">
        <v>1678</v>
      </c>
      <c r="Z160" s="152">
        <v>0</v>
      </c>
    </row>
    <row r="161" spans="18:26" ht="18.75" customHeight="1">
      <c r="R161" s="110" t="s">
        <v>1692</v>
      </c>
      <c r="S161" s="110">
        <v>0</v>
      </c>
      <c r="T161" s="102">
        <v>0</v>
      </c>
      <c r="V161" s="110" t="s">
        <v>1679</v>
      </c>
      <c r="W161" s="110">
        <v>0</v>
      </c>
      <c r="Y161" s="110" t="s">
        <v>1679</v>
      </c>
      <c r="Z161" s="152">
        <v>0</v>
      </c>
    </row>
    <row r="162" spans="18:26" ht="18.75" customHeight="1">
      <c r="R162" s="110" t="s">
        <v>1693</v>
      </c>
      <c r="S162" s="110">
        <v>0</v>
      </c>
      <c r="T162" s="102">
        <v>0</v>
      </c>
      <c r="V162" s="110" t="s">
        <v>1681</v>
      </c>
      <c r="W162" s="110">
        <v>0</v>
      </c>
      <c r="Y162" s="110" t="s">
        <v>1681</v>
      </c>
      <c r="Z162" s="152">
        <v>0</v>
      </c>
    </row>
    <row r="163" spans="18:26" ht="18.75" customHeight="1">
      <c r="R163" s="110" t="s">
        <v>1694</v>
      </c>
      <c r="S163" s="110">
        <v>0</v>
      </c>
      <c r="T163" s="102">
        <v>0</v>
      </c>
      <c r="V163" s="110" t="s">
        <v>1682</v>
      </c>
      <c r="W163" s="110">
        <v>0</v>
      </c>
      <c r="Y163" s="110" t="s">
        <v>1682</v>
      </c>
      <c r="Z163" s="152">
        <v>0</v>
      </c>
    </row>
    <row r="164" spans="18:26" ht="18.75" customHeight="1">
      <c r="R164" s="110" t="s">
        <v>1695</v>
      </c>
      <c r="S164" s="110">
        <v>0</v>
      </c>
      <c r="T164" s="102">
        <v>0</v>
      </c>
      <c r="V164" s="110" t="s">
        <v>1683</v>
      </c>
      <c r="W164" s="110">
        <v>0</v>
      </c>
      <c r="Y164" s="110" t="s">
        <v>1683</v>
      </c>
      <c r="Z164" s="152">
        <v>0</v>
      </c>
    </row>
    <row r="165" spans="18:26" ht="18.75" customHeight="1">
      <c r="R165" s="110" t="s">
        <v>1697</v>
      </c>
      <c r="S165" s="110">
        <v>0</v>
      </c>
      <c r="T165" s="102">
        <v>0</v>
      </c>
      <c r="V165" s="110" t="s">
        <v>1687</v>
      </c>
      <c r="W165" s="110">
        <v>0</v>
      </c>
      <c r="Y165" s="110" t="s">
        <v>1687</v>
      </c>
      <c r="Z165" s="152">
        <v>0</v>
      </c>
    </row>
    <row r="166" spans="18:26" ht="18.75" customHeight="1">
      <c r="R166" s="110" t="s">
        <v>208</v>
      </c>
      <c r="S166" s="110">
        <v>9</v>
      </c>
      <c r="T166" s="102">
        <v>10049800</v>
      </c>
      <c r="V166" s="110" t="s">
        <v>1691</v>
      </c>
      <c r="W166" s="110">
        <v>0</v>
      </c>
      <c r="Y166" s="110" t="s">
        <v>1691</v>
      </c>
      <c r="Z166" s="152">
        <v>0</v>
      </c>
    </row>
    <row r="167" spans="18:26" ht="18.75" customHeight="1">
      <c r="R167" s="110" t="s">
        <v>1700</v>
      </c>
      <c r="S167" s="110">
        <v>0</v>
      </c>
      <c r="T167" s="102">
        <v>0</v>
      </c>
      <c r="V167" s="110" t="s">
        <v>1692</v>
      </c>
      <c r="W167" s="110">
        <v>0</v>
      </c>
      <c r="Y167" s="110" t="s">
        <v>1692</v>
      </c>
      <c r="Z167" s="152">
        <v>0</v>
      </c>
    </row>
    <row r="168" spans="18:26" ht="18.75" customHeight="1">
      <c r="R168" s="110" t="s">
        <v>1701</v>
      </c>
      <c r="S168" s="110">
        <v>0</v>
      </c>
      <c r="T168" s="102">
        <v>0</v>
      </c>
      <c r="V168" s="110" t="s">
        <v>1693</v>
      </c>
      <c r="W168" s="110">
        <v>0</v>
      </c>
      <c r="Y168" s="110" t="s">
        <v>1693</v>
      </c>
      <c r="Z168" s="152">
        <v>0</v>
      </c>
    </row>
    <row r="169" spans="18:26" ht="18.75" customHeight="1">
      <c r="R169" s="110" t="s">
        <v>1702</v>
      </c>
      <c r="S169" s="110">
        <v>0</v>
      </c>
      <c r="T169" s="102">
        <v>0</v>
      </c>
      <c r="V169" s="110" t="s">
        <v>1694</v>
      </c>
      <c r="W169" s="110">
        <v>0</v>
      </c>
      <c r="Y169" s="110" t="s">
        <v>1694</v>
      </c>
      <c r="Z169" s="152">
        <v>0</v>
      </c>
    </row>
    <row r="170" spans="18:26" ht="18.75" customHeight="1">
      <c r="R170" s="110" t="s">
        <v>1703</v>
      </c>
      <c r="S170" s="110">
        <v>0</v>
      </c>
      <c r="T170" s="102">
        <v>0</v>
      </c>
      <c r="V170" s="110" t="s">
        <v>1695</v>
      </c>
      <c r="W170" s="110">
        <v>0</v>
      </c>
      <c r="Y170" s="110" t="s">
        <v>1695</v>
      </c>
      <c r="Z170" s="152">
        <v>0</v>
      </c>
    </row>
    <row r="171" spans="18:26" ht="18.75" customHeight="1">
      <c r="R171" s="110" t="s">
        <v>1704</v>
      </c>
      <c r="S171" s="110">
        <v>0</v>
      </c>
      <c r="T171" s="102">
        <v>0</v>
      </c>
      <c r="V171" s="110" t="s">
        <v>1697</v>
      </c>
      <c r="W171" s="110">
        <v>0</v>
      </c>
      <c r="Y171" s="110" t="s">
        <v>1697</v>
      </c>
      <c r="Z171" s="152">
        <v>0</v>
      </c>
    </row>
    <row r="172" spans="18:26" ht="18.75" customHeight="1">
      <c r="R172" s="110" t="s">
        <v>1710</v>
      </c>
      <c r="S172" s="110">
        <v>0</v>
      </c>
      <c r="T172" s="102">
        <v>0</v>
      </c>
      <c r="V172" s="110" t="s">
        <v>1700</v>
      </c>
      <c r="W172" s="110">
        <v>0</v>
      </c>
      <c r="Y172" s="110" t="s">
        <v>1700</v>
      </c>
      <c r="Z172" s="152">
        <v>0</v>
      </c>
    </row>
    <row r="173" spans="18:26" ht="18.75" customHeight="1">
      <c r="R173" s="110" t="s">
        <v>1711</v>
      </c>
      <c r="S173" s="110">
        <v>0</v>
      </c>
      <c r="T173" s="102">
        <v>0</v>
      </c>
      <c r="V173" s="110" t="s">
        <v>1701</v>
      </c>
      <c r="W173" s="110">
        <v>0</v>
      </c>
      <c r="Y173" s="110" t="s">
        <v>1701</v>
      </c>
      <c r="Z173" s="152">
        <v>0</v>
      </c>
    </row>
    <row r="174" spans="18:26" ht="18.75" customHeight="1">
      <c r="R174" s="110" t="s">
        <v>525</v>
      </c>
      <c r="S174" s="110">
        <v>4</v>
      </c>
      <c r="T174" s="102">
        <v>14820000</v>
      </c>
      <c r="V174" s="110" t="s">
        <v>1702</v>
      </c>
      <c r="W174" s="110">
        <v>0</v>
      </c>
      <c r="Y174" s="110" t="s">
        <v>1702</v>
      </c>
      <c r="Z174" s="152">
        <v>0</v>
      </c>
    </row>
    <row r="175" spans="18:26" ht="18.75" customHeight="1">
      <c r="R175" s="110" t="s">
        <v>1713</v>
      </c>
      <c r="S175" s="110">
        <v>0</v>
      </c>
      <c r="T175" s="102">
        <v>0</v>
      </c>
      <c r="V175" s="110" t="s">
        <v>1703</v>
      </c>
      <c r="W175" s="110">
        <v>0</v>
      </c>
      <c r="Y175" s="110" t="s">
        <v>1703</v>
      </c>
      <c r="Z175" s="152">
        <v>0</v>
      </c>
    </row>
    <row r="176" spans="18:26" ht="18.75" customHeight="1">
      <c r="R176" s="110" t="s">
        <v>1714</v>
      </c>
      <c r="S176" s="110">
        <v>0</v>
      </c>
      <c r="T176" s="102">
        <v>0</v>
      </c>
      <c r="V176" s="110" t="s">
        <v>1704</v>
      </c>
      <c r="W176" s="110">
        <v>0</v>
      </c>
      <c r="Y176" s="110" t="s">
        <v>1704</v>
      </c>
      <c r="Z176" s="152">
        <v>0</v>
      </c>
    </row>
    <row r="177" spans="18:26" ht="18.75" customHeight="1">
      <c r="R177" s="110" t="s">
        <v>1716</v>
      </c>
      <c r="S177" s="110">
        <v>0</v>
      </c>
      <c r="T177" s="102">
        <v>0</v>
      </c>
      <c r="V177" s="110" t="s">
        <v>1710</v>
      </c>
      <c r="W177" s="110">
        <v>0</v>
      </c>
      <c r="Y177" s="110" t="s">
        <v>1710</v>
      </c>
      <c r="Z177" s="152">
        <v>0</v>
      </c>
    </row>
    <row r="178" spans="18:26" ht="18.75" customHeight="1">
      <c r="R178" s="110" t="s">
        <v>1717</v>
      </c>
      <c r="S178" s="110">
        <v>0</v>
      </c>
      <c r="T178" s="102">
        <v>0</v>
      </c>
      <c r="V178" s="110" t="s">
        <v>1711</v>
      </c>
      <c r="W178" s="110">
        <v>0</v>
      </c>
      <c r="Y178" s="110" t="s">
        <v>1711</v>
      </c>
      <c r="Z178" s="152">
        <v>0</v>
      </c>
    </row>
    <row r="179" spans="18:26" ht="18.75" customHeight="1">
      <c r="R179" s="110" t="s">
        <v>1721</v>
      </c>
      <c r="S179" s="110">
        <v>0</v>
      </c>
      <c r="T179" s="102">
        <v>0</v>
      </c>
      <c r="V179" s="110" t="s">
        <v>1713</v>
      </c>
      <c r="W179" s="110">
        <v>0</v>
      </c>
      <c r="Y179" s="110" t="s">
        <v>1713</v>
      </c>
      <c r="Z179" s="152">
        <v>0</v>
      </c>
    </row>
    <row r="180" spans="18:26" ht="18.75" customHeight="1">
      <c r="R180" s="110" t="s">
        <v>1722</v>
      </c>
      <c r="S180" s="110">
        <v>0</v>
      </c>
      <c r="T180" s="102">
        <v>0</v>
      </c>
      <c r="V180" s="110" t="s">
        <v>1714</v>
      </c>
      <c r="W180" s="110">
        <v>0</v>
      </c>
      <c r="Y180" s="110" t="s">
        <v>1714</v>
      </c>
      <c r="Z180" s="152">
        <v>0</v>
      </c>
    </row>
    <row r="181" spans="18:26" ht="18.75" customHeight="1">
      <c r="R181" s="110" t="s">
        <v>1724</v>
      </c>
      <c r="S181" s="110">
        <v>0</v>
      </c>
      <c r="T181" s="102">
        <v>0</v>
      </c>
      <c r="V181" s="110" t="s">
        <v>1716</v>
      </c>
      <c r="W181" s="110">
        <v>0</v>
      </c>
      <c r="Y181" s="110" t="s">
        <v>1716</v>
      </c>
      <c r="Z181" s="152">
        <v>0</v>
      </c>
    </row>
    <row r="182" spans="18:26" ht="18.75" customHeight="1">
      <c r="R182" s="110" t="s">
        <v>532</v>
      </c>
      <c r="S182" s="110">
        <v>8</v>
      </c>
      <c r="T182" s="102">
        <v>4011300</v>
      </c>
      <c r="V182" s="110" t="s">
        <v>1717</v>
      </c>
      <c r="W182" s="110">
        <v>0</v>
      </c>
      <c r="Y182" s="110" t="s">
        <v>1717</v>
      </c>
      <c r="Z182" s="152">
        <v>0</v>
      </c>
    </row>
    <row r="183" spans="18:26" ht="18.75" customHeight="1">
      <c r="R183" s="110" t="s">
        <v>1726</v>
      </c>
      <c r="S183" s="110">
        <v>0</v>
      </c>
      <c r="T183" s="102">
        <v>0</v>
      </c>
      <c r="V183" s="110" t="s">
        <v>1721</v>
      </c>
      <c r="W183" s="110">
        <v>0</v>
      </c>
      <c r="Y183" s="110" t="s">
        <v>1721</v>
      </c>
      <c r="Z183" s="152">
        <v>0</v>
      </c>
    </row>
    <row r="184" spans="18:26" ht="18.75" customHeight="1">
      <c r="R184" s="110" t="s">
        <v>1728</v>
      </c>
      <c r="S184" s="110">
        <v>0</v>
      </c>
      <c r="T184" s="102">
        <v>0</v>
      </c>
      <c r="V184" s="110" t="s">
        <v>1722</v>
      </c>
      <c r="W184" s="110">
        <v>0</v>
      </c>
      <c r="Y184" s="110" t="s">
        <v>1722</v>
      </c>
      <c r="Z184" s="152">
        <v>0</v>
      </c>
    </row>
    <row r="185" spans="18:26" ht="18.75" customHeight="1">
      <c r="R185" s="110" t="s">
        <v>911</v>
      </c>
      <c r="S185" s="110">
        <v>2</v>
      </c>
      <c r="T185" s="102">
        <v>19400</v>
      </c>
      <c r="V185" s="110" t="s">
        <v>1724</v>
      </c>
      <c r="W185" s="110">
        <v>0</v>
      </c>
      <c r="Y185" s="110" t="s">
        <v>1724</v>
      </c>
      <c r="Z185" s="152">
        <v>0</v>
      </c>
    </row>
    <row r="186" spans="18:26" ht="18.75" customHeight="1">
      <c r="R186" s="110" t="s">
        <v>773</v>
      </c>
      <c r="S186" s="110">
        <v>1</v>
      </c>
      <c r="T186" s="102">
        <v>0</v>
      </c>
      <c r="V186" s="110" t="s">
        <v>1726</v>
      </c>
      <c r="W186" s="110">
        <v>0</v>
      </c>
      <c r="Y186" s="110" t="s">
        <v>1726</v>
      </c>
      <c r="Z186" s="152">
        <v>0</v>
      </c>
    </row>
    <row r="187" spans="18:26" ht="18.75" customHeight="1">
      <c r="R187" s="110" t="s">
        <v>1730</v>
      </c>
      <c r="S187" s="110">
        <v>0</v>
      </c>
      <c r="T187" s="102">
        <v>0</v>
      </c>
      <c r="V187" s="110" t="s">
        <v>1728</v>
      </c>
      <c r="W187" s="110">
        <v>0</v>
      </c>
      <c r="Y187" s="110" t="s">
        <v>1728</v>
      </c>
      <c r="Z187" s="152">
        <v>0</v>
      </c>
    </row>
    <row r="188" spans="18:26" ht="18.75" customHeight="1">
      <c r="R188" s="110" t="s">
        <v>1731</v>
      </c>
      <c r="S188" s="110">
        <v>0</v>
      </c>
      <c r="T188" s="102">
        <v>0</v>
      </c>
      <c r="V188" s="110" t="s">
        <v>1730</v>
      </c>
      <c r="W188" s="110">
        <v>0</v>
      </c>
      <c r="Y188" s="110" t="s">
        <v>1730</v>
      </c>
      <c r="Z188" s="152">
        <v>0</v>
      </c>
    </row>
    <row r="189" spans="18:26" ht="18.75" customHeight="1">
      <c r="R189" s="110" t="s">
        <v>1732</v>
      </c>
      <c r="S189" s="110">
        <v>0</v>
      </c>
      <c r="T189" s="102">
        <v>0</v>
      </c>
      <c r="V189" s="110" t="s">
        <v>1731</v>
      </c>
      <c r="W189" s="110">
        <v>0</v>
      </c>
      <c r="Y189" s="110" t="s">
        <v>1731</v>
      </c>
      <c r="Z189" s="152">
        <v>0</v>
      </c>
    </row>
    <row r="190" spans="18:26" ht="18.75" customHeight="1">
      <c r="R190" s="110" t="s">
        <v>1733</v>
      </c>
      <c r="S190" s="110">
        <v>0</v>
      </c>
      <c r="T190" s="102">
        <v>0</v>
      </c>
      <c r="V190" s="110" t="s">
        <v>1732</v>
      </c>
      <c r="W190" s="110">
        <v>0</v>
      </c>
      <c r="Y190" s="110" t="s">
        <v>1732</v>
      </c>
      <c r="Z190" s="152">
        <v>0</v>
      </c>
    </row>
    <row r="191" spans="18:26" ht="18.75" customHeight="1">
      <c r="R191" s="110" t="s">
        <v>1734</v>
      </c>
      <c r="S191" s="110">
        <v>0</v>
      </c>
      <c r="T191" s="102">
        <v>0</v>
      </c>
      <c r="V191" s="110" t="s">
        <v>1733</v>
      </c>
      <c r="W191" s="110">
        <v>0</v>
      </c>
      <c r="Y191" s="110" t="s">
        <v>1733</v>
      </c>
      <c r="Z191" s="152">
        <v>0</v>
      </c>
    </row>
    <row r="192" spans="18:26" ht="18.75" customHeight="1">
      <c r="R192" s="110" t="s">
        <v>1735</v>
      </c>
      <c r="S192" s="110">
        <v>0</v>
      </c>
      <c r="T192" s="102">
        <v>0</v>
      </c>
      <c r="V192" s="110" t="s">
        <v>1734</v>
      </c>
      <c r="W192" s="110">
        <v>0</v>
      </c>
      <c r="Y192" s="110" t="s">
        <v>1734</v>
      </c>
      <c r="Z192" s="152">
        <v>0</v>
      </c>
    </row>
    <row r="193" spans="18:26" ht="18.75" customHeight="1">
      <c r="R193" s="110" t="s">
        <v>1736</v>
      </c>
      <c r="S193" s="110">
        <v>0</v>
      </c>
      <c r="T193" s="102">
        <v>0</v>
      </c>
      <c r="V193" s="110" t="s">
        <v>1735</v>
      </c>
      <c r="W193" s="110">
        <v>0</v>
      </c>
      <c r="Y193" s="110" t="s">
        <v>1735</v>
      </c>
      <c r="Z193" s="152">
        <v>0</v>
      </c>
    </row>
    <row r="194" spans="18:26" ht="18.75" customHeight="1">
      <c r="R194" s="110" t="s">
        <v>1737</v>
      </c>
      <c r="S194" s="110">
        <v>0</v>
      </c>
      <c r="T194" s="102">
        <v>0</v>
      </c>
      <c r="V194" s="110" t="s">
        <v>1736</v>
      </c>
      <c r="W194" s="110">
        <v>0</v>
      </c>
      <c r="Y194" s="110" t="s">
        <v>1736</v>
      </c>
      <c r="Z194" s="152">
        <v>0</v>
      </c>
    </row>
    <row r="195" spans="18:26" ht="18.75" customHeight="1">
      <c r="R195" s="110" t="s">
        <v>1738</v>
      </c>
      <c r="S195" s="110">
        <v>0</v>
      </c>
      <c r="T195" s="102">
        <v>0</v>
      </c>
      <c r="V195" s="110" t="s">
        <v>1737</v>
      </c>
      <c r="W195" s="110">
        <v>0</v>
      </c>
      <c r="Y195" s="110" t="s">
        <v>1737</v>
      </c>
      <c r="Z195" s="152">
        <v>0</v>
      </c>
    </row>
    <row r="196" spans="18:26" ht="18.75" customHeight="1">
      <c r="R196" s="110" t="s">
        <v>1739</v>
      </c>
      <c r="S196" s="110">
        <v>0</v>
      </c>
      <c r="T196" s="102">
        <v>0</v>
      </c>
      <c r="V196" s="110" t="s">
        <v>1738</v>
      </c>
      <c r="W196" s="110">
        <v>0</v>
      </c>
      <c r="Y196" s="110" t="s">
        <v>1738</v>
      </c>
      <c r="Z196" s="152">
        <v>0</v>
      </c>
    </row>
    <row r="197" spans="18:26" ht="18.75" customHeight="1">
      <c r="R197" s="110" t="s">
        <v>1740</v>
      </c>
      <c r="S197" s="110">
        <v>0</v>
      </c>
      <c r="T197" s="102">
        <v>0</v>
      </c>
      <c r="V197" s="110" t="s">
        <v>1739</v>
      </c>
      <c r="W197" s="110">
        <v>0</v>
      </c>
      <c r="Y197" s="110" t="s">
        <v>1739</v>
      </c>
      <c r="Z197" s="152">
        <v>0</v>
      </c>
    </row>
    <row r="198" spans="18:26" ht="18.75" customHeight="1">
      <c r="R198" s="110" t="s">
        <v>1741</v>
      </c>
      <c r="S198" s="110">
        <v>0</v>
      </c>
      <c r="T198" s="102">
        <v>0</v>
      </c>
      <c r="V198" s="110" t="s">
        <v>1740</v>
      </c>
      <c r="W198" s="110">
        <v>0</v>
      </c>
      <c r="Y198" s="110" t="s">
        <v>1740</v>
      </c>
      <c r="Z198" s="152">
        <v>0</v>
      </c>
    </row>
    <row r="199" spans="18:26" ht="18.75" customHeight="1">
      <c r="R199" s="110" t="s">
        <v>1743</v>
      </c>
      <c r="S199" s="110">
        <v>0</v>
      </c>
      <c r="T199" s="102">
        <v>0</v>
      </c>
      <c r="V199" s="110" t="s">
        <v>1741</v>
      </c>
      <c r="W199" s="110">
        <v>0</v>
      </c>
      <c r="Y199" s="110" t="s">
        <v>1741</v>
      </c>
      <c r="Z199" s="152">
        <v>0</v>
      </c>
    </row>
    <row r="200" spans="18:26" ht="18.75" customHeight="1">
      <c r="R200" s="110" t="s">
        <v>1744</v>
      </c>
      <c r="S200" s="110">
        <v>0</v>
      </c>
      <c r="T200" s="102">
        <v>0</v>
      </c>
      <c r="V200" s="110" t="s">
        <v>1743</v>
      </c>
      <c r="W200" s="110">
        <v>0</v>
      </c>
      <c r="Y200" s="110" t="s">
        <v>1743</v>
      </c>
      <c r="Z200" s="152">
        <v>0</v>
      </c>
    </row>
    <row r="201" spans="18:26" ht="18.75" customHeight="1">
      <c r="R201" s="110" t="s">
        <v>1746</v>
      </c>
      <c r="S201" s="110">
        <v>0</v>
      </c>
      <c r="T201" s="102">
        <v>0</v>
      </c>
      <c r="V201" s="110" t="s">
        <v>1744</v>
      </c>
      <c r="W201" s="110">
        <v>0</v>
      </c>
      <c r="Y201" s="110" t="s">
        <v>1744</v>
      </c>
      <c r="Z201" s="152">
        <v>0</v>
      </c>
    </row>
    <row r="202" spans="18:26" ht="18.75" customHeight="1">
      <c r="R202" s="110" t="s">
        <v>1747</v>
      </c>
      <c r="S202" s="110">
        <v>0</v>
      </c>
      <c r="T202" s="102">
        <v>0</v>
      </c>
      <c r="V202" s="110" t="s">
        <v>1746</v>
      </c>
      <c r="W202" s="110">
        <v>0</v>
      </c>
      <c r="Y202" s="110" t="s">
        <v>1746</v>
      </c>
      <c r="Z202" s="152">
        <v>0</v>
      </c>
    </row>
    <row r="203" spans="18:26" ht="18.75" customHeight="1">
      <c r="R203" s="110" t="s">
        <v>1748</v>
      </c>
      <c r="S203" s="110">
        <v>0</v>
      </c>
      <c r="T203" s="102">
        <v>0</v>
      </c>
      <c r="V203" s="110" t="s">
        <v>1747</v>
      </c>
      <c r="W203" s="110">
        <v>0</v>
      </c>
      <c r="Y203" s="110" t="s">
        <v>1747</v>
      </c>
      <c r="Z203" s="152">
        <v>0</v>
      </c>
    </row>
    <row r="204" spans="18:26" ht="18.75" customHeight="1">
      <c r="R204" s="110" t="s">
        <v>59</v>
      </c>
      <c r="S204" s="110">
        <v>10</v>
      </c>
      <c r="T204" s="102">
        <v>12495950</v>
      </c>
      <c r="V204" s="110" t="s">
        <v>1748</v>
      </c>
      <c r="W204" s="110">
        <v>0</v>
      </c>
      <c r="Y204" s="110" t="s">
        <v>1748</v>
      </c>
      <c r="Z204" s="152">
        <v>0</v>
      </c>
    </row>
    <row r="205" spans="18:26" ht="18.75" customHeight="1">
      <c r="R205"/>
      <c r="S205"/>
      <c r="T205"/>
    </row>
  </sheetData>
  <dataConsolidate link="1"/>
  <mergeCells count="8">
    <mergeCell ref="AB1:AG1"/>
    <mergeCell ref="K1:M1"/>
    <mergeCell ref="N1:P1"/>
    <mergeCell ref="D1:F1"/>
    <mergeCell ref="G1:I1"/>
    <mergeCell ref="R1:T1"/>
    <mergeCell ref="U1:W1"/>
    <mergeCell ref="X1:Z1"/>
  </mergeCells>
  <phoneticPr fontId="7"/>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50800</xdr:rowOff>
                  </from>
                  <to>
                    <xdr:col>1</xdr:col>
                    <xdr:colOff>660400</xdr:colOff>
                    <xdr:row>2</xdr:row>
                    <xdr:rowOff>146050</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31750</xdr:rowOff>
                  </from>
                  <to>
                    <xdr:col>1</xdr:col>
                    <xdr:colOff>660400</xdr:colOff>
                    <xdr:row>4</xdr:row>
                    <xdr:rowOff>209550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31750</xdr:colOff>
                    <xdr:row>4</xdr:row>
                    <xdr:rowOff>31750</xdr:rowOff>
                  </from>
                  <to>
                    <xdr:col>5</xdr:col>
                    <xdr:colOff>647700</xdr:colOff>
                    <xdr:row>4</xdr:row>
                    <xdr:rowOff>209550</xdr:rowOff>
                  </to>
                </anchor>
              </controlPr>
            </control>
          </mc:Choice>
        </mc:AlternateContent>
        <mc:AlternateContent xmlns:mc="http://schemas.openxmlformats.org/markup-compatibility/2006">
          <mc:Choice Requires="x14">
            <control shapeId="8193" r:id="rId7" name="Button 1">
              <controlPr defaultSize="0" print="0" autoFill="0" autoPict="0" macro="[0]!Sheet1.組織集計1列初期化">
                <anchor moveWithCells="1" sizeWithCells="1">
                  <from>
                    <xdr:col>3</xdr:col>
                    <xdr:colOff>31750</xdr:colOff>
                    <xdr:row>4</xdr:row>
                    <xdr:rowOff>31750</xdr:rowOff>
                  </from>
                  <to>
                    <xdr:col>3</xdr:col>
                    <xdr:colOff>647700</xdr:colOff>
                    <xdr:row>4</xdr:row>
                    <xdr:rowOff>209550</xdr:rowOff>
                  </to>
                </anchor>
              </controlPr>
            </control>
          </mc:Choice>
        </mc:AlternateContent>
        <mc:AlternateContent xmlns:mc="http://schemas.openxmlformats.org/markup-compatibility/2006">
          <mc:Choice Requires="x14">
            <control shapeId="8207" r:id="rId8" name="Button 15">
              <controlPr defaultSize="0" print="0" autoFill="0" autoPict="0" macro="[0]!Sheet1.組織集計_非ゼロ更新">
                <anchor moveWithCells="1" sizeWithCells="1">
                  <from>
                    <xdr:col>6</xdr:col>
                    <xdr:colOff>31750</xdr:colOff>
                    <xdr:row>4</xdr:row>
                    <xdr:rowOff>31750</xdr:rowOff>
                  </from>
                  <to>
                    <xdr:col>6</xdr:col>
                    <xdr:colOff>647700</xdr:colOff>
                    <xdr:row>4</xdr:row>
                    <xdr:rowOff>209550</xdr:rowOff>
                  </to>
                </anchor>
              </controlPr>
            </control>
          </mc:Choice>
        </mc:AlternateContent>
        <mc:AlternateContent xmlns:mc="http://schemas.openxmlformats.org/markup-compatibility/2006">
          <mc:Choice Requires="x14">
            <control shapeId="8210" r:id="rId9" name="Button 18">
              <controlPr defaultSize="0" print="0" autoFill="0" autoPict="0" macro="[0]!Sheet1.取引区分別個別審査件数集計">
                <anchor moveWithCells="1" sizeWithCells="1">
                  <from>
                    <xdr:col>11</xdr:col>
                    <xdr:colOff>31750</xdr:colOff>
                    <xdr:row>4</xdr:row>
                    <xdr:rowOff>31750</xdr:rowOff>
                  </from>
                  <to>
                    <xdr:col>11</xdr:col>
                    <xdr:colOff>647700</xdr:colOff>
                    <xdr:row>4</xdr:row>
                    <xdr:rowOff>209550</xdr:rowOff>
                  </to>
                </anchor>
              </controlPr>
            </control>
          </mc:Choice>
        </mc:AlternateContent>
        <mc:AlternateContent xmlns:mc="http://schemas.openxmlformats.org/markup-compatibility/2006">
          <mc:Choice Requires="x14">
            <control shapeId="8211" r:id="rId10" name="Button 19">
              <controlPr defaultSize="0" print="0" autoFill="0" autoPict="0" macro="[0]!Sheet1.取引集計_非ゼロ更新">
                <anchor moveWithCells="1" sizeWithCells="1">
                  <from>
                    <xdr:col>13</xdr:col>
                    <xdr:colOff>31750</xdr:colOff>
                    <xdr:row>4</xdr:row>
                    <xdr:rowOff>31750</xdr:rowOff>
                  </from>
                  <to>
                    <xdr:col>13</xdr:col>
                    <xdr:colOff>647700</xdr:colOff>
                    <xdr:row>4</xdr:row>
                    <xdr:rowOff>209550</xdr:rowOff>
                  </to>
                </anchor>
              </controlPr>
            </control>
          </mc:Choice>
        </mc:AlternateContent>
        <mc:AlternateContent xmlns:mc="http://schemas.openxmlformats.org/markup-compatibility/2006">
          <mc:Choice Requires="x14">
            <control shapeId="8215" r:id="rId11" name="Button 23">
              <controlPr defaultSize="0" print="0" autoFill="0" autoPict="0" macro="[0]!Sheet1.仕向地別集計">
                <anchor moveWithCells="1" sizeWithCells="1">
                  <from>
                    <xdr:col>17</xdr:col>
                    <xdr:colOff>31750</xdr:colOff>
                    <xdr:row>4</xdr:row>
                    <xdr:rowOff>31750</xdr:rowOff>
                  </from>
                  <to>
                    <xdr:col>17</xdr:col>
                    <xdr:colOff>647700</xdr:colOff>
                    <xdr:row>4</xdr:row>
                    <xdr:rowOff>209550</xdr:rowOff>
                  </to>
                </anchor>
              </controlPr>
            </control>
          </mc:Choice>
        </mc:AlternateContent>
        <mc:AlternateContent xmlns:mc="http://schemas.openxmlformats.org/markup-compatibility/2006">
          <mc:Choice Requires="x14">
            <control shapeId="8206" r:id="rId12" name="Button 14">
              <controlPr defaultSize="0" print="0" autoFill="0" autoPict="0" macro="[0]!Sheet1.組織辞書初期化">
                <anchor moveWithCells="1" sizeWithCells="1">
                  <from>
                    <xdr:col>2</xdr:col>
                    <xdr:colOff>31750</xdr:colOff>
                    <xdr:row>4</xdr:row>
                    <xdr:rowOff>31750</xdr:rowOff>
                  </from>
                  <to>
                    <xdr:col>2</xdr:col>
                    <xdr:colOff>647700</xdr:colOff>
                    <xdr:row>4</xdr:row>
                    <xdr:rowOff>209550</xdr:rowOff>
                  </to>
                </anchor>
              </controlPr>
            </control>
          </mc:Choice>
        </mc:AlternateContent>
        <mc:AlternateContent xmlns:mc="http://schemas.openxmlformats.org/markup-compatibility/2006">
          <mc:Choice Requires="x14">
            <control shapeId="8223" r:id="rId13" name="Button 31">
              <controlPr defaultSize="0" print="0" autoFill="0" autoPict="0" macro="[0]!Sheet1.許可特例等抽出">
                <anchor moveWithCells="1" sizeWithCells="1">
                  <from>
                    <xdr:col>1</xdr:col>
                    <xdr:colOff>31750</xdr:colOff>
                    <xdr:row>22</xdr:row>
                    <xdr:rowOff>31750</xdr:rowOff>
                  </from>
                  <to>
                    <xdr:col>1</xdr:col>
                    <xdr:colOff>647700</xdr:colOff>
                    <xdr:row>22</xdr:row>
                    <xdr:rowOff>209550</xdr:rowOff>
                  </to>
                </anchor>
              </controlPr>
            </control>
          </mc:Choice>
        </mc:AlternateContent>
        <mc:AlternateContent xmlns:mc="http://schemas.openxmlformats.org/markup-compatibility/2006">
          <mc:Choice Requires="x14">
            <control shapeId="8220" r:id="rId14" name="Button 28">
              <controlPr defaultSize="0" print="0" autoFill="0" autoPict="0" macro="[0]!Sheet1.許可特例等抽出">
                <anchor moveWithCells="1" sizeWithCells="1">
                  <from>
                    <xdr:col>27</xdr:col>
                    <xdr:colOff>31750</xdr:colOff>
                    <xdr:row>4</xdr:row>
                    <xdr:rowOff>31750</xdr:rowOff>
                  </from>
                  <to>
                    <xdr:col>27</xdr:col>
                    <xdr:colOff>647700</xdr:colOff>
                    <xdr:row>4</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J43"/>
  <sheetViews>
    <sheetView workbookViewId="0">
      <selection activeCell="M16" sqref="M16"/>
    </sheetView>
  </sheetViews>
  <sheetFormatPr defaultColWidth="8.58203125" defaultRowHeight="13"/>
  <cols>
    <col min="1" max="16384" width="8.58203125" style="131"/>
  </cols>
  <sheetData>
    <row r="1" spans="2:10">
      <c r="B1" s="186" t="s">
        <v>2319</v>
      </c>
      <c r="C1" s="187"/>
      <c r="D1" s="187"/>
      <c r="E1" s="187"/>
      <c r="F1" s="187"/>
      <c r="G1" s="187"/>
    </row>
    <row r="2" spans="2:10">
      <c r="B2" s="129" t="s">
        <v>1767</v>
      </c>
      <c r="C2" s="129" t="s">
        <v>1767</v>
      </c>
      <c r="D2" s="129" t="s">
        <v>1767</v>
      </c>
      <c r="E2" s="129" t="s">
        <v>1767</v>
      </c>
      <c r="F2" s="129" t="s">
        <v>1767</v>
      </c>
      <c r="G2" s="129" t="s">
        <v>1767</v>
      </c>
      <c r="H2" s="130" t="s">
        <v>1768</v>
      </c>
    </row>
    <row r="3" spans="2:10">
      <c r="B3" s="129" t="s">
        <v>1767</v>
      </c>
      <c r="C3" s="129" t="s">
        <v>1767</v>
      </c>
      <c r="D3" s="129" t="s">
        <v>1767</v>
      </c>
      <c r="E3" s="132" t="s">
        <v>1769</v>
      </c>
      <c r="F3" s="132" t="s">
        <v>1770</v>
      </c>
      <c r="G3" s="132" t="s">
        <v>1771</v>
      </c>
      <c r="H3" s="130" t="s">
        <v>1772</v>
      </c>
    </row>
    <row r="4" spans="2:10">
      <c r="B4" s="129" t="s">
        <v>1767</v>
      </c>
      <c r="C4" s="129" t="s">
        <v>1767</v>
      </c>
      <c r="D4" s="129" t="s">
        <v>1767</v>
      </c>
      <c r="E4" s="158">
        <v>29</v>
      </c>
      <c r="F4" s="133" t="s">
        <v>1773</v>
      </c>
      <c r="G4" s="133" t="s">
        <v>1774</v>
      </c>
      <c r="H4" s="130" t="s">
        <v>1775</v>
      </c>
    </row>
    <row r="5" spans="2:10">
      <c r="B5" s="129" t="s">
        <v>1767</v>
      </c>
      <c r="C5" s="129" t="s">
        <v>1767</v>
      </c>
      <c r="D5" s="129" t="s">
        <v>1767</v>
      </c>
      <c r="E5" s="158">
        <v>19</v>
      </c>
      <c r="F5" s="133" t="s">
        <v>1776</v>
      </c>
      <c r="G5" s="133" t="s">
        <v>1777</v>
      </c>
      <c r="H5" s="130" t="s">
        <v>1778</v>
      </c>
    </row>
    <row r="6" spans="2:10">
      <c r="B6" s="129" t="s">
        <v>1767</v>
      </c>
      <c r="C6" s="129" t="s">
        <v>1767</v>
      </c>
      <c r="D6" s="129" t="s">
        <v>1767</v>
      </c>
      <c r="E6" s="158">
        <v>4</v>
      </c>
      <c r="F6" s="133" t="s">
        <v>1779</v>
      </c>
      <c r="G6" s="133" t="s">
        <v>1780</v>
      </c>
      <c r="H6" s="130" t="s">
        <v>1781</v>
      </c>
    </row>
    <row r="7" spans="2:10">
      <c r="B7" s="129" t="s">
        <v>1767</v>
      </c>
      <c r="C7" s="129" t="s">
        <v>1767</v>
      </c>
      <c r="D7" s="129" t="s">
        <v>1767</v>
      </c>
      <c r="E7" s="158">
        <v>271</v>
      </c>
      <c r="F7" s="133" t="s">
        <v>1782</v>
      </c>
      <c r="G7" s="133" t="s">
        <v>1783</v>
      </c>
    </row>
    <row r="8" spans="2:10">
      <c r="B8" s="129" t="s">
        <v>1767</v>
      </c>
      <c r="C8" s="129" t="s">
        <v>1767</v>
      </c>
      <c r="D8" s="129" t="s">
        <v>1767</v>
      </c>
      <c r="E8" s="158">
        <v>327</v>
      </c>
      <c r="F8" s="133" t="s">
        <v>1784</v>
      </c>
      <c r="G8" s="133" t="s">
        <v>1785</v>
      </c>
      <c r="H8" s="130" t="s">
        <v>1786</v>
      </c>
    </row>
    <row r="9" spans="2:10">
      <c r="B9" s="129" t="s">
        <v>1767</v>
      </c>
      <c r="C9" s="129" t="s">
        <v>1767</v>
      </c>
      <c r="D9" s="129" t="s">
        <v>1767</v>
      </c>
      <c r="E9" s="133" t="s">
        <v>1787</v>
      </c>
      <c r="F9" s="133" t="s">
        <v>1788</v>
      </c>
      <c r="G9" s="133" t="s">
        <v>1789</v>
      </c>
      <c r="H9" s="134" t="s">
        <v>1790</v>
      </c>
    </row>
    <row r="10" spans="2:10">
      <c r="B10" s="129" t="s">
        <v>1767</v>
      </c>
      <c r="C10" s="129" t="s">
        <v>1767</v>
      </c>
      <c r="D10" s="129" t="s">
        <v>1767</v>
      </c>
      <c r="E10" s="133" t="s">
        <v>1791</v>
      </c>
      <c r="F10" s="133" t="s">
        <v>1792</v>
      </c>
      <c r="G10" s="133" t="s">
        <v>1793</v>
      </c>
    </row>
    <row r="11" spans="2:10" ht="14">
      <c r="B11" s="129" t="s">
        <v>1767</v>
      </c>
      <c r="C11" s="129" t="s">
        <v>1767</v>
      </c>
      <c r="D11" s="129" t="s">
        <v>1767</v>
      </c>
      <c r="E11" s="129" t="s">
        <v>1767</v>
      </c>
      <c r="F11" s="129" t="s">
        <v>1767</v>
      </c>
      <c r="G11" s="133" t="s">
        <v>1794</v>
      </c>
      <c r="I11" s="100"/>
      <c r="J11" s="157" t="s">
        <v>2318</v>
      </c>
    </row>
    <row r="12" spans="2:10" ht="14">
      <c r="B12" s="129" t="s">
        <v>1767</v>
      </c>
      <c r="C12" s="129" t="s">
        <v>1767</v>
      </c>
      <c r="D12" s="129" t="s">
        <v>1767</v>
      </c>
      <c r="E12" s="129" t="s">
        <v>1767</v>
      </c>
      <c r="F12" s="129" t="s">
        <v>1767</v>
      </c>
      <c r="G12" s="133" t="s">
        <v>1795</v>
      </c>
      <c r="I12" s="100"/>
      <c r="J12" s="157" t="s">
        <v>2317</v>
      </c>
    </row>
    <row r="13" spans="2:10">
      <c r="B13" s="129" t="s">
        <v>1767</v>
      </c>
      <c r="C13" s="129" t="s">
        <v>1767</v>
      </c>
      <c r="D13" s="129" t="s">
        <v>1767</v>
      </c>
      <c r="E13" s="129" t="s">
        <v>1767</v>
      </c>
      <c r="F13" s="129" t="s">
        <v>1767</v>
      </c>
      <c r="G13" s="133" t="s">
        <v>1796</v>
      </c>
    </row>
    <row r="41" spans="9:9">
      <c r="I41" s="130" t="s">
        <v>1797</v>
      </c>
    </row>
    <row r="42" spans="9:9">
      <c r="I42" s="130" t="s">
        <v>1781</v>
      </c>
    </row>
    <row r="43" spans="9:9">
      <c r="I43" s="131" t="s">
        <v>1798</v>
      </c>
    </row>
  </sheetData>
  <mergeCells count="1">
    <mergeCell ref="B1:G1"/>
  </mergeCells>
  <phoneticPr fontId="7"/>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6390" r:id="rId4" name="Button 6">
              <controlPr defaultSize="0" print="0" autoFill="0" autoPict="0" macro="[0]!Sheet4.別表123への転記">
                <anchor moveWithCells="1" sizeWithCells="1">
                  <from>
                    <xdr:col>8</xdr:col>
                    <xdr:colOff>31750</xdr:colOff>
                    <xdr:row>10</xdr:row>
                    <xdr:rowOff>31750</xdr:rowOff>
                  </from>
                  <to>
                    <xdr:col>8</xdr:col>
                    <xdr:colOff>647700</xdr:colOff>
                    <xdr:row>10</xdr:row>
                    <xdr:rowOff>209550</xdr:rowOff>
                  </to>
                </anchor>
              </controlPr>
            </control>
          </mc:Choice>
        </mc:AlternateContent>
        <mc:AlternateContent xmlns:mc="http://schemas.openxmlformats.org/markup-compatibility/2006">
          <mc:Choice Requires="x14">
            <control shapeId="16391" r:id="rId5" name="Button 7">
              <controlPr defaultSize="0" print="0" autoFill="0" autoPict="0" macro="[0]!Sheet3.SetTableTest">
                <anchor moveWithCells="1" sizeWithCells="1">
                  <from>
                    <xdr:col>8</xdr:col>
                    <xdr:colOff>31750</xdr:colOff>
                    <xdr:row>11</xdr:row>
                    <xdr:rowOff>31750</xdr:rowOff>
                  </from>
                  <to>
                    <xdr:col>8</xdr:col>
                    <xdr:colOff>647700</xdr:colOff>
                    <xdr:row>11</xdr:row>
                    <xdr:rowOff>209550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M36"/>
  <sheetViews>
    <sheetView workbookViewId="0">
      <selection activeCell="L8" sqref="L8"/>
    </sheetView>
  </sheetViews>
  <sheetFormatPr defaultColWidth="8.58203125" defaultRowHeight="13"/>
  <cols>
    <col min="1" max="2" width="8.58203125" style="131"/>
    <col min="3" max="3" width="7" style="131" bestFit="1" customWidth="1"/>
    <col min="4" max="4" width="6.83203125" style="131" customWidth="1"/>
    <col min="5" max="5" width="2.33203125" style="131" bestFit="1" customWidth="1"/>
    <col min="6" max="7" width="8.58203125" style="131"/>
    <col min="8" max="8" width="13.83203125" style="131" bestFit="1" customWidth="1"/>
    <col min="9" max="9" width="6.33203125" style="131" customWidth="1"/>
    <col min="10" max="11" width="8.58203125" style="131"/>
    <col min="12" max="12" width="15.9140625" style="131" customWidth="1"/>
    <col min="13" max="16384" width="8.58203125" style="131"/>
  </cols>
  <sheetData>
    <row r="1" spans="1:13">
      <c r="A1" s="188" t="s">
        <v>1799</v>
      </c>
      <c r="B1" s="188"/>
      <c r="C1" s="188"/>
      <c r="D1" s="188"/>
      <c r="E1" s="188"/>
      <c r="F1" s="189" t="s">
        <v>1800</v>
      </c>
      <c r="G1" s="189"/>
      <c r="H1" s="189"/>
      <c r="I1" s="189"/>
      <c r="J1" s="188" t="s">
        <v>1801</v>
      </c>
      <c r="K1" s="188"/>
      <c r="L1" s="188"/>
      <c r="M1" s="188"/>
    </row>
    <row r="2" spans="1:13" ht="14">
      <c r="F2" s="100"/>
    </row>
    <row r="3" spans="1:13" ht="13.5" thickBot="1"/>
    <row r="4" spans="1:13">
      <c r="C4" s="135" t="s">
        <v>1767</v>
      </c>
      <c r="D4" s="136" t="s">
        <v>1767</v>
      </c>
      <c r="E4" s="137" t="s">
        <v>1767</v>
      </c>
      <c r="H4" s="135" t="s">
        <v>1767</v>
      </c>
      <c r="I4" s="137" t="s">
        <v>1767</v>
      </c>
      <c r="L4" s="135" t="s">
        <v>1767</v>
      </c>
      <c r="M4" s="137" t="s">
        <v>1767</v>
      </c>
    </row>
    <row r="5" spans="1:13">
      <c r="C5" s="138" t="s">
        <v>1422</v>
      </c>
      <c r="D5" s="139">
        <v>9</v>
      </c>
      <c r="E5" s="140" t="s">
        <v>1767</v>
      </c>
      <c r="H5" s="138" t="s">
        <v>2303</v>
      </c>
      <c r="I5" s="141">
        <v>166</v>
      </c>
      <c r="L5" s="138" t="s">
        <v>2315</v>
      </c>
      <c r="M5" s="141">
        <v>76</v>
      </c>
    </row>
    <row r="6" spans="1:13">
      <c r="C6" s="138" t="s">
        <v>2283</v>
      </c>
      <c r="D6" s="139">
        <v>0</v>
      </c>
      <c r="E6" s="142" t="s">
        <v>1767</v>
      </c>
      <c r="H6" s="138" t="s">
        <v>2304</v>
      </c>
      <c r="I6" s="141">
        <v>80</v>
      </c>
      <c r="L6" s="138" t="s">
        <v>2316</v>
      </c>
      <c r="M6" s="141">
        <v>62</v>
      </c>
    </row>
    <row r="7" spans="1:13">
      <c r="C7" s="138" t="s">
        <v>2284</v>
      </c>
      <c r="D7" s="139">
        <v>294</v>
      </c>
      <c r="E7" s="142" t="s">
        <v>1767</v>
      </c>
      <c r="H7" s="138" t="s">
        <v>2305</v>
      </c>
      <c r="I7" s="141">
        <v>4</v>
      </c>
      <c r="L7" s="154" t="s">
        <v>2320</v>
      </c>
      <c r="M7" s="141">
        <v>29</v>
      </c>
    </row>
    <row r="8" spans="1:13">
      <c r="C8" s="138" t="s">
        <v>2285</v>
      </c>
      <c r="D8" s="139">
        <v>8</v>
      </c>
      <c r="E8" s="142" t="s">
        <v>1767</v>
      </c>
      <c r="H8" s="138" t="s">
        <v>2306</v>
      </c>
      <c r="I8" s="141">
        <v>11</v>
      </c>
      <c r="L8" s="138" t="s">
        <v>2321</v>
      </c>
      <c r="M8" s="141">
        <v>18</v>
      </c>
    </row>
    <row r="9" spans="1:13">
      <c r="C9" s="138" t="s">
        <v>2286</v>
      </c>
      <c r="D9" s="139">
        <v>2</v>
      </c>
      <c r="E9" s="142" t="s">
        <v>1767</v>
      </c>
      <c r="H9" s="138" t="s">
        <v>2307</v>
      </c>
      <c r="I9" s="141">
        <v>0</v>
      </c>
      <c r="L9" s="138" t="s">
        <v>2322</v>
      </c>
      <c r="M9" s="141">
        <v>14</v>
      </c>
    </row>
    <row r="10" spans="1:13" ht="13.5" thickBot="1">
      <c r="C10" s="138" t="s">
        <v>2287</v>
      </c>
      <c r="D10" s="139">
        <v>1</v>
      </c>
      <c r="E10" s="142" t="s">
        <v>1767</v>
      </c>
      <c r="H10" s="138" t="s">
        <v>2308</v>
      </c>
      <c r="I10" s="141">
        <v>11</v>
      </c>
      <c r="L10" s="143" t="s">
        <v>2323</v>
      </c>
      <c r="M10" s="144">
        <v>12</v>
      </c>
    </row>
    <row r="11" spans="1:13">
      <c r="C11" s="138" t="s">
        <v>2288</v>
      </c>
      <c r="D11" s="139">
        <v>8</v>
      </c>
      <c r="E11" s="142" t="s">
        <v>1767</v>
      </c>
      <c r="H11" s="138" t="s">
        <v>2309</v>
      </c>
      <c r="I11" s="141">
        <v>13</v>
      </c>
      <c r="L11" s="190" t="s">
        <v>2324</v>
      </c>
      <c r="M11" s="190"/>
    </row>
    <row r="12" spans="1:13">
      <c r="C12" s="138" t="s">
        <v>2289</v>
      </c>
      <c r="D12" s="139">
        <v>2</v>
      </c>
      <c r="E12" s="142" t="s">
        <v>1767</v>
      </c>
      <c r="H12" s="138" t="s">
        <v>2310</v>
      </c>
      <c r="I12" s="141">
        <v>9</v>
      </c>
    </row>
    <row r="13" spans="1:13">
      <c r="C13" s="138" t="s">
        <v>2290</v>
      </c>
      <c r="D13" s="139">
        <v>1</v>
      </c>
      <c r="E13" s="142" t="s">
        <v>1767</v>
      </c>
      <c r="H13" s="138" t="s">
        <v>2311</v>
      </c>
      <c r="I13" s="141">
        <v>8</v>
      </c>
    </row>
    <row r="14" spans="1:13">
      <c r="C14" s="138" t="s">
        <v>2291</v>
      </c>
      <c r="D14" s="139">
        <v>0</v>
      </c>
      <c r="E14" s="142" t="s">
        <v>1767</v>
      </c>
      <c r="H14" s="138" t="s">
        <v>2312</v>
      </c>
      <c r="I14" s="141">
        <v>11</v>
      </c>
    </row>
    <row r="15" spans="1:13">
      <c r="C15" s="138" t="s">
        <v>2292</v>
      </c>
      <c r="D15" s="139">
        <v>0</v>
      </c>
      <c r="E15" s="142" t="s">
        <v>1767</v>
      </c>
      <c r="H15" s="138" t="s">
        <v>2313</v>
      </c>
      <c r="I15" s="141">
        <v>0</v>
      </c>
    </row>
    <row r="16" spans="1:13" ht="13.5" thickBot="1">
      <c r="C16" s="138" t="s">
        <v>2293</v>
      </c>
      <c r="D16" s="139">
        <v>0</v>
      </c>
      <c r="E16" s="142" t="s">
        <v>1767</v>
      </c>
      <c r="H16" s="143" t="s">
        <v>2314</v>
      </c>
      <c r="I16" s="144">
        <v>14</v>
      </c>
    </row>
    <row r="17" spans="3:12">
      <c r="C17" s="138" t="s">
        <v>2294</v>
      </c>
      <c r="D17" s="139">
        <v>0</v>
      </c>
      <c r="E17" s="142" t="s">
        <v>1767</v>
      </c>
    </row>
    <row r="18" spans="3:12">
      <c r="C18" s="138" t="s">
        <v>2295</v>
      </c>
      <c r="D18" s="139">
        <v>0</v>
      </c>
      <c r="E18" s="142" t="s">
        <v>1767</v>
      </c>
    </row>
    <row r="19" spans="3:12">
      <c r="C19" s="138" t="s">
        <v>2296</v>
      </c>
      <c r="D19" s="139">
        <v>0</v>
      </c>
      <c r="E19" s="142" t="s">
        <v>1767</v>
      </c>
    </row>
    <row r="20" spans="3:12">
      <c r="C20" s="138" t="s">
        <v>2297</v>
      </c>
      <c r="D20" s="139">
        <v>0</v>
      </c>
      <c r="E20" s="142" t="s">
        <v>1767</v>
      </c>
      <c r="L20" s="155"/>
    </row>
    <row r="21" spans="3:12">
      <c r="C21" s="138" t="s">
        <v>2298</v>
      </c>
      <c r="D21" s="139">
        <v>0</v>
      </c>
      <c r="E21" s="142" t="s">
        <v>1767</v>
      </c>
    </row>
    <row r="22" spans="3:12">
      <c r="C22" s="138" t="s">
        <v>2299</v>
      </c>
      <c r="D22" s="139">
        <v>0</v>
      </c>
      <c r="E22" s="142" t="s">
        <v>1767</v>
      </c>
    </row>
    <row r="23" spans="3:12">
      <c r="C23" s="138" t="s">
        <v>2300</v>
      </c>
      <c r="D23" s="139">
        <v>2</v>
      </c>
      <c r="E23" s="142" t="s">
        <v>1767</v>
      </c>
    </row>
    <row r="24" spans="3:12">
      <c r="C24" s="138" t="s">
        <v>2301</v>
      </c>
      <c r="D24" s="139">
        <v>0</v>
      </c>
      <c r="E24" s="142" t="s">
        <v>1767</v>
      </c>
    </row>
    <row r="25" spans="3:12" ht="13.5" thickBot="1">
      <c r="C25" s="143" t="s">
        <v>2302</v>
      </c>
      <c r="D25" s="145">
        <v>0</v>
      </c>
      <c r="E25" s="146" t="s">
        <v>1767</v>
      </c>
    </row>
    <row r="28" spans="3:12">
      <c r="D28" s="131">
        <v>0</v>
      </c>
    </row>
    <row r="29" spans="3:12">
      <c r="D29" s="131">
        <v>0</v>
      </c>
    </row>
    <row r="31" spans="3:12">
      <c r="D31" s="131">
        <v>0</v>
      </c>
    </row>
    <row r="34" spans="4:4">
      <c r="D34" s="131">
        <v>0</v>
      </c>
    </row>
    <row r="35" spans="4:4">
      <c r="D35" s="131">
        <v>0</v>
      </c>
    </row>
    <row r="36" spans="4:4">
      <c r="D36" s="131">
        <v>0</v>
      </c>
    </row>
  </sheetData>
  <mergeCells count="4">
    <mergeCell ref="A1:E1"/>
    <mergeCell ref="F1:I1"/>
    <mergeCell ref="J1:M1"/>
    <mergeCell ref="L11:M11"/>
  </mergeCells>
  <phoneticPr fontId="7"/>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eet4.別表123への転記">
                <anchor moveWithCells="1" sizeWithCells="1">
                  <from>
                    <xdr:col>5</xdr:col>
                    <xdr:colOff>31750</xdr:colOff>
                    <xdr:row>1</xdr:row>
                    <xdr:rowOff>31750</xdr:rowOff>
                  </from>
                  <to>
                    <xdr:col>5</xdr:col>
                    <xdr:colOff>647700</xdr:colOff>
                    <xdr:row>1</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B1:H33"/>
  <sheetViews>
    <sheetView topLeftCell="B8" workbookViewId="0">
      <selection activeCell="F28" sqref="F28"/>
    </sheetView>
  </sheetViews>
  <sheetFormatPr defaultColWidth="8.58203125" defaultRowHeight="13"/>
  <cols>
    <col min="1" max="1" width="8.58203125" style="131"/>
    <col min="2" max="2" width="20.58203125" style="131" customWidth="1"/>
    <col min="3" max="3" width="38.83203125" style="131" customWidth="1"/>
    <col min="4" max="4" width="9.08203125" style="131" customWidth="1"/>
    <col min="5" max="5" width="29.25" style="131" customWidth="1"/>
    <col min="6" max="6" width="23.08203125" style="131" customWidth="1"/>
    <col min="7" max="7" width="9.33203125" style="131" customWidth="1"/>
    <col min="8" max="8" width="8.33203125" style="163" customWidth="1"/>
    <col min="9" max="16384" width="8.58203125" style="131"/>
  </cols>
  <sheetData>
    <row r="1" spans="2:8" ht="18">
      <c r="B1" s="77"/>
      <c r="C1" s="77" t="s">
        <v>1388</v>
      </c>
      <c r="D1" s="78" t="s">
        <v>1389</v>
      </c>
      <c r="E1" s="78" t="s">
        <v>1390</v>
      </c>
      <c r="F1" s="78" t="s">
        <v>1391</v>
      </c>
      <c r="G1" s="3" t="s">
        <v>1808</v>
      </c>
      <c r="H1" s="159" t="s">
        <v>1758</v>
      </c>
    </row>
    <row r="2" spans="2:8">
      <c r="B2" s="189" t="s">
        <v>1802</v>
      </c>
      <c r="C2" s="189"/>
      <c r="D2" s="189"/>
      <c r="E2" s="189"/>
      <c r="F2" s="189"/>
      <c r="G2" s="189"/>
      <c r="H2" s="189"/>
    </row>
    <row r="3" spans="2:8" ht="13.5" thickBot="1">
      <c r="B3" s="150" t="s">
        <v>1806</v>
      </c>
      <c r="C3" s="139"/>
      <c r="D3" s="139"/>
      <c r="E3" s="139"/>
      <c r="F3" s="139"/>
      <c r="G3" s="139"/>
      <c r="H3" s="160"/>
    </row>
    <row r="4" spans="2:8">
      <c r="B4" s="147" t="s">
        <v>1767</v>
      </c>
      <c r="C4" s="148" t="s">
        <v>1767</v>
      </c>
      <c r="D4" s="148" t="s">
        <v>1767</v>
      </c>
      <c r="E4" s="148" t="s">
        <v>1767</v>
      </c>
      <c r="F4" s="148" t="s">
        <v>1767</v>
      </c>
      <c r="G4" s="148" t="s">
        <v>1767</v>
      </c>
      <c r="H4" s="161" t="s">
        <v>1767</v>
      </c>
    </row>
    <row r="5" spans="2:8">
      <c r="B5" s="107" t="s">
        <v>373</v>
      </c>
      <c r="C5" s="107" t="s">
        <v>115</v>
      </c>
      <c r="D5" s="107" t="s">
        <v>37</v>
      </c>
      <c r="E5" s="107" t="s">
        <v>374</v>
      </c>
      <c r="F5" s="107" t="s">
        <v>31</v>
      </c>
      <c r="G5" s="107" t="s">
        <v>1209</v>
      </c>
      <c r="H5" s="162">
        <v>432</v>
      </c>
    </row>
    <row r="6" spans="2:8">
      <c r="B6" s="107" t="s">
        <v>381</v>
      </c>
      <c r="C6" s="107" t="s">
        <v>382</v>
      </c>
      <c r="D6" s="107" t="s">
        <v>68</v>
      </c>
      <c r="E6" s="107" t="s">
        <v>383</v>
      </c>
      <c r="F6" s="107" t="s">
        <v>31</v>
      </c>
      <c r="G6" s="107" t="s">
        <v>1209</v>
      </c>
      <c r="H6" s="162">
        <v>2970</v>
      </c>
    </row>
    <row r="7" spans="2:8">
      <c r="B7" s="107" t="s">
        <v>434</v>
      </c>
      <c r="C7" s="107" t="s">
        <v>435</v>
      </c>
      <c r="D7" s="107" t="s">
        <v>44</v>
      </c>
      <c r="E7" s="107" t="s">
        <v>45</v>
      </c>
      <c r="F7" s="107" t="s">
        <v>437</v>
      </c>
      <c r="G7" s="107" t="s">
        <v>1209</v>
      </c>
      <c r="H7" s="162">
        <v>3424</v>
      </c>
    </row>
    <row r="8" spans="2:8">
      <c r="B8" s="107" t="s">
        <v>457</v>
      </c>
      <c r="C8" s="107" t="s">
        <v>458</v>
      </c>
      <c r="D8" s="107" t="s">
        <v>59</v>
      </c>
      <c r="E8" s="107" t="s">
        <v>460</v>
      </c>
      <c r="F8" s="107" t="s">
        <v>461</v>
      </c>
      <c r="G8" s="107" t="s">
        <v>1209</v>
      </c>
      <c r="H8" s="162">
        <v>2925</v>
      </c>
    </row>
    <row r="9" spans="2:8">
      <c r="B9" s="107" t="s">
        <v>548</v>
      </c>
      <c r="C9" s="107" t="s">
        <v>549</v>
      </c>
      <c r="D9" s="107" t="s">
        <v>44</v>
      </c>
      <c r="E9" s="107" t="s">
        <v>146</v>
      </c>
      <c r="F9" s="107" t="s">
        <v>147</v>
      </c>
      <c r="G9" s="107" t="s">
        <v>1209</v>
      </c>
      <c r="H9" s="162">
        <v>2000</v>
      </c>
    </row>
    <row r="10" spans="2:8">
      <c r="B10" s="107" t="s">
        <v>589</v>
      </c>
      <c r="C10" s="107" t="s">
        <v>590</v>
      </c>
      <c r="D10" s="107" t="s">
        <v>68</v>
      </c>
      <c r="E10" s="107" t="s">
        <v>591</v>
      </c>
      <c r="F10" s="107" t="s">
        <v>31</v>
      </c>
      <c r="G10" s="107" t="s">
        <v>1209</v>
      </c>
      <c r="H10" s="162">
        <v>1512</v>
      </c>
    </row>
    <row r="11" spans="2:8">
      <c r="B11" s="107" t="s">
        <v>593</v>
      </c>
      <c r="C11" s="107" t="s">
        <v>594</v>
      </c>
      <c r="D11" s="107" t="s">
        <v>37</v>
      </c>
      <c r="E11" s="107" t="s">
        <v>595</v>
      </c>
      <c r="F11" s="107" t="s">
        <v>31</v>
      </c>
      <c r="G11" s="107" t="s">
        <v>1209</v>
      </c>
      <c r="H11" s="162">
        <v>0</v>
      </c>
    </row>
    <row r="12" spans="2:8">
      <c r="B12" s="107" t="s">
        <v>645</v>
      </c>
      <c r="C12" s="107" t="s">
        <v>646</v>
      </c>
      <c r="D12" s="107" t="s">
        <v>83</v>
      </c>
      <c r="E12" s="107" t="s">
        <v>647</v>
      </c>
      <c r="F12" s="107" t="s">
        <v>31</v>
      </c>
      <c r="G12" s="107" t="s">
        <v>1209</v>
      </c>
      <c r="H12" s="162">
        <v>2245</v>
      </c>
    </row>
    <row r="13" spans="2:8">
      <c r="B13" s="107" t="s">
        <v>659</v>
      </c>
      <c r="C13" s="107" t="s">
        <v>115</v>
      </c>
      <c r="D13" s="107" t="s">
        <v>37</v>
      </c>
      <c r="E13" s="107" t="s">
        <v>374</v>
      </c>
      <c r="F13" s="107" t="s">
        <v>31</v>
      </c>
      <c r="G13" s="107" t="s">
        <v>1209</v>
      </c>
      <c r="H13" s="162">
        <v>1296</v>
      </c>
    </row>
    <row r="14" spans="2:8">
      <c r="B14" s="107" t="s">
        <v>689</v>
      </c>
      <c r="C14" s="107" t="s">
        <v>690</v>
      </c>
      <c r="D14" s="107" t="s">
        <v>37</v>
      </c>
      <c r="E14" s="107" t="s">
        <v>162</v>
      </c>
      <c r="F14" s="107" t="s">
        <v>31</v>
      </c>
      <c r="G14" s="107" t="s">
        <v>1209</v>
      </c>
      <c r="H14" s="162">
        <v>1520</v>
      </c>
    </row>
    <row r="15" spans="2:8">
      <c r="B15" s="107" t="s">
        <v>692</v>
      </c>
      <c r="C15" s="107" t="s">
        <v>693</v>
      </c>
      <c r="D15" s="107" t="s">
        <v>79</v>
      </c>
      <c r="E15" s="107" t="s">
        <v>694</v>
      </c>
      <c r="F15" s="107" t="s">
        <v>695</v>
      </c>
      <c r="G15" s="107" t="s">
        <v>1209</v>
      </c>
      <c r="H15" s="162">
        <v>720</v>
      </c>
    </row>
    <row r="16" spans="2:8">
      <c r="B16" s="107" t="s">
        <v>829</v>
      </c>
      <c r="C16" s="107" t="s">
        <v>830</v>
      </c>
      <c r="D16" s="107" t="s">
        <v>44</v>
      </c>
      <c r="E16" s="107" t="s">
        <v>45</v>
      </c>
      <c r="F16" s="107" t="s">
        <v>437</v>
      </c>
      <c r="G16" s="107" t="s">
        <v>1209</v>
      </c>
      <c r="H16" s="162">
        <v>648</v>
      </c>
    </row>
    <row r="17" spans="2:8">
      <c r="B17" s="107" t="s">
        <v>876</v>
      </c>
      <c r="C17" s="107" t="s">
        <v>877</v>
      </c>
      <c r="D17" s="107" t="s">
        <v>44</v>
      </c>
      <c r="E17" s="107" t="s">
        <v>45</v>
      </c>
      <c r="F17" s="107" t="s">
        <v>46</v>
      </c>
      <c r="G17" s="107" t="s">
        <v>1209</v>
      </c>
      <c r="H17" s="162">
        <v>1200</v>
      </c>
    </row>
    <row r="18" spans="2:8">
      <c r="B18" s="107" t="s">
        <v>907</v>
      </c>
      <c r="C18" s="107" t="s">
        <v>156</v>
      </c>
      <c r="D18" s="107" t="s">
        <v>37</v>
      </c>
      <c r="E18" s="107" t="s">
        <v>157</v>
      </c>
      <c r="F18" s="107" t="s">
        <v>31</v>
      </c>
      <c r="G18" s="107" t="s">
        <v>1209</v>
      </c>
      <c r="H18" s="162">
        <v>0</v>
      </c>
    </row>
    <row r="19" spans="2:8">
      <c r="B19" s="107" t="s">
        <v>933</v>
      </c>
      <c r="C19" s="107" t="s">
        <v>934</v>
      </c>
      <c r="D19" s="107" t="s">
        <v>44</v>
      </c>
      <c r="E19" s="107" t="s">
        <v>936</v>
      </c>
      <c r="F19" s="107" t="s">
        <v>31</v>
      </c>
      <c r="G19" s="107" t="s">
        <v>1209</v>
      </c>
      <c r="H19" s="162">
        <v>0</v>
      </c>
    </row>
    <row r="20" spans="2:8">
      <c r="B20" s="107" t="s">
        <v>953</v>
      </c>
      <c r="C20" s="107" t="s">
        <v>579</v>
      </c>
      <c r="D20" s="107" t="s">
        <v>44</v>
      </c>
      <c r="E20" s="107" t="s">
        <v>55</v>
      </c>
      <c r="F20" s="107" t="s">
        <v>31</v>
      </c>
      <c r="G20" s="107" t="s">
        <v>1209</v>
      </c>
      <c r="H20" s="162">
        <v>0</v>
      </c>
    </row>
    <row r="21" spans="2:8">
      <c r="B21" s="107" t="s">
        <v>1001</v>
      </c>
      <c r="C21" s="107" t="s">
        <v>1002</v>
      </c>
      <c r="D21" s="107" t="s">
        <v>44</v>
      </c>
      <c r="E21" s="107" t="s">
        <v>146</v>
      </c>
      <c r="F21" s="107" t="s">
        <v>147</v>
      </c>
      <c r="G21" s="107" t="s">
        <v>1209</v>
      </c>
      <c r="H21" s="162">
        <v>0</v>
      </c>
    </row>
    <row r="22" spans="2:8">
      <c r="B22" s="107" t="s">
        <v>1004</v>
      </c>
      <c r="C22" s="107" t="s">
        <v>458</v>
      </c>
      <c r="D22" s="107" t="s">
        <v>59</v>
      </c>
      <c r="E22" s="107" t="s">
        <v>460</v>
      </c>
      <c r="F22" s="107" t="s">
        <v>461</v>
      </c>
      <c r="G22" s="107" t="s">
        <v>1209</v>
      </c>
      <c r="H22" s="162">
        <v>3129</v>
      </c>
    </row>
    <row r="23" spans="2:8">
      <c r="B23" s="107" t="s">
        <v>1006</v>
      </c>
      <c r="C23" s="107" t="s">
        <v>1007</v>
      </c>
      <c r="D23" s="107" t="s">
        <v>222</v>
      </c>
      <c r="E23" s="107" t="s">
        <v>1008</v>
      </c>
      <c r="F23" s="107" t="s">
        <v>31</v>
      </c>
      <c r="G23" s="107" t="s">
        <v>1209</v>
      </c>
      <c r="H23" s="162">
        <v>1070</v>
      </c>
    </row>
    <row r="24" spans="2:8">
      <c r="B24" s="107" t="s">
        <v>1891</v>
      </c>
      <c r="C24" s="107" t="s">
        <v>1892</v>
      </c>
      <c r="D24" s="107" t="s">
        <v>44</v>
      </c>
      <c r="E24" s="107" t="s">
        <v>412</v>
      </c>
      <c r="F24" s="107" t="s">
        <v>1894</v>
      </c>
      <c r="G24" s="107" t="s">
        <v>1209</v>
      </c>
      <c r="H24" s="162">
        <v>0</v>
      </c>
    </row>
    <row r="25" spans="2:8">
      <c r="B25" s="107" t="s">
        <v>1915</v>
      </c>
      <c r="C25" s="107" t="s">
        <v>156</v>
      </c>
      <c r="D25" s="107" t="s">
        <v>37</v>
      </c>
      <c r="E25" s="107" t="s">
        <v>1916</v>
      </c>
      <c r="F25" s="107" t="s">
        <v>31</v>
      </c>
      <c r="G25" s="107" t="s">
        <v>1209</v>
      </c>
      <c r="H25" s="162">
        <v>2</v>
      </c>
    </row>
    <row r="26" spans="2:8">
      <c r="B26" s="107" t="s">
        <v>1980</v>
      </c>
      <c r="C26" s="107" t="s">
        <v>1007</v>
      </c>
      <c r="D26" s="107" t="s">
        <v>222</v>
      </c>
      <c r="E26" s="107" t="s">
        <v>1008</v>
      </c>
      <c r="F26" s="107" t="s">
        <v>31</v>
      </c>
      <c r="G26" s="107" t="s">
        <v>1209</v>
      </c>
      <c r="H26" s="162">
        <v>0</v>
      </c>
    </row>
    <row r="27" spans="2:8">
      <c r="B27" s="107" t="s">
        <v>1993</v>
      </c>
      <c r="C27" s="107" t="s">
        <v>1994</v>
      </c>
      <c r="D27" s="107" t="s">
        <v>653</v>
      </c>
      <c r="E27" s="107" t="s">
        <v>595</v>
      </c>
      <c r="F27" s="107" t="s">
        <v>31</v>
      </c>
      <c r="G27" s="107" t="s">
        <v>1209</v>
      </c>
      <c r="H27" s="162">
        <v>0</v>
      </c>
    </row>
    <row r="28" spans="2:8">
      <c r="B28" s="107" t="s">
        <v>2011</v>
      </c>
      <c r="C28" s="107" t="s">
        <v>2012</v>
      </c>
      <c r="D28" s="107" t="s">
        <v>37</v>
      </c>
      <c r="E28" s="107" t="s">
        <v>202</v>
      </c>
      <c r="F28" s="107" t="s">
        <v>672</v>
      </c>
      <c r="G28" s="107" t="s">
        <v>1209</v>
      </c>
      <c r="H28" s="162">
        <v>520</v>
      </c>
    </row>
    <row r="29" spans="2:8">
      <c r="B29" s="107" t="s">
        <v>2014</v>
      </c>
      <c r="C29" s="107" t="s">
        <v>1830</v>
      </c>
      <c r="D29" s="107" t="s">
        <v>1524</v>
      </c>
      <c r="E29" s="107" t="s">
        <v>1831</v>
      </c>
      <c r="F29" s="107" t="s">
        <v>31</v>
      </c>
      <c r="G29" s="107" t="s">
        <v>1209</v>
      </c>
      <c r="H29" s="162">
        <v>580</v>
      </c>
    </row>
    <row r="30" spans="2:8">
      <c r="B30" s="107" t="s">
        <v>2016</v>
      </c>
      <c r="C30" s="107" t="s">
        <v>2017</v>
      </c>
      <c r="D30" s="107" t="s">
        <v>44</v>
      </c>
      <c r="E30" s="107" t="s">
        <v>2019</v>
      </c>
      <c r="F30" s="107" t="s">
        <v>2020</v>
      </c>
      <c r="G30" s="107" t="s">
        <v>1209</v>
      </c>
      <c r="H30" s="162">
        <v>1800</v>
      </c>
    </row>
    <row r="31" spans="2:8">
      <c r="B31" s="107" t="s">
        <v>2079</v>
      </c>
      <c r="C31" s="107" t="s">
        <v>2080</v>
      </c>
      <c r="D31" s="107" t="s">
        <v>37</v>
      </c>
      <c r="E31" s="107" t="s">
        <v>202</v>
      </c>
      <c r="F31" s="107" t="s">
        <v>672</v>
      </c>
      <c r="G31" s="107" t="s">
        <v>1209</v>
      </c>
      <c r="H31" s="162">
        <v>730</v>
      </c>
    </row>
    <row r="32" spans="2:8">
      <c r="B32" s="107" t="s">
        <v>2082</v>
      </c>
      <c r="C32" s="107" t="s">
        <v>2083</v>
      </c>
      <c r="D32" s="107" t="s">
        <v>44</v>
      </c>
      <c r="E32" s="107" t="s">
        <v>55</v>
      </c>
      <c r="F32" s="107" t="s">
        <v>31</v>
      </c>
      <c r="G32" s="107" t="s">
        <v>1209</v>
      </c>
      <c r="H32" s="162">
        <v>557</v>
      </c>
    </row>
    <row r="33" spans="2:8">
      <c r="B33" s="107" t="s">
        <v>2186</v>
      </c>
      <c r="C33" s="107" t="s">
        <v>2187</v>
      </c>
      <c r="D33" s="107" t="s">
        <v>37</v>
      </c>
      <c r="E33" s="107" t="s">
        <v>202</v>
      </c>
      <c r="F33" s="107" t="s">
        <v>672</v>
      </c>
      <c r="G33" s="107" t="s">
        <v>1209</v>
      </c>
      <c r="H33" s="162">
        <v>1095</v>
      </c>
    </row>
  </sheetData>
  <mergeCells count="1">
    <mergeCell ref="B2:H2"/>
  </mergeCells>
  <phoneticPr fontId="7"/>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B1:H25"/>
  <sheetViews>
    <sheetView topLeftCell="B1" workbookViewId="0">
      <selection activeCell="H1" sqref="H1:H1048576"/>
    </sheetView>
  </sheetViews>
  <sheetFormatPr defaultColWidth="8.58203125" defaultRowHeight="13"/>
  <cols>
    <col min="1" max="1" width="8.58203125" style="131"/>
    <col min="2" max="2" width="20.58203125" style="131" customWidth="1"/>
    <col min="3" max="3" width="38.83203125" style="131" customWidth="1"/>
    <col min="4" max="4" width="9.08203125" style="131" customWidth="1"/>
    <col min="5" max="5" width="29.25" style="131" customWidth="1"/>
    <col min="6" max="6" width="23.08203125" style="131" customWidth="1"/>
    <col min="7" max="7" width="9.33203125" style="131" customWidth="1"/>
    <col min="8" max="8" width="8.33203125" style="163" customWidth="1"/>
    <col min="9" max="16384" width="8.58203125" style="131"/>
  </cols>
  <sheetData>
    <row r="1" spans="2:8" ht="18">
      <c r="B1" s="77"/>
      <c r="C1" s="77" t="s">
        <v>1388</v>
      </c>
      <c r="D1" s="78" t="s">
        <v>1389</v>
      </c>
      <c r="E1" s="78" t="s">
        <v>1390</v>
      </c>
      <c r="F1" s="78" t="s">
        <v>1391</v>
      </c>
      <c r="G1" s="3" t="s">
        <v>1808</v>
      </c>
      <c r="H1" s="159" t="s">
        <v>1758</v>
      </c>
    </row>
    <row r="2" spans="2:8">
      <c r="B2" s="189" t="s">
        <v>1803</v>
      </c>
      <c r="C2" s="189"/>
      <c r="D2" s="189"/>
      <c r="E2" s="189"/>
      <c r="F2" s="189"/>
      <c r="G2" s="189"/>
      <c r="H2" s="189"/>
    </row>
    <row r="3" spans="2:8">
      <c r="B3" s="150" t="s">
        <v>1807</v>
      </c>
    </row>
    <row r="4" spans="2:8">
      <c r="B4" s="149"/>
      <c r="C4" s="149"/>
      <c r="D4" s="149"/>
      <c r="E4" s="149"/>
      <c r="F4" s="149"/>
      <c r="G4" s="149"/>
      <c r="H4" s="164"/>
    </row>
    <row r="5" spans="2:8">
      <c r="B5" s="107" t="s">
        <v>410</v>
      </c>
      <c r="C5" s="107" t="s">
        <v>411</v>
      </c>
      <c r="D5" s="107" t="s">
        <v>44</v>
      </c>
      <c r="E5" s="107" t="s">
        <v>412</v>
      </c>
      <c r="F5" s="107" t="s">
        <v>31</v>
      </c>
      <c r="G5" s="107" t="s">
        <v>1209</v>
      </c>
      <c r="H5" s="162">
        <v>0</v>
      </c>
    </row>
    <row r="6" spans="2:8">
      <c r="B6" s="107" t="s">
        <v>578</v>
      </c>
      <c r="C6" s="107" t="s">
        <v>579</v>
      </c>
      <c r="D6" s="107" t="s">
        <v>44</v>
      </c>
      <c r="E6" s="107" t="s">
        <v>55</v>
      </c>
      <c r="F6" s="107" t="s">
        <v>31</v>
      </c>
      <c r="G6" s="107" t="s">
        <v>1209</v>
      </c>
      <c r="H6" s="162">
        <v>0</v>
      </c>
    </row>
    <row r="7" spans="2:8">
      <c r="B7" s="107" t="s">
        <v>671</v>
      </c>
      <c r="C7" s="107" t="s">
        <v>458</v>
      </c>
      <c r="D7" s="107" t="s">
        <v>37</v>
      </c>
      <c r="E7" s="107" t="s">
        <v>202</v>
      </c>
      <c r="F7" s="107" t="s">
        <v>672</v>
      </c>
      <c r="G7" s="107" t="s">
        <v>1209</v>
      </c>
      <c r="H7" s="162">
        <v>560</v>
      </c>
    </row>
    <row r="8" spans="2:8">
      <c r="B8" s="107" t="s">
        <v>700</v>
      </c>
      <c r="C8" s="107" t="s">
        <v>701</v>
      </c>
      <c r="D8" s="107" t="s">
        <v>124</v>
      </c>
      <c r="E8" s="107" t="s">
        <v>702</v>
      </c>
      <c r="F8" s="107" t="s">
        <v>31</v>
      </c>
      <c r="G8" s="107" t="s">
        <v>1209</v>
      </c>
      <c r="H8" s="162">
        <v>754</v>
      </c>
    </row>
    <row r="9" spans="2:8">
      <c r="B9" s="107" t="s">
        <v>790</v>
      </c>
      <c r="C9" s="107" t="s">
        <v>791</v>
      </c>
      <c r="D9" s="107" t="s">
        <v>37</v>
      </c>
      <c r="E9" s="107" t="s">
        <v>202</v>
      </c>
      <c r="F9" s="107" t="s">
        <v>792</v>
      </c>
      <c r="G9" s="107" t="s">
        <v>1209</v>
      </c>
      <c r="H9" s="162">
        <v>780</v>
      </c>
    </row>
    <row r="10" spans="2:8">
      <c r="B10" s="107" t="s">
        <v>835</v>
      </c>
      <c r="C10" s="107" t="s">
        <v>836</v>
      </c>
      <c r="D10" s="107" t="s">
        <v>68</v>
      </c>
      <c r="E10" s="107" t="s">
        <v>838</v>
      </c>
      <c r="F10" s="107" t="s">
        <v>31</v>
      </c>
      <c r="G10" s="107" t="s">
        <v>1209</v>
      </c>
      <c r="H10" s="162">
        <v>106</v>
      </c>
    </row>
    <row r="11" spans="2:8">
      <c r="B11" s="107" t="s">
        <v>840</v>
      </c>
      <c r="C11" s="107" t="s">
        <v>458</v>
      </c>
      <c r="D11" s="107" t="s">
        <v>780</v>
      </c>
      <c r="E11" s="107" t="s">
        <v>841</v>
      </c>
      <c r="F11" s="107" t="s">
        <v>31</v>
      </c>
      <c r="G11" s="107" t="s">
        <v>1209</v>
      </c>
      <c r="H11" s="162">
        <v>302</v>
      </c>
    </row>
    <row r="12" spans="2:8">
      <c r="B12" s="107" t="s">
        <v>862</v>
      </c>
      <c r="C12" s="107" t="s">
        <v>863</v>
      </c>
      <c r="D12" s="107" t="s">
        <v>37</v>
      </c>
      <c r="E12" s="107" t="s">
        <v>202</v>
      </c>
      <c r="F12" s="107" t="s">
        <v>585</v>
      </c>
      <c r="G12" s="107" t="s">
        <v>1209</v>
      </c>
      <c r="H12" s="162">
        <v>700</v>
      </c>
    </row>
    <row r="13" spans="2:8">
      <c r="B13" s="107" t="s">
        <v>975</v>
      </c>
      <c r="C13" s="107" t="s">
        <v>976</v>
      </c>
      <c r="D13" s="107" t="s">
        <v>83</v>
      </c>
      <c r="E13" s="107" t="s">
        <v>647</v>
      </c>
      <c r="F13" s="107" t="s">
        <v>31</v>
      </c>
      <c r="G13" s="107" t="s">
        <v>1209</v>
      </c>
      <c r="H13" s="162">
        <v>410</v>
      </c>
    </row>
    <row r="14" spans="2:8">
      <c r="B14" s="107" t="s">
        <v>1048</v>
      </c>
      <c r="C14" s="107" t="s">
        <v>1049</v>
      </c>
      <c r="D14" s="107" t="s">
        <v>44</v>
      </c>
      <c r="E14" s="107" t="s">
        <v>45</v>
      </c>
      <c r="F14" s="107" t="s">
        <v>1050</v>
      </c>
      <c r="G14" s="107" t="s">
        <v>1209</v>
      </c>
      <c r="H14" s="162">
        <v>450</v>
      </c>
    </row>
    <row r="15" spans="2:8">
      <c r="B15" s="107" t="s">
        <v>1826</v>
      </c>
      <c r="C15" s="107" t="s">
        <v>1827</v>
      </c>
      <c r="D15" s="107" t="s">
        <v>1513</v>
      </c>
      <c r="E15" s="107" t="s">
        <v>1828</v>
      </c>
      <c r="F15" s="107" t="s">
        <v>31</v>
      </c>
      <c r="G15" s="107" t="s">
        <v>1209</v>
      </c>
      <c r="H15" s="162">
        <v>230</v>
      </c>
    </row>
    <row r="16" spans="2:8">
      <c r="B16" s="107" t="s">
        <v>1829</v>
      </c>
      <c r="C16" s="107" t="s">
        <v>1830</v>
      </c>
      <c r="D16" s="107" t="s">
        <v>1524</v>
      </c>
      <c r="E16" s="107" t="s">
        <v>1831</v>
      </c>
      <c r="F16" s="107" t="s">
        <v>31</v>
      </c>
      <c r="G16" s="107" t="s">
        <v>1209</v>
      </c>
      <c r="H16" s="162">
        <v>870</v>
      </c>
    </row>
    <row r="17" spans="2:8">
      <c r="B17" s="107" t="s">
        <v>1937</v>
      </c>
      <c r="C17" s="107" t="s">
        <v>458</v>
      </c>
      <c r="D17" s="107" t="s">
        <v>68</v>
      </c>
      <c r="E17" s="107" t="s">
        <v>1938</v>
      </c>
      <c r="F17" s="107" t="s">
        <v>31</v>
      </c>
      <c r="G17" s="107" t="s">
        <v>1209</v>
      </c>
      <c r="H17" s="162">
        <v>411</v>
      </c>
    </row>
    <row r="18" spans="2:8">
      <c r="B18" s="107" t="s">
        <v>1943</v>
      </c>
      <c r="C18" s="107" t="s">
        <v>1944</v>
      </c>
      <c r="D18" s="107" t="s">
        <v>37</v>
      </c>
      <c r="E18" s="107" t="s">
        <v>202</v>
      </c>
      <c r="F18" s="107" t="s">
        <v>672</v>
      </c>
      <c r="G18" s="107" t="s">
        <v>1209</v>
      </c>
      <c r="H18" s="162">
        <v>520</v>
      </c>
    </row>
    <row r="19" spans="2:8">
      <c r="B19" s="107" t="s">
        <v>1945</v>
      </c>
      <c r="C19" s="107" t="s">
        <v>1827</v>
      </c>
      <c r="D19" s="107" t="s">
        <v>44</v>
      </c>
      <c r="E19" s="107" t="s">
        <v>45</v>
      </c>
      <c r="F19" s="107" t="s">
        <v>1050</v>
      </c>
      <c r="G19" s="107" t="s">
        <v>1209</v>
      </c>
      <c r="H19" s="162">
        <v>400</v>
      </c>
    </row>
    <row r="20" spans="2:8">
      <c r="B20" s="107" t="s">
        <v>2097</v>
      </c>
      <c r="C20" s="107" t="s">
        <v>2098</v>
      </c>
      <c r="D20" s="107" t="s">
        <v>68</v>
      </c>
      <c r="E20" s="107" t="s">
        <v>2099</v>
      </c>
      <c r="F20" s="107" t="s">
        <v>31</v>
      </c>
      <c r="G20" s="107" t="s">
        <v>1209</v>
      </c>
      <c r="H20" s="162">
        <v>209</v>
      </c>
    </row>
    <row r="21" spans="2:8">
      <c r="B21" s="107" t="s">
        <v>2109</v>
      </c>
      <c r="C21" s="107" t="s">
        <v>2110</v>
      </c>
      <c r="D21" s="107" t="s">
        <v>1504</v>
      </c>
      <c r="E21" s="107" t="s">
        <v>860</v>
      </c>
      <c r="F21" s="107" t="s">
        <v>31</v>
      </c>
      <c r="G21" s="107" t="s">
        <v>1209</v>
      </c>
      <c r="H21" s="162">
        <v>400</v>
      </c>
    </row>
    <row r="22" spans="2:8">
      <c r="B22" s="107" t="s">
        <v>2146</v>
      </c>
      <c r="C22" s="107" t="s">
        <v>2147</v>
      </c>
      <c r="D22" s="107" t="s">
        <v>37</v>
      </c>
      <c r="E22" s="107" t="s">
        <v>2148</v>
      </c>
      <c r="F22" s="107" t="s">
        <v>31</v>
      </c>
      <c r="G22" s="107" t="s">
        <v>1209</v>
      </c>
      <c r="H22" s="162">
        <v>29</v>
      </c>
    </row>
    <row r="23" spans="2:8">
      <c r="B23" s="107" t="s">
        <v>2201</v>
      </c>
      <c r="C23" s="107" t="s">
        <v>2202</v>
      </c>
      <c r="D23" s="107" t="s">
        <v>37</v>
      </c>
      <c r="E23" s="107" t="s">
        <v>202</v>
      </c>
      <c r="F23" s="107" t="s">
        <v>672</v>
      </c>
      <c r="G23" s="107" t="s">
        <v>1209</v>
      </c>
      <c r="H23" s="162">
        <v>300</v>
      </c>
    </row>
    <row r="24" spans="2:8" ht="18">
      <c r="B24"/>
      <c r="C24"/>
      <c r="D24"/>
      <c r="E24"/>
      <c r="F24"/>
      <c r="G24"/>
      <c r="H24" s="165"/>
    </row>
    <row r="25" spans="2:8">
      <c r="B25" s="191"/>
      <c r="C25" s="191"/>
      <c r="D25" s="191"/>
      <c r="E25" s="191"/>
      <c r="F25" s="191"/>
      <c r="G25" s="191"/>
      <c r="H25" s="191"/>
    </row>
  </sheetData>
  <mergeCells count="2">
    <mergeCell ref="B2:H2"/>
    <mergeCell ref="B25:H25"/>
  </mergeCells>
  <phoneticPr fontId="7"/>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41</vt:i4>
      </vt:variant>
    </vt:vector>
  </HeadingPairs>
  <TitlesOfParts>
    <vt:vector size="50" baseType="lpstr">
      <vt:lpstr>yushutsu_kobetsu</vt:lpstr>
      <vt:lpstr>組織名称・略称・英文呼称</vt:lpstr>
      <vt:lpstr>組織辞書</vt:lpstr>
      <vt:lpstr>仕向地</vt:lpstr>
      <vt:lpstr>ダッシュボード</vt:lpstr>
      <vt:lpstr>＿表＿</vt:lpstr>
      <vt:lpstr>＿別表＿</vt:lpstr>
      <vt:lpstr>＿特一＿</vt:lpstr>
      <vt:lpstr>＿特例＿</vt:lpstr>
      <vt:lpstr>組織名称・略称・英文呼称!Print_Area</vt:lpstr>
      <vt:lpstr>組織名称・略称・英文呼称!Print_Titles</vt:lpstr>
      <vt:lpstr>Range_組織辞書</vt:lpstr>
      <vt:lpstr>リスト規制非該当件数</vt:lpstr>
      <vt:lpstr>該当国内取引件数</vt:lpstr>
      <vt:lpstr>該当取引</vt:lpstr>
      <vt:lpstr>管理番号</vt:lpstr>
      <vt:lpstr>期間の審査件数</vt:lpstr>
      <vt:lpstr>金額_円</vt:lpstr>
      <vt:lpstr>件名</vt:lpstr>
      <vt:lpstr>顧客・契約先</vt:lpstr>
      <vt:lpstr>公知特例適用件数</vt:lpstr>
      <vt:lpstr>左上cell_組織辞書</vt:lpstr>
      <vt:lpstr>最終需要者</vt:lpstr>
      <vt:lpstr>仕向地</vt:lpstr>
      <vt:lpstr>仕向地金額＿トップ</vt:lpstr>
      <vt:lpstr>仕向地件数＿トップ</vt:lpstr>
      <vt:lpstr>仕向地集計</vt:lpstr>
      <vt:lpstr>仕向地別名</vt:lpstr>
      <vt:lpstr>仕向地別名回数</vt:lpstr>
      <vt:lpstr>取引集計</vt:lpstr>
      <vt:lpstr>取引集計＿非ゼロ</vt:lpstr>
      <vt:lpstr>集計期間</vt:lpstr>
      <vt:lpstr>集計状況</vt:lpstr>
      <vt:lpstr>集計名例外解決</vt:lpstr>
      <vt:lpstr>少額特例┏</vt:lpstr>
      <vt:lpstr>少額特例適用</vt:lpstr>
      <vt:lpstr>少額特例適用件数</vt:lpstr>
      <vt:lpstr>承認記録</vt:lpstr>
      <vt:lpstr>申請者所属</vt:lpstr>
      <vt:lpstr>組織</vt:lpstr>
      <vt:lpstr>組織集計</vt:lpstr>
      <vt:lpstr>組織集計＿非ゼロ</vt:lpstr>
      <vt:lpstr>特一包括┏</vt:lpstr>
      <vt:lpstr>特一包括適用</vt:lpstr>
      <vt:lpstr>表１</vt:lpstr>
      <vt:lpstr>別表１</vt:lpstr>
      <vt:lpstr>別表２</vt:lpstr>
      <vt:lpstr>別表３</vt:lpstr>
      <vt:lpstr>包括許可適用件数</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user01</cp:lastModifiedBy>
  <dcterms:created xsi:type="dcterms:W3CDTF">2020-10-19T15:06:48Z</dcterms:created>
  <dcterms:modified xsi:type="dcterms:W3CDTF">2021-02-23T05:03:36Z</dcterms:modified>
</cp:coreProperties>
</file>