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mr.tawfik\Documents\GitHub\mylo\components\risk-engine\notebooks\data\analytics\"/>
    </mc:Choice>
  </mc:AlternateContent>
  <xr:revisionPtr revIDLastSave="0" documentId="13_ncr:9_{CCF0FB59-25C9-4016-AEE2-20BCA87D7BCD}" xr6:coauthVersionLast="47" xr6:coauthVersionMax="47" xr10:uidLastSave="{00000000-0000-0000-0000-000000000000}"/>
  <bookViews>
    <workbookView xWindow="-120" yWindow="-120" windowWidth="20730" windowHeight="11040" activeTab="2" xr2:uid="{17A65767-EB8E-4BD6-B41D-6A128A1359A3}"/>
  </bookViews>
  <sheets>
    <sheet name="v1" sheetId="1" r:id="rId1"/>
    <sheet name="v2" sheetId="2" r:id="rId2"/>
    <sheet name="v2 (but scaled)" sheetId="3" r:id="rId3"/>
    <sheet name="Sheet2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4" i="3" l="1"/>
  <c r="P3" i="3"/>
  <c r="P4" i="3"/>
  <c r="P5" i="3"/>
  <c r="P6" i="3"/>
  <c r="P7" i="3"/>
  <c r="P8" i="3"/>
  <c r="P9" i="3"/>
  <c r="P10" i="3"/>
  <c r="P11" i="3"/>
  <c r="P12" i="3"/>
  <c r="P13" i="3"/>
  <c r="P2" i="3"/>
  <c r="O3" i="3"/>
  <c r="O4" i="3"/>
  <c r="O5" i="3"/>
  <c r="O6" i="3"/>
  <c r="O7" i="3"/>
  <c r="O8" i="3"/>
  <c r="O9" i="3"/>
  <c r="O10" i="3"/>
  <c r="O11" i="3"/>
  <c r="O12" i="3"/>
  <c r="O13" i="3"/>
  <c r="O2" i="3"/>
  <c r="O3" i="2"/>
  <c r="O4" i="2"/>
  <c r="O5" i="2"/>
  <c r="O6" i="2"/>
  <c r="O7" i="2"/>
  <c r="O8" i="2"/>
  <c r="O9" i="2"/>
  <c r="O10" i="2"/>
  <c r="O11" i="2"/>
  <c r="O12" i="2"/>
  <c r="O13" i="2"/>
  <c r="O2" i="2"/>
</calcChain>
</file>

<file path=xl/sharedStrings.xml><?xml version="1.0" encoding="utf-8"?>
<sst xmlns="http://purl.oclc.org/ooxml/spreadsheetml/main" count="112" uniqueCount="44">
  <si>
    <t>pd_ar_threshold</t>
  </si>
  <si>
    <t>best_cutoffs</t>
  </si>
  <si>
    <t>best_multipliers</t>
  </si>
  <si>
    <t>[1.0, 2.0, 8.5, 9.5, 10.0]</t>
  </si>
  <si>
    <t>[1.0, 1.5, 9.0, 9.5, 10.0]</t>
  </si>
  <si>
    <t>[0.02475, 0.02375, 0.02275, 0.02175]</t>
  </si>
  <si>
    <t>[0.04, 0.03,0.02, 0.01]</t>
  </si>
  <si>
    <t>[0.06, 0.04, 0.03,0.02]</t>
  </si>
  <si>
    <t>[1.5, 4.31, 5.585, 9.0, 9.5]</t>
  </si>
  <si>
    <t>[1.0, 2.316, 9.0, 9.5, 10.0]</t>
  </si>
  <si>
    <t>[1.0, 1.5, 5.348, 9.0, 9.5]</t>
  </si>
  <si>
    <t>[1.0, 1.5, 2.5, 7.683, 10.0]</t>
  </si>
  <si>
    <t>[5.106, 9.8, 9.9, 9.9501, 10]</t>
  </si>
  <si>
    <t>approval_rate</t>
  </si>
  <si>
    <t>MC 18-Logic</t>
  </si>
  <si>
    <t>mylo Current Setup</t>
  </si>
  <si>
    <t>net_profit</t>
  </si>
  <si>
    <t>accepted_customers_count</t>
  </si>
  <si>
    <t>total_granted_cl</t>
  </si>
  <si>
    <t>average_granted_cl</t>
  </si>
  <si>
    <t>average_pd</t>
  </si>
  <si>
    <t>average_profit_per_customer</t>
  </si>
  <si>
    <t>average_profit_per_grant_perc</t>
  </si>
  <si>
    <t>[0.135, 0.125, 0.115, 0.10500000000000001]</t>
  </si>
  <si>
    <t>[8.0, 8.5, 9.0, 9.5, 10.0]</t>
  </si>
  <si>
    <t>mylo Optimized v1</t>
  </si>
  <si>
    <t>net_profit_rev18</t>
  </si>
  <si>
    <t>[0.63, 0.3674305170368134, 0.18389310560836997, 0.1678405669352413]</t>
  </si>
  <si>
    <t>[2.945700384317288, 4.570534872233244, 5.270712724061972, 7.286124451889499, 10.0]</t>
  </si>
  <si>
    <t>[0.44517159688267627, 0.43, 0.42, 0.2053406139596917]</t>
  </si>
  <si>
    <t>[2.077954435372169, 2.577954435372169, 3.147769886931473, 3.647769886931473, 10.0]</t>
  </si>
  <si>
    <t>[0.28800000000000003, 0.278, 0.22288767176275845, 0.17758186903697337]</t>
  </si>
  <si>
    <t>[1.5, 3.5322451716465677, 4.159676999268107, 4.659676999268107, 10.0]</t>
  </si>
  <si>
    <t>[0.18, 0.16999999999999998, 0.15999999999999998, 0.14999999999999997]</t>
  </si>
  <si>
    <t>[1.5, 2.651601704315679, 3.151601704315679, 4.388251842075227, 10.0]</t>
  </si>
  <si>
    <t>[5.436686613340495, 6.5974417090740705, 7.4533254619071245, 7.9533254619071245, 10.0]</t>
  </si>
  <si>
    <t>[0.09, 0.08, 0.06999999999999999, 0.05999999999999999]</t>
  </si>
  <si>
    <t>[0.045, 0.034999999999999996, 0.024999999999999994, 0.014999999999999994]</t>
  </si>
  <si>
    <t>[9.772561224265216, 9.822561224265216, 9.9, 9.950000000000001, 10]</t>
  </si>
  <si>
    <t># PARAMS
interest_rate=0.38
borrowing_rate=0.27
recovery_rate=0.8
# True Negatives (Correct Non-Defaults Approved) -&gt; Positive Impact
tn_monetry_rate = interest_rate - borrowing_rate
# False Negatives (Bad Loans) -&gt; Negative Impact
fn_monetry_rate = -((1 - recovery_rate) + borrowing_rate)
# True Positives (Correct Defaults Avoided) -&gt; Positive Impact
tp_monetry_rate = 1
# False Positives (Missed Opportunities)
fp_monetry_rate = -1 * (interest_rate - borrowing_rate)
{'TN': 0.11, 'FN': -0.47, 'TP': 1, 'FP': -0.11}</t>
  </si>
  <si>
    <t># PARAMS
interest_rate=0.38
borrowing_rate=0.27
recovery_rate=0.8
# True Negatives (Correct Non-Defaults Approved) -&gt; Positive Impact
tn_monetry_rate = interest_rate - borrowing_rate
# False Negatives (Bad Loans) -&gt; Negative Impact
fn_monetry_rate = -((1 - recovery_rate) + borrowing_rate)
# True Positives (Correct Defaults Avoided) -&gt; Positive Impact
tp_monetry_rate = 1
# False Positives (Missed Opportunities)
fp_monetry_rate = -1 * (interest_rate - borrowing_rate)
{'TN': 0.11, 'FN': -0.47, 'TP': 1, 'FP': -0.11}
net_profit = net_salary * CWF * monetry_Rate</t>
  </si>
  <si>
    <t>average_default_rate, %</t>
  </si>
  <si>
    <t>mylo_net_profit_per_1000_customer</t>
  </si>
  <si>
    <t>MC_net_profit_per_1000_customer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</si>
</sst>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color theme="1"/>
      <name val="mononok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3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11" fontId="19" fillId="0" borderId="10" xfId="0" applyNumberFormat="1" applyFont="1" applyBorder="1" applyAlignment="1">
      <alignment vertical="center"/>
    </xf>
    <xf numFmtId="3" fontId="19" fillId="0" borderId="10" xfId="0" applyNumberFormat="1" applyFont="1" applyBorder="1" applyAlignment="1">
      <alignment vertical="center"/>
    </xf>
    <xf numFmtId="3" fontId="21" fillId="0" borderId="0" xfId="0" applyNumberFormat="1" applyFont="1"/>
    <xf numFmtId="0" fontId="20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'v1'!$C$1</c:f>
              <c:strCache>
                <c:ptCount val="1"/>
                <c:pt idx="0">
                  <c:v>mylo Optimized v1</c:v>
                </c:pt>
              </c:strCache>
            </c:strRef>
          </c:tx>
          <c:spPr>
            <a:ln w="19050" cap="rnd">
              <a:solidFill>
                <a:schemeClr val="tx2">
                  <a:lumMod val="75%"/>
                  <a:lumOff val="25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tx2">
                    <a:lumMod val="50%"/>
                    <a:lumOff val="50%"/>
                  </a:schemeClr>
                </a:solidFill>
                <a:round/>
              </a:ln>
              <a:effectLst/>
            </c:spPr>
          </c:marker>
          <c:xVal>
            <c:numRef>
              <c:f>'v1'!$B$2:$B$13</c:f>
              <c:numCache>
                <c:formatCode>0.0</c:formatCode>
                <c:ptCount val="12"/>
                <c:pt idx="0">
                  <c:v>99.942285761090702</c:v>
                </c:pt>
                <c:pt idx="1">
                  <c:v>99.268238896624695</c:v>
                </c:pt>
                <c:pt idx="2">
                  <c:v>94.566796670720095</c:v>
                </c:pt>
                <c:pt idx="3">
                  <c:v>88.767649782941504</c:v>
                </c:pt>
                <c:pt idx="4">
                  <c:v>85.549513902452802</c:v>
                </c:pt>
                <c:pt idx="5">
                  <c:v>80.098290625216507</c:v>
                </c:pt>
                <c:pt idx="6">
                  <c:v>68.329248391751094</c:v>
                </c:pt>
                <c:pt idx="7">
                  <c:v>53.528822465708501</c:v>
                </c:pt>
                <c:pt idx="8">
                  <c:v>36.394372231638201</c:v>
                </c:pt>
                <c:pt idx="9">
                  <c:v>17.185107710143399</c:v>
                </c:pt>
                <c:pt idx="10">
                  <c:v>2.26811918368375</c:v>
                </c:pt>
                <c:pt idx="11">
                  <c:v>0</c:v>
                </c:pt>
              </c:numCache>
            </c:numRef>
          </c:xVal>
          <c:yVal>
            <c:numRef>
              <c:f>'v1'!$C$2:$C$13</c:f>
              <c:numCache>
                <c:formatCode>#,##0</c:formatCode>
                <c:ptCount val="12"/>
                <c:pt idx="0">
                  <c:v>397291949.765499</c:v>
                </c:pt>
                <c:pt idx="1">
                  <c:v>413422935.845083</c:v>
                </c:pt>
                <c:pt idx="2">
                  <c:v>468946731.35628903</c:v>
                </c:pt>
                <c:pt idx="3">
                  <c:v>474415153.39883101</c:v>
                </c:pt>
                <c:pt idx="4">
                  <c:v>604046280.60899997</c:v>
                </c:pt>
                <c:pt idx="5">
                  <c:v>630144476.16361904</c:v>
                </c:pt>
                <c:pt idx="6">
                  <c:v>673129990.199</c:v>
                </c:pt>
                <c:pt idx="7">
                  <c:v>688577327.88999903</c:v>
                </c:pt>
                <c:pt idx="8">
                  <c:v>562076682.88</c:v>
                </c:pt>
                <c:pt idx="9">
                  <c:v>301223181.19</c:v>
                </c:pt>
                <c:pt idx="10">
                  <c:v>42489441.989999898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5A-4A09-BDCD-31BB1825D758}"/>
            </c:ext>
          </c:extLst>
        </c:ser>
        <c:ser>
          <c:idx val="2"/>
          <c:order val="1"/>
          <c:tx>
            <c:strRef>
              <c:f>'v1'!$F$1</c:f>
              <c:strCache>
                <c:ptCount val="1"/>
                <c:pt idx="0">
                  <c:v>MC 18-Logic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lumMod val="60%"/>
                  <a:lumOff val="40%"/>
                </a:schemeClr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'v1'!$B$2:$B$13</c:f>
              <c:numCache>
                <c:formatCode>0.0</c:formatCode>
                <c:ptCount val="12"/>
                <c:pt idx="0">
                  <c:v>99.942285761090702</c:v>
                </c:pt>
                <c:pt idx="1">
                  <c:v>99.268238896624695</c:v>
                </c:pt>
                <c:pt idx="2">
                  <c:v>94.566796670720095</c:v>
                </c:pt>
                <c:pt idx="3">
                  <c:v>88.767649782941504</c:v>
                </c:pt>
                <c:pt idx="4">
                  <c:v>85.549513902452802</c:v>
                </c:pt>
                <c:pt idx="5">
                  <c:v>80.098290625216507</c:v>
                </c:pt>
                <c:pt idx="6">
                  <c:v>68.329248391751094</c:v>
                </c:pt>
                <c:pt idx="7">
                  <c:v>53.528822465708501</c:v>
                </c:pt>
                <c:pt idx="8">
                  <c:v>36.394372231638201</c:v>
                </c:pt>
                <c:pt idx="9">
                  <c:v>17.185107710143399</c:v>
                </c:pt>
                <c:pt idx="10">
                  <c:v>2.26811918368375</c:v>
                </c:pt>
                <c:pt idx="11">
                  <c:v>0</c:v>
                </c:pt>
              </c:numCache>
            </c:numRef>
          </c:xVal>
          <c:yVal>
            <c:numRef>
              <c:f>'v1'!$F$2:$F$13</c:f>
              <c:numCache>
                <c:formatCode>General</c:formatCode>
                <c:ptCount val="12"/>
                <c:pt idx="0">
                  <c:v>-1272970525.194</c:v>
                </c:pt>
                <c:pt idx="1">
                  <c:v>-1172478950.3399999</c:v>
                </c:pt>
                <c:pt idx="2">
                  <c:v>-620872243.76999998</c:v>
                </c:pt>
                <c:pt idx="3">
                  <c:v>-210482482.296</c:v>
                </c:pt>
                <c:pt idx="4">
                  <c:v>-52540056.851999998</c:v>
                </c:pt>
                <c:pt idx="5">
                  <c:v>135724037.75999901</c:v>
                </c:pt>
                <c:pt idx="6">
                  <c:v>361962200.68800002</c:v>
                </c:pt>
                <c:pt idx="7">
                  <c:v>413146423.73400003</c:v>
                </c:pt>
                <c:pt idx="8">
                  <c:v>337246009.72799999</c:v>
                </c:pt>
                <c:pt idx="9">
                  <c:v>180733908.713999</c:v>
                </c:pt>
                <c:pt idx="10">
                  <c:v>25493665.193999998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5A-4A09-BDCD-31BB1825D758}"/>
            </c:ext>
          </c:extLst>
        </c:ser>
        <c:ser>
          <c:idx val="0"/>
          <c:order val="2"/>
          <c:tx>
            <c:strRef>
              <c:f>'v1'!$G$1</c:f>
              <c:strCache>
                <c:ptCount val="1"/>
                <c:pt idx="0">
                  <c:v>mylo Current Setup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8.3000329075707049E-2"/>
                  <c:y val="-5.737051312896351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%"/>
                      <a:lumOff val="75%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2">
                          <a:lumMod val="7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F75A-4A09-BDCD-31BB1825D7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'v1'!$B$4</c:f>
              <c:numCache>
                <c:formatCode>0.0</c:formatCode>
                <c:ptCount val="1"/>
                <c:pt idx="0">
                  <c:v>94.566796670720095</c:v>
                </c:pt>
              </c:numCache>
            </c:numRef>
          </c:xVal>
          <c:yVal>
            <c:numRef>
              <c:f>'v1'!$G$4</c:f>
              <c:numCache>
                <c:formatCode>#,##0</c:formatCode>
                <c:ptCount val="1"/>
                <c:pt idx="0">
                  <c:v>103104689.556499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75A-4A09-BDCD-31BB1825D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67007"/>
        <c:axId val="141753087"/>
      </c:scatterChart>
      <c:valAx>
        <c:axId val="1417670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 Rate,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3087"/>
        <c:crosses val="autoZero"/>
        <c:crossBetween val="midCat"/>
        <c:majorUnit val="5"/>
      </c:valAx>
      <c:valAx>
        <c:axId val="141753087"/>
        <c:scaling>
          <c:orientation val="minMax"/>
          <c:min val="-25000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Profit, EGP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6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mylo optimized</c:v>
          </c:tx>
          <c:spPr>
            <a:ln w="19050" cap="rnd">
              <a:solidFill>
                <a:schemeClr val="tx2">
                  <a:lumMod val="75%"/>
                  <a:lumOff val="25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tx2">
                    <a:lumMod val="50%"/>
                    <a:lumOff val="50%"/>
                  </a:schemeClr>
                </a:solidFill>
                <a:round/>
              </a:ln>
              <a:effectLst/>
            </c:spPr>
          </c:marker>
          <c:xVal>
            <c:numRef>
              <c:f>'v2'!$E$2:$E$13</c:f>
              <c:numCache>
                <c:formatCode>General</c:formatCode>
                <c:ptCount val="12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xVal>
          <c:yVal>
            <c:numRef>
              <c:f>'v2'!$F$2:$F$13</c:f>
              <c:numCache>
                <c:formatCode>#,##0</c:formatCode>
                <c:ptCount val="12"/>
                <c:pt idx="0">
                  <c:v>4867685000</c:v>
                </c:pt>
                <c:pt idx="1">
                  <c:v>4869404000</c:v>
                </c:pt>
                <c:pt idx="2">
                  <c:v>4960655000</c:v>
                </c:pt>
                <c:pt idx="3">
                  <c:v>5052422000</c:v>
                </c:pt>
                <c:pt idx="4">
                  <c:v>5077475000</c:v>
                </c:pt>
                <c:pt idx="5">
                  <c:v>5046095000</c:v>
                </c:pt>
                <c:pt idx="6">
                  <c:v>4949890000</c:v>
                </c:pt>
                <c:pt idx="7">
                  <c:v>4424245000</c:v>
                </c:pt>
                <c:pt idx="8">
                  <c:v>3708162000</c:v>
                </c:pt>
                <c:pt idx="9">
                  <c:v>2578165000</c:v>
                </c:pt>
                <c:pt idx="10">
                  <c:v>1238217000</c:v>
                </c:pt>
                <c:pt idx="11">
                  <c:v>160290800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85-47EA-8B12-323BC831EE01}"/>
            </c:ext>
          </c:extLst>
        </c:ser>
        <c:ser>
          <c:idx val="2"/>
          <c:order val="1"/>
          <c:tx>
            <c:v>MC 18-Logic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lumMod val="60%"/>
                  <a:lumOff val="40%"/>
                </a:schemeClr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'v2'!$E$2:$E$13</c:f>
              <c:numCache>
                <c:formatCode>General</c:formatCode>
                <c:ptCount val="12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xVal>
          <c:yVal>
            <c:numRef>
              <c:f>'v2'!$N$2:$N$13</c:f>
              <c:numCache>
                <c:formatCode>#,##0</c:formatCode>
                <c:ptCount val="12"/>
                <c:pt idx="0">
                  <c:v>2925121000</c:v>
                </c:pt>
                <c:pt idx="1">
                  <c:v>2928795000</c:v>
                </c:pt>
                <c:pt idx="2">
                  <c:v>2967685000</c:v>
                </c:pt>
                <c:pt idx="3">
                  <c:v>3134024000</c:v>
                </c:pt>
                <c:pt idx="4">
                  <c:v>3200948000</c:v>
                </c:pt>
                <c:pt idx="5">
                  <c:v>3197773000</c:v>
                </c:pt>
                <c:pt idx="6">
                  <c:v>3142271000</c:v>
                </c:pt>
                <c:pt idx="7">
                  <c:v>2870081000</c:v>
                </c:pt>
                <c:pt idx="8">
                  <c:v>2336142000</c:v>
                </c:pt>
                <c:pt idx="9">
                  <c:v>1624244000</c:v>
                </c:pt>
                <c:pt idx="10">
                  <c:v>780076500</c:v>
                </c:pt>
                <c:pt idx="11">
                  <c:v>100983200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85-47EA-8B12-323BC831EE01}"/>
            </c:ext>
          </c:extLst>
        </c:ser>
        <c:ser>
          <c:idx val="0"/>
          <c:order val="2"/>
          <c:tx>
            <c:strRef>
              <c:f>'v2'!$Q$4</c:f>
              <c:strCache>
                <c:ptCount val="1"/>
                <c:pt idx="0">
                  <c:v>mylo Current Setup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8.3000329075707049E-2"/>
                  <c:y val="-5.737051312896351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%"/>
                      <a:lumOff val="75%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2">
                          <a:lumMod val="7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D85-47EA-8B12-323BC831EE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'v2'!$E$5</c:f>
              <c:numCache>
                <c:formatCode>General</c:formatCode>
                <c:ptCount val="1"/>
                <c:pt idx="0">
                  <c:v>94.566796999999994</c:v>
                </c:pt>
              </c:numCache>
            </c:numRef>
          </c:xVal>
          <c:yVal>
            <c:numRef>
              <c:f>'v2'!$S$4</c:f>
              <c:numCache>
                <c:formatCode>#,##0</c:formatCode>
                <c:ptCount val="1"/>
                <c:pt idx="0">
                  <c:v>3371139639.5725002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85-47EA-8B12-323BC831E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67007"/>
        <c:axId val="141753087"/>
      </c:scatterChart>
      <c:valAx>
        <c:axId val="1417670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 Rate,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3087"/>
        <c:crosses val="autoZero"/>
        <c:crossBetween val="midCat"/>
        <c:majorUnit val="5"/>
      </c:valAx>
      <c:valAx>
        <c:axId val="1417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Profit, EGP (in 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,,&quot;&quot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6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'v2'!$J$1</c:f>
              <c:strCache>
                <c:ptCount val="1"/>
                <c:pt idx="0">
                  <c:v>average_default_rate, %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'v2'!$E$2:$E$44</c:f>
              <c:numCache>
                <c:formatCode>General</c:formatCode>
                <c:ptCount val="43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xVal>
          <c:yVal>
            <c:numRef>
              <c:f>'v2'!$J$2:$J$44</c:f>
              <c:numCache>
                <c:formatCode>General</c:formatCode>
                <c:ptCount val="43"/>
                <c:pt idx="0">
                  <c:v>6.9116</c:v>
                </c:pt>
                <c:pt idx="1">
                  <c:v>6.8760000000000003</c:v>
                </c:pt>
                <c:pt idx="2">
                  <c:v>6.5396999999999998</c:v>
                </c:pt>
                <c:pt idx="3">
                  <c:v>4.9565999999999999</c:v>
                </c:pt>
                <c:pt idx="4">
                  <c:v>3.62</c:v>
                </c:pt>
                <c:pt idx="5">
                  <c:v>3.0874999999999999</c:v>
                </c:pt>
                <c:pt idx="6">
                  <c:v>2.4121999999999999</c:v>
                </c:pt>
                <c:pt idx="7">
                  <c:v>1.4981</c:v>
                </c:pt>
                <c:pt idx="8">
                  <c:v>0.9487000000000001</c:v>
                </c:pt>
                <c:pt idx="9">
                  <c:v>0.60250000000000004</c:v>
                </c:pt>
                <c:pt idx="10">
                  <c:v>0.3322</c:v>
                </c:pt>
                <c:pt idx="11">
                  <c:v>8.8900000000000007E-2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D6-426C-948A-89C3E6C36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53423"/>
        <c:axId val="264654383"/>
      </c:scatterChart>
      <c:valAx>
        <c:axId val="26465342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</a:t>
                </a:r>
                <a:r>
                  <a:rPr lang="en-US" baseline="0%"/>
                  <a:t> Rate,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4383"/>
        <c:crosses val="autoZero"/>
        <c:crossBetween val="midCat"/>
      </c:valAx>
      <c:valAx>
        <c:axId val="2646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Default</a:t>
                </a:r>
                <a:r>
                  <a:rPr lang="en-US" baseline="0%"/>
                  <a:t> Rate,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'v2'!$K$2:$K$13</c:f>
              <c:numCache>
                <c:formatCode>General</c:formatCode>
                <c:ptCount val="12"/>
                <c:pt idx="0">
                  <c:v>6.8780999999999999</c:v>
                </c:pt>
                <c:pt idx="1">
                  <c:v>6.8404999999999996</c:v>
                </c:pt>
                <c:pt idx="2">
                  <c:v>6.4865999999999993</c:v>
                </c:pt>
                <c:pt idx="3">
                  <c:v>4.8690999999999995</c:v>
                </c:pt>
                <c:pt idx="4">
                  <c:v>3.5352000000000001</c:v>
                </c:pt>
                <c:pt idx="5">
                  <c:v>2.9909000000000003</c:v>
                </c:pt>
                <c:pt idx="6">
                  <c:v>2.3047</c:v>
                </c:pt>
                <c:pt idx="7">
                  <c:v>1.4128000000000001</c:v>
                </c:pt>
                <c:pt idx="8">
                  <c:v>0.86609999999999998</c:v>
                </c:pt>
                <c:pt idx="9">
                  <c:v>0.52500000000000002</c:v>
                </c:pt>
                <c:pt idx="10">
                  <c:v>0.3019</c:v>
                </c:pt>
                <c:pt idx="11">
                  <c:v>2.0199999999999999E-2</c:v>
                </c:pt>
              </c:numCache>
            </c:numRef>
          </c:xVal>
          <c:yVal>
            <c:numRef>
              <c:f>'v2'!$E$2:$E$13</c:f>
              <c:numCache>
                <c:formatCode>General</c:formatCode>
                <c:ptCount val="12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2-44AD-8948-01EA6ACC3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53423"/>
        <c:axId val="264654383"/>
      </c:scatterChart>
      <c:valAx>
        <c:axId val="264653423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%"/>
                  <a:t> PD,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4383"/>
        <c:crosses val="autoZero"/>
        <c:crossBetween val="midCat"/>
      </c:valAx>
      <c:valAx>
        <c:axId val="264654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 Rate,</a:t>
                </a:r>
                <a:r>
                  <a:rPr lang="en-US" baseline="0%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%"/>
              <a:t>Profit per 1,000 Applications vs. Approval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mylo_optimized</c:v>
          </c:tx>
          <c:spPr>
            <a:ln w="19050" cap="rnd">
              <a:solidFill>
                <a:schemeClr val="tx2">
                  <a:lumMod val="75%"/>
                  <a:lumOff val="25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tx2">
                    <a:lumMod val="50%"/>
                    <a:lumOff val="50%"/>
                  </a:schemeClr>
                </a:solidFill>
                <a:round/>
              </a:ln>
              <a:effectLst/>
            </c:spPr>
          </c:marker>
          <c:xVal>
            <c:numRef>
              <c:f>'v2 (but scaled)'!$E$2:$E$13</c:f>
              <c:numCache>
                <c:formatCode>General</c:formatCode>
                <c:ptCount val="12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xVal>
          <c:yVal>
            <c:numRef>
              <c:f>'v2 (but scaled)'!$O$2:$O$13</c:f>
              <c:numCache>
                <c:formatCode>#,##0</c:formatCode>
                <c:ptCount val="12"/>
                <c:pt idx="0">
                  <c:v>6134255.3794776471</c:v>
                </c:pt>
                <c:pt idx="1">
                  <c:v>6136421.6628335593</c:v>
                </c:pt>
                <c:pt idx="2">
                  <c:v>6251416.1494596889</c:v>
                </c:pt>
                <c:pt idx="3">
                  <c:v>6367060.8991525164</c:v>
                </c:pt>
                <c:pt idx="4">
                  <c:v>6398632.6832802994</c:v>
                </c:pt>
                <c:pt idx="5">
                  <c:v>6359087.6153870383</c:v>
                </c:pt>
                <c:pt idx="6">
                  <c:v>6237850.0992407296</c:v>
                </c:pt>
                <c:pt idx="7">
                  <c:v>5575432.4060363574</c:v>
                </c:pt>
                <c:pt idx="8">
                  <c:v>4673024.7944299169</c:v>
                </c:pt>
                <c:pt idx="9">
                  <c:v>3249002.8669544123</c:v>
                </c:pt>
                <c:pt idx="10">
                  <c:v>1560400.7435178475</c:v>
                </c:pt>
                <c:pt idx="11">
                  <c:v>201998.42475032291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7-4AB5-859B-AB319D302BA8}"/>
            </c:ext>
          </c:extLst>
        </c:ser>
        <c:ser>
          <c:idx val="2"/>
          <c:order val="1"/>
          <c:tx>
            <c:v>MC_fixed_18_logic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lumMod val="60%"/>
                  <a:lumOff val="40%"/>
                </a:schemeClr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'v2 (but scaled)'!$E$2:$E$13</c:f>
              <c:numCache>
                <c:formatCode>General</c:formatCode>
                <c:ptCount val="12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xVal>
          <c:yVal>
            <c:numRef>
              <c:f>'v2 (but scaled)'!$P$2:$P$13</c:f>
              <c:numCache>
                <c:formatCode>#,##0</c:formatCode>
                <c:ptCount val="12"/>
                <c:pt idx="0">
                  <c:v>3686236.7285214704</c:v>
                </c:pt>
                <c:pt idx="1">
                  <c:v>3690866.702372326</c:v>
                </c:pt>
                <c:pt idx="2">
                  <c:v>3739875.8703254466</c:v>
                </c:pt>
                <c:pt idx="3">
                  <c:v>3949496.2351532718</c:v>
                </c:pt>
                <c:pt idx="4">
                  <c:v>4033833.842664062</c:v>
                </c:pt>
                <c:pt idx="5">
                  <c:v>4029832.7084842948</c:v>
                </c:pt>
                <c:pt idx="6">
                  <c:v>3959889.1024227343</c:v>
                </c:pt>
                <c:pt idx="7">
                  <c:v>3616875.3347405563</c:v>
                </c:pt>
                <c:pt idx="8">
                  <c:v>2944005.5448788633</c:v>
                </c:pt>
                <c:pt idx="9">
                  <c:v>2046871.8691912668</c:v>
                </c:pt>
                <c:pt idx="10">
                  <c:v>983052.20377429831</c:v>
                </c:pt>
                <c:pt idx="11">
                  <c:v>127259.00255190447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87-4AB5-859B-AB319D302BA8}"/>
            </c:ext>
          </c:extLst>
        </c:ser>
        <c:ser>
          <c:idx val="0"/>
          <c:order val="2"/>
          <c:tx>
            <c:strRef>
              <c:f>'v2 (but scaled)'!$Q$4</c:f>
              <c:strCache>
                <c:ptCount val="1"/>
                <c:pt idx="0">
                  <c:v>mylo Current Setup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8.3000329075707049E-2"/>
                  <c:y val="-5.737051312896351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%"/>
                      <a:lumOff val="75%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2">
                          <a:lumMod val="7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A987-4AB5-859B-AB319D302B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'v2 (but scaled)'!$E$5</c:f>
              <c:numCache>
                <c:formatCode>General</c:formatCode>
                <c:ptCount val="1"/>
                <c:pt idx="0">
                  <c:v>94.566796999999994</c:v>
                </c:pt>
              </c:numCache>
            </c:numRef>
          </c:xVal>
          <c:yVal>
            <c:numRef>
              <c:f>'v2 (but scaled)'!$T$4</c:f>
              <c:numCache>
                <c:formatCode>#,##0</c:formatCode>
                <c:ptCount val="1"/>
                <c:pt idx="0">
                  <c:v>4248309.3028858574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87-4AB5-859B-AB319D302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767007"/>
        <c:axId val="141753087"/>
      </c:scatterChart>
      <c:valAx>
        <c:axId val="1417670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 Rate,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3087"/>
        <c:crosses val="autoZero"/>
        <c:crossBetween val="midCat"/>
        <c:majorUnit val="5"/>
      </c:valAx>
      <c:valAx>
        <c:axId val="1417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per 1000</a:t>
                </a:r>
                <a:r>
                  <a:rPr lang="en-US" baseline="0%"/>
                  <a:t> Application</a:t>
                </a:r>
                <a:r>
                  <a:rPr lang="en-US"/>
                  <a:t>, EGP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#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6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%"/>
              <a:t> of Default (PD) vs. Approval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'v2 (but scaled)'!$K$1</c:f>
              <c:strCache>
                <c:ptCount val="1"/>
                <c:pt idx="0">
                  <c:v>average_pd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'v2 (but scaled)'!$E$2:$E$44</c:f>
              <c:numCache>
                <c:formatCode>General</c:formatCode>
                <c:ptCount val="43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xVal>
          <c:yVal>
            <c:numRef>
              <c:f>'v2 (but scaled)'!$K$2:$K$44</c:f>
              <c:numCache>
                <c:formatCode>General</c:formatCode>
                <c:ptCount val="43"/>
                <c:pt idx="0">
                  <c:v>6.8780999999999999</c:v>
                </c:pt>
                <c:pt idx="1">
                  <c:v>6.8404999999999996</c:v>
                </c:pt>
                <c:pt idx="2">
                  <c:v>6.4865999999999993</c:v>
                </c:pt>
                <c:pt idx="3">
                  <c:v>4.8690999999999995</c:v>
                </c:pt>
                <c:pt idx="4">
                  <c:v>3.5352000000000001</c:v>
                </c:pt>
                <c:pt idx="5">
                  <c:v>2.9909000000000003</c:v>
                </c:pt>
                <c:pt idx="6">
                  <c:v>2.3047</c:v>
                </c:pt>
                <c:pt idx="7">
                  <c:v>1.4128000000000001</c:v>
                </c:pt>
                <c:pt idx="8">
                  <c:v>0.86609999999999998</c:v>
                </c:pt>
                <c:pt idx="9">
                  <c:v>0.52500000000000002</c:v>
                </c:pt>
                <c:pt idx="10">
                  <c:v>0.3019</c:v>
                </c:pt>
                <c:pt idx="11">
                  <c:v>2.0199999999999999E-2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8-4124-BE21-EE539CF9F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53423"/>
        <c:axId val="264654383"/>
      </c:scatterChart>
      <c:valAx>
        <c:axId val="264653423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</a:t>
                </a:r>
                <a:r>
                  <a:rPr lang="en-US" baseline="0%"/>
                  <a:t> Rate,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4383"/>
        <c:crosses val="autoZero"/>
        <c:crossBetween val="midCat"/>
        <c:majorUnit val="5"/>
      </c:valAx>
      <c:valAx>
        <c:axId val="2646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%"/>
                  <a:t>PD,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3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PD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'v2 (but scaled)'!$K$2:$K$13</c:f>
              <c:numCache>
                <c:formatCode>General</c:formatCode>
                <c:ptCount val="12"/>
                <c:pt idx="0">
                  <c:v>6.8780999999999999</c:v>
                </c:pt>
                <c:pt idx="1">
                  <c:v>6.8404999999999996</c:v>
                </c:pt>
                <c:pt idx="2">
                  <c:v>6.4865999999999993</c:v>
                </c:pt>
                <c:pt idx="3">
                  <c:v>4.8690999999999995</c:v>
                </c:pt>
                <c:pt idx="4">
                  <c:v>3.5352000000000001</c:v>
                </c:pt>
                <c:pt idx="5">
                  <c:v>2.9909000000000003</c:v>
                </c:pt>
                <c:pt idx="6">
                  <c:v>2.3047</c:v>
                </c:pt>
                <c:pt idx="7">
                  <c:v>1.4128000000000001</c:v>
                </c:pt>
                <c:pt idx="8">
                  <c:v>0.86609999999999998</c:v>
                </c:pt>
                <c:pt idx="9">
                  <c:v>0.52500000000000002</c:v>
                </c:pt>
                <c:pt idx="10">
                  <c:v>0.3019</c:v>
                </c:pt>
                <c:pt idx="11">
                  <c:v>2.0199999999999999E-2</c:v>
                </c:pt>
              </c:numCache>
            </c:numRef>
          </c:xVal>
          <c:yVal>
            <c:numRef>
              <c:f>'v2 (but scaled)'!$E$2:$E$13</c:f>
              <c:numCache>
                <c:formatCode>General</c:formatCode>
                <c:ptCount val="12"/>
                <c:pt idx="0">
                  <c:v>99.994958999999994</c:v>
                </c:pt>
                <c:pt idx="1">
                  <c:v>99.942285999999996</c:v>
                </c:pt>
                <c:pt idx="2">
                  <c:v>99.268238999999994</c:v>
                </c:pt>
                <c:pt idx="3">
                  <c:v>94.566796999999994</c:v>
                </c:pt>
                <c:pt idx="4">
                  <c:v>88.767650000000003</c:v>
                </c:pt>
                <c:pt idx="5">
                  <c:v>85.549514000000002</c:v>
                </c:pt>
                <c:pt idx="6">
                  <c:v>80.098291000000003</c:v>
                </c:pt>
                <c:pt idx="7">
                  <c:v>68.329248000000007</c:v>
                </c:pt>
                <c:pt idx="8">
                  <c:v>53.528821999999998</c:v>
                </c:pt>
                <c:pt idx="9">
                  <c:v>36.394371999999997</c:v>
                </c:pt>
                <c:pt idx="10">
                  <c:v>17.185108</c:v>
                </c:pt>
                <c:pt idx="11">
                  <c:v>2.268119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1-44D5-ABDA-A9356105C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53423"/>
        <c:axId val="264654383"/>
      </c:scatterChart>
      <c:valAx>
        <c:axId val="264653423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%"/>
                  <a:t> PD,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4383"/>
        <c:crosses val="autoZero"/>
        <c:crossBetween val="midCat"/>
      </c:valAx>
      <c:valAx>
        <c:axId val="2646543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Approval Rate,</a:t>
                </a:r>
                <a:r>
                  <a:rPr lang="en-US" baseline="0%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%"/>
                <a:lumOff val="60%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65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purl.oclc.org/ooxml/drawingml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%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%"/>
            <a:lumOff val="40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%"/>
            <a:lumOff val="60%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4.xml"/><Relationship Id="rId2" Type="http://purl.oclc.org/ooxml/officeDocument/relationships/chart" Target="../charts/chart3.xml"/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7.xml"/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426508</xdr:colOff>
      <xdr:row>2</xdr:row>
      <xdr:rowOff>43449</xdr:rowOff>
    </xdr:from>
    <xdr:to>
      <xdr:col>6</xdr:col>
      <xdr:colOff>1073151</xdr:colOff>
      <xdr:row>31</xdr:row>
      <xdr:rowOff>67262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C0ACF-01B2-BEF3-6972-B390FA48C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596900</xdr:colOff>
      <xdr:row>1</xdr:row>
      <xdr:rowOff>11640</xdr:rowOff>
    </xdr:from>
    <xdr:to>
      <xdr:col>8</xdr:col>
      <xdr:colOff>52918</xdr:colOff>
      <xdr:row>28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EBBB13-C43E-4C97-9147-7986FE9B4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730250</xdr:colOff>
      <xdr:row>24</xdr:row>
      <xdr:rowOff>105834</xdr:rowOff>
    </xdr:from>
    <xdr:to>
      <xdr:col>19</xdr:col>
      <xdr:colOff>370418</xdr:colOff>
      <xdr:row>51</xdr:row>
      <xdr:rowOff>159809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46B3F-7942-E74F-A5BA-EF5FFBCD6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19</xdr:col>
      <xdr:colOff>423334</xdr:colOff>
      <xdr:row>24</xdr:row>
      <xdr:rowOff>116417</xdr:rowOff>
    </xdr:from>
    <xdr:to>
      <xdr:col>30</xdr:col>
      <xdr:colOff>391585</xdr:colOff>
      <xdr:row>51</xdr:row>
      <xdr:rowOff>170392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C31179-6F69-4FD2-954F-1D83DF48C8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</xdr:col>
      <xdr:colOff>2819400</xdr:colOff>
      <xdr:row>13</xdr:row>
      <xdr:rowOff>22223</xdr:rowOff>
    </xdr:from>
    <xdr:to>
      <xdr:col>11</xdr:col>
      <xdr:colOff>1418168</xdr:colOff>
      <xdr:row>40</xdr:row>
      <xdr:rowOff>105832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043E9-9998-45D7-BCE6-25E9CE1DD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1439336</xdr:colOff>
      <xdr:row>13</xdr:row>
      <xdr:rowOff>21168</xdr:rowOff>
    </xdr:from>
    <xdr:to>
      <xdr:col>16</xdr:col>
      <xdr:colOff>603250</xdr:colOff>
      <xdr:row>40</xdr:row>
      <xdr:rowOff>106892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43D79D-9865-4E5D-973E-33C1FAE8CD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19</xdr:col>
      <xdr:colOff>423334</xdr:colOff>
      <xdr:row>24</xdr:row>
      <xdr:rowOff>116417</xdr:rowOff>
    </xdr:from>
    <xdr:to>
      <xdr:col>30</xdr:col>
      <xdr:colOff>391585</xdr:colOff>
      <xdr:row>51</xdr:row>
      <xdr:rowOff>170392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3F5301-F6EE-4AA2-B763-8346DE486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8E4F-5565-4D2C-A9B8-4BD9B6165DAB}">
  <dimension ref="A1:G48"/>
  <sheetViews>
    <sheetView topLeftCell="A22" zoomScale="81" workbookViewId="0">
      <selection activeCell="D39" sqref="D39"/>
    </sheetView>
  </sheetViews>
  <sheetFormatPr defaultRowHeight="15" x14ac:dyDescent="0.25"/>
  <cols>
    <col min="1" max="1" width="17.28515625" style="9" customWidth="1"/>
    <col min="2" max="2" width="17.28515625" style="8" customWidth="1"/>
    <col min="3" max="3" width="16.7109375" style="7" customWidth="1"/>
    <col min="4" max="4" width="32.140625" style="9" bestFit="1" customWidth="1"/>
    <col min="5" max="5" width="48.28515625" style="9" bestFit="1" customWidth="1"/>
    <col min="6" max="6" width="16.28515625" style="9" bestFit="1" customWidth="1"/>
    <col min="7" max="7" width="19.7109375" style="9" bestFit="1" customWidth="1"/>
    <col min="8" max="16384" width="9.140625" style="9"/>
  </cols>
  <sheetData>
    <row r="1" spans="1:7" x14ac:dyDescent="0.25">
      <c r="A1" s="1" t="s">
        <v>0</v>
      </c>
      <c r="B1" s="2" t="s">
        <v>13</v>
      </c>
      <c r="C1" s="3" t="s">
        <v>25</v>
      </c>
      <c r="D1" s="1" t="s">
        <v>1</v>
      </c>
      <c r="E1" s="1" t="s">
        <v>2</v>
      </c>
      <c r="F1" s="9" t="s">
        <v>14</v>
      </c>
      <c r="G1" s="9" t="s">
        <v>15</v>
      </c>
    </row>
    <row r="2" spans="1:7" x14ac:dyDescent="0.25">
      <c r="A2" s="4">
        <v>0.7</v>
      </c>
      <c r="B2" s="5">
        <v>99.942285761090702</v>
      </c>
      <c r="C2" s="6">
        <v>397291949.765499</v>
      </c>
      <c r="D2" s="4" t="s">
        <v>6</v>
      </c>
      <c r="E2" s="4" t="s">
        <v>3</v>
      </c>
      <c r="F2" s="9">
        <v>-1272970525.194</v>
      </c>
    </row>
    <row r="3" spans="1:7" x14ac:dyDescent="0.25">
      <c r="A3" s="4">
        <v>0.5</v>
      </c>
      <c r="B3" s="5">
        <v>99.268238896624695</v>
      </c>
      <c r="C3" s="6">
        <v>413422935.845083</v>
      </c>
      <c r="D3" s="4" t="s">
        <v>6</v>
      </c>
      <c r="E3" s="4" t="s">
        <v>9</v>
      </c>
      <c r="F3" s="9">
        <v>-1172478950.3399999</v>
      </c>
    </row>
    <row r="4" spans="1:7" x14ac:dyDescent="0.25">
      <c r="A4" s="4">
        <v>0.32</v>
      </c>
      <c r="B4" s="5">
        <v>94.566796670720095</v>
      </c>
      <c r="C4" s="6">
        <v>468946731.35628903</v>
      </c>
      <c r="D4" s="4" t="s">
        <v>6</v>
      </c>
      <c r="E4" s="4" t="s">
        <v>10</v>
      </c>
      <c r="F4" s="9">
        <v>-620872243.76999998</v>
      </c>
      <c r="G4" s="7">
        <v>103104689.556499</v>
      </c>
    </row>
    <row r="5" spans="1:7" x14ac:dyDescent="0.25">
      <c r="A5" s="4">
        <v>0.2</v>
      </c>
      <c r="B5" s="5">
        <v>88.767649782941504</v>
      </c>
      <c r="C5" s="6">
        <v>474415153.39883101</v>
      </c>
      <c r="D5" s="4" t="s">
        <v>6</v>
      </c>
      <c r="E5" s="4" t="s">
        <v>8</v>
      </c>
      <c r="F5" s="9">
        <v>-210482482.296</v>
      </c>
    </row>
    <row r="6" spans="1:7" x14ac:dyDescent="0.25">
      <c r="A6" s="4">
        <v>0.15</v>
      </c>
      <c r="B6" s="5">
        <v>85.549513902452802</v>
      </c>
      <c r="C6" s="6">
        <v>604046280.60899997</v>
      </c>
      <c r="D6" s="4" t="s">
        <v>6</v>
      </c>
      <c r="E6" s="4" t="s">
        <v>4</v>
      </c>
      <c r="F6" s="9">
        <v>-52540056.851999998</v>
      </c>
    </row>
    <row r="7" spans="1:7" s="13" customFormat="1" x14ac:dyDescent="0.25">
      <c r="A7" s="10">
        <v>0.1</v>
      </c>
      <c r="B7" s="11">
        <v>80.098290625216507</v>
      </c>
      <c r="C7" s="12">
        <v>630144476.16361904</v>
      </c>
      <c r="D7" s="10" t="s">
        <v>7</v>
      </c>
      <c r="E7" s="10" t="s">
        <v>11</v>
      </c>
      <c r="F7" s="13">
        <v>135724037.75999901</v>
      </c>
    </row>
    <row r="8" spans="1:7" x14ac:dyDescent="0.25">
      <c r="A8" s="4">
        <v>0.05</v>
      </c>
      <c r="B8" s="5">
        <v>68.329248391751094</v>
      </c>
      <c r="C8" s="6">
        <v>673129990.199</v>
      </c>
      <c r="D8" s="4" t="s">
        <v>6</v>
      </c>
      <c r="E8" s="4" t="s">
        <v>4</v>
      </c>
      <c r="F8" s="9">
        <v>361962200.68800002</v>
      </c>
    </row>
    <row r="9" spans="1:7" x14ac:dyDescent="0.25">
      <c r="A9" s="4">
        <v>2.5000000000000001E-2</v>
      </c>
      <c r="B9" s="5">
        <v>53.528822465708501</v>
      </c>
      <c r="C9" s="6">
        <v>688577327.88999903</v>
      </c>
      <c r="D9" s="4" t="s">
        <v>5</v>
      </c>
      <c r="E9" s="4" t="s">
        <v>12</v>
      </c>
      <c r="F9" s="9">
        <v>413146423.73400003</v>
      </c>
    </row>
    <row r="10" spans="1:7" x14ac:dyDescent="0.25">
      <c r="A10" s="4">
        <v>0.01</v>
      </c>
      <c r="B10" s="5">
        <v>36.394372231638201</v>
      </c>
      <c r="C10" s="7">
        <v>562076682.88</v>
      </c>
      <c r="D10" s="4" t="s">
        <v>5</v>
      </c>
      <c r="E10" s="4" t="s">
        <v>12</v>
      </c>
      <c r="F10" s="9">
        <v>337246009.72799999</v>
      </c>
    </row>
    <row r="11" spans="1:7" x14ac:dyDescent="0.25">
      <c r="A11" s="4">
        <v>5.0000000000000001E-3</v>
      </c>
      <c r="B11" s="8">
        <v>17.185107710143399</v>
      </c>
      <c r="C11" s="7">
        <v>301223181.19</v>
      </c>
      <c r="D11" s="4" t="s">
        <v>5</v>
      </c>
      <c r="E11" s="4" t="s">
        <v>12</v>
      </c>
      <c r="F11" s="9">
        <v>180733908.713999</v>
      </c>
    </row>
    <row r="12" spans="1:7" x14ac:dyDescent="0.25">
      <c r="A12" s="4">
        <v>1E-3</v>
      </c>
      <c r="B12" s="8">
        <v>2.26811918368375</v>
      </c>
      <c r="C12" s="7">
        <v>42489441.989999898</v>
      </c>
      <c r="D12" s="4" t="s">
        <v>5</v>
      </c>
      <c r="E12" s="4" t="s">
        <v>12</v>
      </c>
      <c r="F12" s="9">
        <v>25493665.193999998</v>
      </c>
    </row>
    <row r="13" spans="1:7" x14ac:dyDescent="0.25">
      <c r="A13" s="9">
        <v>0</v>
      </c>
      <c r="B13" s="8">
        <v>0</v>
      </c>
      <c r="C13" s="7">
        <v>0</v>
      </c>
      <c r="D13" s="4" t="s">
        <v>5</v>
      </c>
      <c r="E13" s="4" t="s">
        <v>12</v>
      </c>
      <c r="F13" s="9">
        <v>0</v>
      </c>
    </row>
    <row r="33" spans="1:3" x14ac:dyDescent="0.25">
      <c r="A33" s="25" t="s">
        <v>39</v>
      </c>
      <c r="B33" s="25"/>
      <c r="C33" s="25"/>
    </row>
    <row r="34" spans="1:3" x14ac:dyDescent="0.25">
      <c r="A34" s="25"/>
      <c r="B34" s="25"/>
      <c r="C34" s="25"/>
    </row>
    <row r="35" spans="1:3" x14ac:dyDescent="0.25">
      <c r="A35" s="25"/>
      <c r="B35" s="25"/>
      <c r="C35" s="25"/>
    </row>
    <row r="36" spans="1:3" x14ac:dyDescent="0.25">
      <c r="A36" s="25"/>
      <c r="B36" s="25"/>
      <c r="C36" s="25"/>
    </row>
    <row r="37" spans="1:3" x14ac:dyDescent="0.25">
      <c r="A37" s="25"/>
      <c r="B37" s="25"/>
      <c r="C37" s="25"/>
    </row>
    <row r="38" spans="1:3" x14ac:dyDescent="0.25">
      <c r="A38" s="25"/>
      <c r="B38" s="25"/>
      <c r="C38" s="25"/>
    </row>
    <row r="39" spans="1:3" x14ac:dyDescent="0.25">
      <c r="A39" s="25"/>
      <c r="B39" s="25"/>
      <c r="C39" s="25"/>
    </row>
    <row r="40" spans="1:3" x14ac:dyDescent="0.25">
      <c r="A40" s="25"/>
      <c r="B40" s="25"/>
      <c r="C40" s="25"/>
    </row>
    <row r="41" spans="1:3" x14ac:dyDescent="0.25">
      <c r="A41" s="25"/>
      <c r="B41" s="25"/>
      <c r="C41" s="25"/>
    </row>
    <row r="42" spans="1:3" x14ac:dyDescent="0.25">
      <c r="A42" s="25"/>
      <c r="B42" s="25"/>
      <c r="C42" s="25"/>
    </row>
    <row r="43" spans="1:3" x14ac:dyDescent="0.25">
      <c r="A43" s="25"/>
      <c r="B43" s="25"/>
      <c r="C43" s="25"/>
    </row>
    <row r="44" spans="1:3" x14ac:dyDescent="0.25">
      <c r="A44" s="25"/>
      <c r="B44" s="25"/>
      <c r="C44" s="25"/>
    </row>
    <row r="45" spans="1:3" x14ac:dyDescent="0.25">
      <c r="A45" s="25"/>
      <c r="B45" s="25"/>
      <c r="C45" s="25"/>
    </row>
    <row r="46" spans="1:3" x14ac:dyDescent="0.25">
      <c r="A46" s="25"/>
      <c r="B46" s="25"/>
      <c r="C46" s="25"/>
    </row>
    <row r="47" spans="1:3" x14ac:dyDescent="0.25">
      <c r="A47" s="25"/>
      <c r="B47" s="25"/>
      <c r="C47" s="25"/>
    </row>
    <row r="48" spans="1:3" x14ac:dyDescent="0.25">
      <c r="A48" s="25"/>
      <c r="B48" s="25"/>
      <c r="C48" s="25"/>
    </row>
  </sheetData>
  <mergeCells count="1">
    <mergeCell ref="A33:C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0C16-D776-496A-A331-E37909B7C802}">
  <dimension ref="A1:S27"/>
  <sheetViews>
    <sheetView zoomScale="90" zoomScaleNormal="90" workbookViewId="0">
      <selection activeCell="L22" sqref="L22"/>
    </sheetView>
  </sheetViews>
  <sheetFormatPr defaultRowHeight="15" x14ac:dyDescent="0.25"/>
  <cols>
    <col min="2" max="2" width="13.5703125" bestFit="1" customWidth="1"/>
    <col min="3" max="3" width="14.7109375" bestFit="1" customWidth="1"/>
    <col min="4" max="4" width="44.7109375" bestFit="1" customWidth="1"/>
    <col min="5" max="5" width="11.42578125" bestFit="1" customWidth="1"/>
    <col min="6" max="6" width="12.28515625" bestFit="1" customWidth="1"/>
    <col min="7" max="7" width="22.5703125" bestFit="1" customWidth="1"/>
    <col min="12" max="12" width="23.5703125" bestFit="1" customWidth="1"/>
    <col min="13" max="13" width="24.28515625" bestFit="1" customWidth="1"/>
    <col min="14" max="14" width="12.28515625" bestFit="1" customWidth="1"/>
  </cols>
  <sheetData>
    <row r="1" spans="1:19" x14ac:dyDescent="0.25">
      <c r="A1" s="14"/>
      <c r="B1" s="19" t="s">
        <v>0</v>
      </c>
      <c r="C1" s="23" t="s">
        <v>1</v>
      </c>
      <c r="D1" s="23" t="s">
        <v>2</v>
      </c>
      <c r="E1" s="21" t="s">
        <v>13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41</v>
      </c>
      <c r="K1" s="14" t="s">
        <v>20</v>
      </c>
      <c r="L1" s="14" t="s">
        <v>21</v>
      </c>
      <c r="M1" s="14" t="s">
        <v>22</v>
      </c>
      <c r="N1" s="14" t="s">
        <v>26</v>
      </c>
    </row>
    <row r="2" spans="1:19" x14ac:dyDescent="0.25">
      <c r="A2" s="14">
        <v>0</v>
      </c>
      <c r="B2" s="20">
        <v>0.9</v>
      </c>
      <c r="C2" s="24" t="s">
        <v>27</v>
      </c>
      <c r="D2" s="24" t="s">
        <v>28</v>
      </c>
      <c r="E2" s="22">
        <v>99.994958999999994</v>
      </c>
      <c r="F2" s="17">
        <v>4867685000</v>
      </c>
      <c r="G2" s="15">
        <v>793525</v>
      </c>
      <c r="H2" s="16">
        <v>58212700000</v>
      </c>
      <c r="I2" s="15">
        <v>73359.623206999997</v>
      </c>
      <c r="J2" s="15">
        <v>6.9116</v>
      </c>
      <c r="K2" s="15">
        <v>6.8780999999999999</v>
      </c>
      <c r="L2" s="15">
        <v>6134.2559060000003</v>
      </c>
      <c r="M2" s="15">
        <v>8.3618970000000008</v>
      </c>
      <c r="N2" s="17">
        <v>2925121000</v>
      </c>
      <c r="O2">
        <f>K2*100</f>
        <v>687.81</v>
      </c>
    </row>
    <row r="3" spans="1:19" x14ac:dyDescent="0.25">
      <c r="A3" s="14">
        <v>1</v>
      </c>
      <c r="B3" s="20">
        <v>0.7</v>
      </c>
      <c r="C3" s="24" t="s">
        <v>27</v>
      </c>
      <c r="D3" s="24" t="s">
        <v>28</v>
      </c>
      <c r="E3" s="22">
        <v>99.942285999999996</v>
      </c>
      <c r="F3" s="17">
        <v>4869404000</v>
      </c>
      <c r="G3" s="15">
        <v>793107</v>
      </c>
      <c r="H3" s="16">
        <v>58207390000</v>
      </c>
      <c r="I3" s="15">
        <v>73391.596254999997</v>
      </c>
      <c r="J3" s="15">
        <v>6.8760000000000003</v>
      </c>
      <c r="K3" s="15">
        <v>6.8404999999999996</v>
      </c>
      <c r="L3" s="15">
        <v>6139.6552080000001</v>
      </c>
      <c r="M3" s="15">
        <v>8.3656109999999995</v>
      </c>
      <c r="N3" s="17">
        <v>2928795000</v>
      </c>
      <c r="O3">
        <f t="shared" ref="O3:O13" si="0">K3*100</f>
        <v>684.05</v>
      </c>
    </row>
    <row r="4" spans="1:19" x14ac:dyDescent="0.25">
      <c r="A4" s="14">
        <v>2</v>
      </c>
      <c r="B4" s="20">
        <v>0.5</v>
      </c>
      <c r="C4" s="24" t="s">
        <v>29</v>
      </c>
      <c r="D4" s="24" t="s">
        <v>30</v>
      </c>
      <c r="E4" s="22">
        <v>99.268238999999994</v>
      </c>
      <c r="F4" s="17">
        <v>4960655000</v>
      </c>
      <c r="G4" s="15">
        <v>787758</v>
      </c>
      <c r="H4" s="16">
        <v>57647100000</v>
      </c>
      <c r="I4" s="15">
        <v>73178.694543999998</v>
      </c>
      <c r="J4" s="15">
        <v>6.5396999999999998</v>
      </c>
      <c r="K4" s="15">
        <v>6.4865999999999993</v>
      </c>
      <c r="L4" s="15">
        <v>6297.1819930000001</v>
      </c>
      <c r="M4" s="15">
        <v>8.6052119999999999</v>
      </c>
      <c r="N4" s="17">
        <v>2967685000</v>
      </c>
      <c r="O4">
        <f t="shared" si="0"/>
        <v>648.66</v>
      </c>
      <c r="Q4" s="9" t="s">
        <v>15</v>
      </c>
      <c r="R4" s="15">
        <v>0.32</v>
      </c>
      <c r="S4" s="18">
        <v>3371139639.5725002</v>
      </c>
    </row>
    <row r="5" spans="1:19" x14ac:dyDescent="0.25">
      <c r="A5" s="14">
        <v>3</v>
      </c>
      <c r="B5" s="20">
        <v>0.32</v>
      </c>
      <c r="C5" s="24" t="s">
        <v>31</v>
      </c>
      <c r="D5" s="24" t="s">
        <v>32</v>
      </c>
      <c r="E5" s="22">
        <v>94.566796999999994</v>
      </c>
      <c r="F5" s="17">
        <v>5052422000</v>
      </c>
      <c r="G5" s="15">
        <v>750449</v>
      </c>
      <c r="H5" s="16">
        <v>56314270000</v>
      </c>
      <c r="I5" s="15">
        <v>75040.764664000002</v>
      </c>
      <c r="J5" s="15">
        <v>4.9565999999999999</v>
      </c>
      <c r="K5" s="15">
        <v>4.8690999999999995</v>
      </c>
      <c r="L5" s="15">
        <v>6732.5322729999998</v>
      </c>
      <c r="M5" s="15">
        <v>8.9718330000000002</v>
      </c>
      <c r="N5" s="17">
        <v>3134024000</v>
      </c>
      <c r="O5">
        <f t="shared" si="0"/>
        <v>486.90999999999997</v>
      </c>
    </row>
    <row r="6" spans="1:19" x14ac:dyDescent="0.25">
      <c r="A6" s="14">
        <v>4</v>
      </c>
      <c r="B6" s="20">
        <v>0.2</v>
      </c>
      <c r="C6" s="24" t="s">
        <v>33</v>
      </c>
      <c r="D6" s="24" t="s">
        <v>34</v>
      </c>
      <c r="E6" s="22">
        <v>88.767650000000003</v>
      </c>
      <c r="F6" s="17">
        <v>5077475000</v>
      </c>
      <c r="G6" s="15">
        <v>704429</v>
      </c>
      <c r="H6" s="16">
        <v>54702450000</v>
      </c>
      <c r="I6" s="15">
        <v>77655.023891999997</v>
      </c>
      <c r="J6" s="15">
        <v>3.62</v>
      </c>
      <c r="K6" s="15">
        <v>3.5352000000000001</v>
      </c>
      <c r="L6" s="15">
        <v>7207.9303149999996</v>
      </c>
      <c r="M6" s="15">
        <v>9.2819880000000001</v>
      </c>
      <c r="N6" s="17">
        <v>3200948000</v>
      </c>
      <c r="O6">
        <f t="shared" si="0"/>
        <v>353.52000000000004</v>
      </c>
      <c r="P6" s="25" t="s">
        <v>40</v>
      </c>
      <c r="Q6" s="25"/>
      <c r="R6" s="25"/>
    </row>
    <row r="7" spans="1:19" x14ac:dyDescent="0.25">
      <c r="A7" s="14">
        <v>5</v>
      </c>
      <c r="B7" s="20">
        <v>0.15</v>
      </c>
      <c r="C7" s="24" t="s">
        <v>23</v>
      </c>
      <c r="D7" s="24" t="s">
        <v>35</v>
      </c>
      <c r="E7" s="22">
        <v>85.549514000000002</v>
      </c>
      <c r="F7" s="17">
        <v>5046095000</v>
      </c>
      <c r="G7" s="15">
        <v>678891</v>
      </c>
      <c r="H7" s="16">
        <v>53424690000</v>
      </c>
      <c r="I7" s="15">
        <v>78694.068278000006</v>
      </c>
      <c r="J7" s="15">
        <v>3.0874999999999999</v>
      </c>
      <c r="K7" s="15">
        <v>2.9909000000000003</v>
      </c>
      <c r="L7" s="15">
        <v>7432.8502129999997</v>
      </c>
      <c r="M7" s="15">
        <v>9.4452479999999994</v>
      </c>
      <c r="N7" s="17">
        <v>3197773000</v>
      </c>
      <c r="O7">
        <f t="shared" si="0"/>
        <v>299.09000000000003</v>
      </c>
      <c r="P7" s="25"/>
      <c r="Q7" s="25"/>
      <c r="R7" s="25"/>
    </row>
    <row r="8" spans="1:19" x14ac:dyDescent="0.25">
      <c r="A8" s="14">
        <v>6</v>
      </c>
      <c r="B8" s="20">
        <v>0.1</v>
      </c>
      <c r="C8" s="24" t="s">
        <v>36</v>
      </c>
      <c r="D8" s="24" t="s">
        <v>24</v>
      </c>
      <c r="E8" s="22">
        <v>80.098291000000003</v>
      </c>
      <c r="F8" s="17">
        <v>4949890000</v>
      </c>
      <c r="G8" s="15">
        <v>635632</v>
      </c>
      <c r="H8" s="16">
        <v>51042840000</v>
      </c>
      <c r="I8" s="15">
        <v>80302.504000999994</v>
      </c>
      <c r="J8" s="15">
        <v>2.4121999999999999</v>
      </c>
      <c r="K8" s="15">
        <v>2.3047</v>
      </c>
      <c r="L8" s="15">
        <v>7787.3520870000002</v>
      </c>
      <c r="M8" s="15">
        <v>9.6975210000000001</v>
      </c>
      <c r="N8" s="17">
        <v>3142271000</v>
      </c>
      <c r="O8">
        <f t="shared" si="0"/>
        <v>230.47</v>
      </c>
      <c r="P8" s="25"/>
      <c r="Q8" s="25"/>
      <c r="R8" s="25"/>
    </row>
    <row r="9" spans="1:19" x14ac:dyDescent="0.25">
      <c r="A9" s="14">
        <v>7</v>
      </c>
      <c r="B9" s="20">
        <v>0.05</v>
      </c>
      <c r="C9" s="24" t="s">
        <v>37</v>
      </c>
      <c r="D9" s="24" t="s">
        <v>24</v>
      </c>
      <c r="E9" s="22">
        <v>68.329248000000007</v>
      </c>
      <c r="F9" s="17">
        <v>4424245000</v>
      </c>
      <c r="G9" s="15">
        <v>542237</v>
      </c>
      <c r="H9" s="16">
        <v>43546280000</v>
      </c>
      <c r="I9" s="15">
        <v>80308.579677000002</v>
      </c>
      <c r="J9" s="15">
        <v>1.4981</v>
      </c>
      <c r="K9" s="15">
        <v>1.4128000000000001</v>
      </c>
      <c r="L9" s="15">
        <v>8159.2452130000001</v>
      </c>
      <c r="M9" s="15">
        <v>10.159867</v>
      </c>
      <c r="N9" s="17">
        <v>2870081000</v>
      </c>
      <c r="O9">
        <f t="shared" si="0"/>
        <v>141.28</v>
      </c>
      <c r="P9" s="25"/>
      <c r="Q9" s="25"/>
      <c r="R9" s="25"/>
    </row>
    <row r="10" spans="1:19" x14ac:dyDescent="0.25">
      <c r="A10" s="14">
        <v>8</v>
      </c>
      <c r="B10" s="20">
        <v>2.5000000000000001E-2</v>
      </c>
      <c r="C10" s="24" t="s">
        <v>5</v>
      </c>
      <c r="D10" s="24" t="s">
        <v>38</v>
      </c>
      <c r="E10" s="22">
        <v>53.528821999999998</v>
      </c>
      <c r="F10" s="17">
        <v>3708162000</v>
      </c>
      <c r="G10" s="15">
        <v>424786</v>
      </c>
      <c r="H10" s="16">
        <v>35517410000</v>
      </c>
      <c r="I10" s="15">
        <v>83612.469201</v>
      </c>
      <c r="J10" s="15">
        <v>0.9487000000000001</v>
      </c>
      <c r="K10" s="15">
        <v>0.86609999999999998</v>
      </c>
      <c r="L10" s="15">
        <v>8729.4825029999993</v>
      </c>
      <c r="M10" s="15">
        <v>10.440407</v>
      </c>
      <c r="N10" s="17">
        <v>2336142000</v>
      </c>
      <c r="O10">
        <f t="shared" si="0"/>
        <v>86.61</v>
      </c>
      <c r="P10" s="25"/>
      <c r="Q10" s="25"/>
      <c r="R10" s="25"/>
    </row>
    <row r="11" spans="1:19" x14ac:dyDescent="0.25">
      <c r="A11" s="14">
        <v>9</v>
      </c>
      <c r="B11" s="20">
        <v>0.01</v>
      </c>
      <c r="C11" s="24" t="s">
        <v>5</v>
      </c>
      <c r="D11" s="24" t="s">
        <v>38</v>
      </c>
      <c r="E11" s="22">
        <v>36.394371999999997</v>
      </c>
      <c r="F11" s="17">
        <v>2578165000</v>
      </c>
      <c r="G11" s="15">
        <v>288813</v>
      </c>
      <c r="H11" s="16">
        <v>24227580000</v>
      </c>
      <c r="I11" s="15">
        <v>83886.745769999994</v>
      </c>
      <c r="J11" s="15">
        <v>0.60250000000000004</v>
      </c>
      <c r="K11" s="15">
        <v>0.52500000000000002</v>
      </c>
      <c r="L11" s="15">
        <v>8926.764013</v>
      </c>
      <c r="M11" s="15">
        <v>10.641448</v>
      </c>
      <c r="N11" s="17">
        <v>1624244000</v>
      </c>
      <c r="O11">
        <f t="shared" si="0"/>
        <v>52.5</v>
      </c>
      <c r="P11" s="25"/>
      <c r="Q11" s="25"/>
      <c r="R11" s="25"/>
    </row>
    <row r="12" spans="1:19" x14ac:dyDescent="0.25">
      <c r="A12" s="14">
        <v>10</v>
      </c>
      <c r="B12" s="20">
        <v>5.0000000000000001E-3</v>
      </c>
      <c r="C12" s="24" t="s">
        <v>5</v>
      </c>
      <c r="D12" s="24" t="s">
        <v>38</v>
      </c>
      <c r="E12" s="22">
        <v>17.185108</v>
      </c>
      <c r="F12" s="17">
        <v>1238217000</v>
      </c>
      <c r="G12" s="15">
        <v>136375</v>
      </c>
      <c r="H12" s="16">
        <v>11460700000</v>
      </c>
      <c r="I12" s="15">
        <v>84038.152249000006</v>
      </c>
      <c r="J12" s="15">
        <v>0.3322</v>
      </c>
      <c r="K12" s="15">
        <v>0.3019</v>
      </c>
      <c r="L12" s="15">
        <v>9079.4985570000008</v>
      </c>
      <c r="M12" s="15">
        <v>10.80402</v>
      </c>
      <c r="N12" s="17">
        <v>780076500</v>
      </c>
      <c r="O12">
        <f t="shared" si="0"/>
        <v>30.19</v>
      </c>
      <c r="P12" s="25"/>
      <c r="Q12" s="25"/>
      <c r="R12" s="25"/>
    </row>
    <row r="13" spans="1:19" x14ac:dyDescent="0.25">
      <c r="A13" s="14">
        <v>11</v>
      </c>
      <c r="B13" s="20">
        <v>1E-3</v>
      </c>
      <c r="C13" s="24" t="s">
        <v>5</v>
      </c>
      <c r="D13" s="24" t="s">
        <v>38</v>
      </c>
      <c r="E13" s="22">
        <v>2.268119</v>
      </c>
      <c r="F13" s="17">
        <v>160290800</v>
      </c>
      <c r="G13" s="15">
        <v>17999</v>
      </c>
      <c r="H13" s="16">
        <v>1464054000</v>
      </c>
      <c r="I13" s="15">
        <v>81340.856325000001</v>
      </c>
      <c r="J13" s="15">
        <v>8.8900000000000007E-2</v>
      </c>
      <c r="K13" s="15">
        <v>2.0199999999999999E-2</v>
      </c>
      <c r="L13" s="15">
        <v>8905.5391120000004</v>
      </c>
      <c r="M13" s="15">
        <v>10.948421</v>
      </c>
      <c r="N13" s="17">
        <v>100983200</v>
      </c>
      <c r="O13">
        <f t="shared" si="0"/>
        <v>2.02</v>
      </c>
      <c r="P13" s="25"/>
      <c r="Q13" s="25"/>
      <c r="R13" s="25"/>
    </row>
    <row r="14" spans="1:19" x14ac:dyDescent="0.25">
      <c r="P14" s="25"/>
      <c r="Q14" s="25"/>
      <c r="R14" s="25"/>
    </row>
    <row r="15" spans="1:19" x14ac:dyDescent="0.25">
      <c r="P15" s="25"/>
      <c r="Q15" s="25"/>
      <c r="R15" s="25"/>
    </row>
    <row r="16" spans="1:19" x14ac:dyDescent="0.25">
      <c r="P16" s="25"/>
      <c r="Q16" s="25"/>
      <c r="R16" s="25"/>
    </row>
    <row r="17" spans="16:18" x14ac:dyDescent="0.25">
      <c r="P17" s="25"/>
      <c r="Q17" s="25"/>
      <c r="R17" s="25"/>
    </row>
    <row r="18" spans="16:18" x14ac:dyDescent="0.25">
      <c r="P18" s="25"/>
      <c r="Q18" s="25"/>
      <c r="R18" s="25"/>
    </row>
    <row r="19" spans="16:18" x14ac:dyDescent="0.25">
      <c r="P19" s="25"/>
      <c r="Q19" s="25"/>
      <c r="R19" s="25"/>
    </row>
    <row r="20" spans="16:18" x14ac:dyDescent="0.25">
      <c r="P20" s="25"/>
      <c r="Q20" s="25"/>
      <c r="R20" s="25"/>
    </row>
    <row r="21" spans="16:18" x14ac:dyDescent="0.25">
      <c r="P21" s="25"/>
      <c r="Q21" s="25"/>
      <c r="R21" s="25"/>
    </row>
    <row r="22" spans="16:18" x14ac:dyDescent="0.25">
      <c r="P22" s="25"/>
      <c r="Q22" s="25"/>
      <c r="R22" s="25"/>
    </row>
    <row r="23" spans="16:18" x14ac:dyDescent="0.25">
      <c r="P23" s="25"/>
      <c r="Q23" s="25"/>
      <c r="R23" s="25"/>
    </row>
    <row r="27" spans="16:18" ht="15" customHeight="1" x14ac:dyDescent="0.25"/>
  </sheetData>
  <mergeCells count="1">
    <mergeCell ref="P6:R23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35A6-2FAF-4210-937D-00A650385AB9}">
  <dimension ref="A1:T42"/>
  <sheetViews>
    <sheetView tabSelected="1" topLeftCell="E1" zoomScale="90" zoomScaleNormal="90" workbookViewId="0">
      <selection activeCell="D8" sqref="D8"/>
    </sheetView>
  </sheetViews>
  <sheetFormatPr defaultRowHeight="15" x14ac:dyDescent="0.25"/>
  <cols>
    <col min="2" max="2" width="13.5703125" bestFit="1" customWidth="1"/>
    <col min="3" max="3" width="14.7109375" bestFit="1" customWidth="1"/>
    <col min="4" max="4" width="44.7109375" bestFit="1" customWidth="1"/>
    <col min="5" max="5" width="11.42578125" bestFit="1" customWidth="1"/>
    <col min="6" max="6" width="12.28515625" bestFit="1" customWidth="1"/>
    <col min="7" max="7" width="22.5703125" bestFit="1" customWidth="1"/>
    <col min="12" max="12" width="23.5703125" bestFit="1" customWidth="1"/>
    <col min="13" max="13" width="24.28515625" bestFit="1" customWidth="1"/>
    <col min="14" max="14" width="12.28515625" bestFit="1" customWidth="1"/>
    <col min="15" max="15" width="30.28515625" bestFit="1" customWidth="1"/>
    <col min="16" max="16" width="25.5703125" customWidth="1"/>
    <col min="19" max="19" width="14.7109375" bestFit="1" customWidth="1"/>
    <col min="20" max="20" width="9.85546875" bestFit="1" customWidth="1"/>
  </cols>
  <sheetData>
    <row r="1" spans="1:20" x14ac:dyDescent="0.25">
      <c r="A1" s="14"/>
      <c r="B1" s="19" t="s">
        <v>0</v>
      </c>
      <c r="C1" s="23" t="s">
        <v>1</v>
      </c>
      <c r="D1" s="23" t="s">
        <v>2</v>
      </c>
      <c r="E1" s="21" t="s">
        <v>13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41</v>
      </c>
      <c r="K1" s="14" t="s">
        <v>20</v>
      </c>
      <c r="L1" s="14" t="s">
        <v>21</v>
      </c>
      <c r="M1" s="14" t="s">
        <v>22</v>
      </c>
      <c r="N1" s="14" t="s">
        <v>26</v>
      </c>
      <c r="O1" s="14" t="s">
        <v>42</v>
      </c>
      <c r="P1" s="27" t="s">
        <v>43</v>
      </c>
    </row>
    <row r="2" spans="1:20" x14ac:dyDescent="0.25">
      <c r="A2" s="14">
        <v>0</v>
      </c>
      <c r="B2" s="20">
        <v>0.9</v>
      </c>
      <c r="C2" s="24" t="s">
        <v>27</v>
      </c>
      <c r="D2" s="24" t="s">
        <v>28</v>
      </c>
      <c r="E2" s="22">
        <v>99.994958999999994</v>
      </c>
      <c r="F2" s="17">
        <v>4867685000</v>
      </c>
      <c r="G2" s="15">
        <v>793525</v>
      </c>
      <c r="H2" s="16">
        <v>58212700000</v>
      </c>
      <c r="I2" s="15">
        <v>73359.623206999997</v>
      </c>
      <c r="J2" s="15">
        <v>6.9116</v>
      </c>
      <c r="K2" s="15">
        <v>6.8780999999999999</v>
      </c>
      <c r="L2" s="15">
        <v>6134.2559060000003</v>
      </c>
      <c r="M2" s="15">
        <v>8.3618970000000008</v>
      </c>
      <c r="N2" s="17">
        <v>2925121000</v>
      </c>
      <c r="O2" s="6">
        <f>(F2/$G$2)*1000</f>
        <v>6134255.3794776471</v>
      </c>
      <c r="P2" s="6">
        <f>(N2/$G$2)*1000</f>
        <v>3686236.7285214704</v>
      </c>
    </row>
    <row r="3" spans="1:20" x14ac:dyDescent="0.25">
      <c r="A3" s="14">
        <v>1</v>
      </c>
      <c r="B3" s="20">
        <v>0.7</v>
      </c>
      <c r="C3" s="24" t="s">
        <v>27</v>
      </c>
      <c r="D3" s="24" t="s">
        <v>28</v>
      </c>
      <c r="E3" s="22">
        <v>99.942285999999996</v>
      </c>
      <c r="F3" s="17">
        <v>4869404000</v>
      </c>
      <c r="G3" s="15">
        <v>793107</v>
      </c>
      <c r="H3" s="16">
        <v>58207390000</v>
      </c>
      <c r="I3" s="15">
        <v>73391.596254999997</v>
      </c>
      <c r="J3" s="15">
        <v>6.8760000000000003</v>
      </c>
      <c r="K3" s="15">
        <v>6.8404999999999996</v>
      </c>
      <c r="L3" s="15">
        <v>6139.6552080000001</v>
      </c>
      <c r="M3" s="15">
        <v>8.3656109999999995</v>
      </c>
      <c r="N3" s="17">
        <v>2928795000</v>
      </c>
      <c r="O3" s="6">
        <f t="shared" ref="O3:O13" si="0">(F3/$G$2)*1000</f>
        <v>6136421.6628335593</v>
      </c>
      <c r="P3" s="6">
        <f t="shared" ref="P3:P13" si="1">(N3/$G$2)*1000</f>
        <v>3690866.702372326</v>
      </c>
    </row>
    <row r="4" spans="1:20" x14ac:dyDescent="0.25">
      <c r="A4" s="14">
        <v>2</v>
      </c>
      <c r="B4" s="20">
        <v>0.5</v>
      </c>
      <c r="C4" s="24" t="s">
        <v>29</v>
      </c>
      <c r="D4" s="24" t="s">
        <v>30</v>
      </c>
      <c r="E4" s="22">
        <v>99.268238999999994</v>
      </c>
      <c r="F4" s="17">
        <v>4960655000</v>
      </c>
      <c r="G4" s="15">
        <v>787758</v>
      </c>
      <c r="H4" s="16">
        <v>57647100000</v>
      </c>
      <c r="I4" s="15">
        <v>73178.694543999998</v>
      </c>
      <c r="J4" s="15">
        <v>6.5396999999999998</v>
      </c>
      <c r="K4" s="15">
        <v>6.4865999999999993</v>
      </c>
      <c r="L4" s="15">
        <v>6297.1819930000001</v>
      </c>
      <c r="M4" s="15">
        <v>8.6052119999999999</v>
      </c>
      <c r="N4" s="17">
        <v>2967685000</v>
      </c>
      <c r="O4" s="6">
        <f t="shared" si="0"/>
        <v>6251416.1494596889</v>
      </c>
      <c r="P4" s="6">
        <f t="shared" si="1"/>
        <v>3739875.8703254466</v>
      </c>
      <c r="Q4" s="9" t="s">
        <v>15</v>
      </c>
      <c r="R4" s="15">
        <v>0.32</v>
      </c>
      <c r="S4" s="18">
        <v>3371139639.5725002</v>
      </c>
      <c r="T4" s="6">
        <f>(S4/$G$2)*1000</f>
        <v>4248309.3028858574</v>
      </c>
    </row>
    <row r="5" spans="1:20" x14ac:dyDescent="0.25">
      <c r="A5" s="14">
        <v>3</v>
      </c>
      <c r="B5" s="20">
        <v>0.32</v>
      </c>
      <c r="C5" s="24" t="s">
        <v>31</v>
      </c>
      <c r="D5" s="24" t="s">
        <v>32</v>
      </c>
      <c r="E5" s="22">
        <v>94.566796999999994</v>
      </c>
      <c r="F5" s="17">
        <v>5052422000</v>
      </c>
      <c r="G5" s="15">
        <v>750449</v>
      </c>
      <c r="H5" s="16">
        <v>56314270000</v>
      </c>
      <c r="I5" s="15">
        <v>75040.764664000002</v>
      </c>
      <c r="J5" s="15">
        <v>4.9565999999999999</v>
      </c>
      <c r="K5" s="15">
        <v>4.8690999999999995</v>
      </c>
      <c r="L5" s="15">
        <v>6732.5322729999998</v>
      </c>
      <c r="M5" s="15">
        <v>8.9718330000000002</v>
      </c>
      <c r="N5" s="17">
        <v>3134024000</v>
      </c>
      <c r="O5" s="6">
        <f t="shared" si="0"/>
        <v>6367060.8991525164</v>
      </c>
      <c r="P5" s="6">
        <f t="shared" si="1"/>
        <v>3949496.2351532718</v>
      </c>
    </row>
    <row r="6" spans="1:20" x14ac:dyDescent="0.25">
      <c r="A6" s="14">
        <v>4</v>
      </c>
      <c r="B6" s="20">
        <v>0.2</v>
      </c>
      <c r="C6" s="24" t="s">
        <v>33</v>
      </c>
      <c r="D6" s="24" t="s">
        <v>34</v>
      </c>
      <c r="E6" s="22">
        <v>88.767650000000003</v>
      </c>
      <c r="F6" s="17">
        <v>5077475000</v>
      </c>
      <c r="G6" s="15">
        <v>704429</v>
      </c>
      <c r="H6" s="16">
        <v>54702450000</v>
      </c>
      <c r="I6" s="15">
        <v>77655.023891999997</v>
      </c>
      <c r="J6" s="15">
        <v>3.62</v>
      </c>
      <c r="K6" s="15">
        <v>3.5352000000000001</v>
      </c>
      <c r="L6" s="15">
        <v>7207.9303149999996</v>
      </c>
      <c r="M6" s="15">
        <v>9.2819880000000001</v>
      </c>
      <c r="N6" s="17">
        <v>3200948000</v>
      </c>
      <c r="O6" s="6">
        <f t="shared" si="0"/>
        <v>6398632.6832802994</v>
      </c>
      <c r="P6" s="6">
        <f t="shared" si="1"/>
        <v>4033833.842664062</v>
      </c>
      <c r="Q6" s="28"/>
      <c r="R6" s="28"/>
    </row>
    <row r="7" spans="1:20" x14ac:dyDescent="0.25">
      <c r="A7" s="14">
        <v>5</v>
      </c>
      <c r="B7" s="20">
        <v>0.15</v>
      </c>
      <c r="C7" s="24" t="s">
        <v>23</v>
      </c>
      <c r="D7" s="24" t="s">
        <v>35</v>
      </c>
      <c r="E7" s="22">
        <v>85.549514000000002</v>
      </c>
      <c r="F7" s="17">
        <v>5046095000</v>
      </c>
      <c r="G7" s="15">
        <v>678891</v>
      </c>
      <c r="H7" s="16">
        <v>53424690000</v>
      </c>
      <c r="I7" s="15">
        <v>78694.068278000006</v>
      </c>
      <c r="J7" s="15">
        <v>3.0874999999999999</v>
      </c>
      <c r="K7" s="15">
        <v>2.9909000000000003</v>
      </c>
      <c r="L7" s="15">
        <v>7432.8502129999997</v>
      </c>
      <c r="M7" s="15">
        <v>9.4452479999999994</v>
      </c>
      <c r="N7" s="17">
        <v>3197773000</v>
      </c>
      <c r="O7" s="6">
        <f t="shared" si="0"/>
        <v>6359087.6153870383</v>
      </c>
      <c r="P7" s="6">
        <f t="shared" si="1"/>
        <v>4029832.7084842948</v>
      </c>
      <c r="Q7" s="28"/>
      <c r="R7" s="28"/>
    </row>
    <row r="8" spans="1:20" x14ac:dyDescent="0.25">
      <c r="A8" s="14">
        <v>6</v>
      </c>
      <c r="B8" s="20">
        <v>0.1</v>
      </c>
      <c r="C8" s="24" t="s">
        <v>36</v>
      </c>
      <c r="D8" s="24" t="s">
        <v>24</v>
      </c>
      <c r="E8" s="22">
        <v>80.098291000000003</v>
      </c>
      <c r="F8" s="17">
        <v>4949890000</v>
      </c>
      <c r="G8" s="15">
        <v>635632</v>
      </c>
      <c r="H8" s="16">
        <v>51042840000</v>
      </c>
      <c r="I8" s="15">
        <v>80302.504000999994</v>
      </c>
      <c r="J8" s="15">
        <v>2.4121999999999999</v>
      </c>
      <c r="K8" s="15">
        <v>2.3047</v>
      </c>
      <c r="L8" s="15">
        <v>7787.3520870000002</v>
      </c>
      <c r="M8" s="15">
        <v>9.6975210000000001</v>
      </c>
      <c r="N8" s="17">
        <v>3142271000</v>
      </c>
      <c r="O8" s="6">
        <f t="shared" si="0"/>
        <v>6237850.0992407296</v>
      </c>
      <c r="P8" s="6">
        <f t="shared" si="1"/>
        <v>3959889.1024227343</v>
      </c>
      <c r="Q8" s="28"/>
      <c r="R8" s="28"/>
    </row>
    <row r="9" spans="1:20" x14ac:dyDescent="0.25">
      <c r="A9" s="14">
        <v>7</v>
      </c>
      <c r="B9" s="20">
        <v>0.05</v>
      </c>
      <c r="C9" s="24" t="s">
        <v>37</v>
      </c>
      <c r="D9" s="24" t="s">
        <v>24</v>
      </c>
      <c r="E9" s="22">
        <v>68.329248000000007</v>
      </c>
      <c r="F9" s="17">
        <v>4424245000</v>
      </c>
      <c r="G9" s="15">
        <v>542237</v>
      </c>
      <c r="H9" s="16">
        <v>43546280000</v>
      </c>
      <c r="I9" s="15">
        <v>80308.579677000002</v>
      </c>
      <c r="J9" s="15">
        <v>1.4981</v>
      </c>
      <c r="K9" s="15">
        <v>1.4128000000000001</v>
      </c>
      <c r="L9" s="15">
        <v>8159.2452130000001</v>
      </c>
      <c r="M9" s="15">
        <v>10.159867</v>
      </c>
      <c r="N9" s="17">
        <v>2870081000</v>
      </c>
      <c r="O9" s="6">
        <f t="shared" si="0"/>
        <v>5575432.4060363574</v>
      </c>
      <c r="P9" s="6">
        <f t="shared" si="1"/>
        <v>3616875.3347405563</v>
      </c>
      <c r="Q9" s="28"/>
      <c r="R9" s="28"/>
    </row>
    <row r="10" spans="1:20" x14ac:dyDescent="0.25">
      <c r="A10" s="14">
        <v>8</v>
      </c>
      <c r="B10" s="20">
        <v>2.5000000000000001E-2</v>
      </c>
      <c r="C10" s="24" t="s">
        <v>5</v>
      </c>
      <c r="D10" s="24" t="s">
        <v>38</v>
      </c>
      <c r="E10" s="22">
        <v>53.528821999999998</v>
      </c>
      <c r="F10" s="17">
        <v>3708162000</v>
      </c>
      <c r="G10" s="15">
        <v>424786</v>
      </c>
      <c r="H10" s="16">
        <v>35517410000</v>
      </c>
      <c r="I10" s="15">
        <v>83612.469201</v>
      </c>
      <c r="J10" s="15">
        <v>0.9487000000000001</v>
      </c>
      <c r="K10" s="15">
        <v>0.86609999999999998</v>
      </c>
      <c r="L10" s="15">
        <v>8729.4825029999993</v>
      </c>
      <c r="M10" s="15">
        <v>10.440407</v>
      </c>
      <c r="N10" s="17">
        <v>2336142000</v>
      </c>
      <c r="O10" s="6">
        <f t="shared" si="0"/>
        <v>4673024.7944299169</v>
      </c>
      <c r="P10" s="6">
        <f t="shared" si="1"/>
        <v>2944005.5448788633</v>
      </c>
      <c r="Q10" s="28"/>
      <c r="R10" s="28"/>
    </row>
    <row r="11" spans="1:20" x14ac:dyDescent="0.25">
      <c r="A11" s="14">
        <v>9</v>
      </c>
      <c r="B11" s="20">
        <v>0.01</v>
      </c>
      <c r="C11" s="24" t="s">
        <v>5</v>
      </c>
      <c r="D11" s="24" t="s">
        <v>38</v>
      </c>
      <c r="E11" s="22">
        <v>36.394371999999997</v>
      </c>
      <c r="F11" s="17">
        <v>2578165000</v>
      </c>
      <c r="G11" s="15">
        <v>288813</v>
      </c>
      <c r="H11" s="16">
        <v>24227580000</v>
      </c>
      <c r="I11" s="15">
        <v>83886.745769999994</v>
      </c>
      <c r="J11" s="15">
        <v>0.60250000000000004</v>
      </c>
      <c r="K11" s="15">
        <v>0.52500000000000002</v>
      </c>
      <c r="L11" s="15">
        <v>8926.764013</v>
      </c>
      <c r="M11" s="15">
        <v>10.641448</v>
      </c>
      <c r="N11" s="17">
        <v>1624244000</v>
      </c>
      <c r="O11" s="6">
        <f t="shared" si="0"/>
        <v>3249002.8669544123</v>
      </c>
      <c r="P11" s="6">
        <f t="shared" si="1"/>
        <v>2046871.8691912668</v>
      </c>
      <c r="Q11" s="28"/>
      <c r="R11" s="28"/>
    </row>
    <row r="12" spans="1:20" x14ac:dyDescent="0.25">
      <c r="A12" s="14">
        <v>10</v>
      </c>
      <c r="B12" s="20">
        <v>5.0000000000000001E-3</v>
      </c>
      <c r="C12" s="24" t="s">
        <v>5</v>
      </c>
      <c r="D12" s="24" t="s">
        <v>38</v>
      </c>
      <c r="E12" s="22">
        <v>17.185108</v>
      </c>
      <c r="F12" s="17">
        <v>1238217000</v>
      </c>
      <c r="G12" s="15">
        <v>136375</v>
      </c>
      <c r="H12" s="16">
        <v>11460700000</v>
      </c>
      <c r="I12" s="15">
        <v>84038.152249000006</v>
      </c>
      <c r="J12" s="15">
        <v>0.3322</v>
      </c>
      <c r="K12" s="15">
        <v>0.3019</v>
      </c>
      <c r="L12" s="15">
        <v>9079.4985570000008</v>
      </c>
      <c r="M12" s="15">
        <v>10.80402</v>
      </c>
      <c r="N12" s="17">
        <v>780076500</v>
      </c>
      <c r="O12" s="6">
        <f t="shared" si="0"/>
        <v>1560400.7435178475</v>
      </c>
      <c r="P12" s="6">
        <f t="shared" si="1"/>
        <v>983052.20377429831</v>
      </c>
      <c r="Q12" s="28"/>
      <c r="R12" s="28"/>
    </row>
    <row r="13" spans="1:20" x14ac:dyDescent="0.25">
      <c r="A13" s="14">
        <v>11</v>
      </c>
      <c r="B13" s="20">
        <v>1E-3</v>
      </c>
      <c r="C13" s="24" t="s">
        <v>5</v>
      </c>
      <c r="D13" s="24" t="s">
        <v>38</v>
      </c>
      <c r="E13" s="22">
        <v>2.268119</v>
      </c>
      <c r="F13" s="17">
        <v>160290800</v>
      </c>
      <c r="G13" s="15">
        <v>17999</v>
      </c>
      <c r="H13" s="16">
        <v>1464054000</v>
      </c>
      <c r="I13" s="15">
        <v>81340.856325000001</v>
      </c>
      <c r="J13" s="15">
        <v>8.8900000000000007E-2</v>
      </c>
      <c r="K13" s="15">
        <v>2.0199999999999999E-2</v>
      </c>
      <c r="L13" s="15">
        <v>8905.5391120000004</v>
      </c>
      <c r="M13" s="15">
        <v>10.948421</v>
      </c>
      <c r="N13" s="17">
        <v>100983200</v>
      </c>
      <c r="O13" s="6">
        <f t="shared" si="0"/>
        <v>201998.42475032291</v>
      </c>
      <c r="P13" s="6">
        <f t="shared" si="1"/>
        <v>127259.00255190447</v>
      </c>
      <c r="Q13" s="28"/>
      <c r="R13" s="28"/>
    </row>
    <row r="14" spans="1:20" x14ac:dyDescent="0.25">
      <c r="O14" s="28"/>
      <c r="P14" s="28"/>
      <c r="Q14" s="28"/>
      <c r="R14" s="28"/>
    </row>
    <row r="15" spans="1:20" x14ac:dyDescent="0.25">
      <c r="O15" s="28"/>
      <c r="P15" s="28"/>
      <c r="Q15" s="28"/>
      <c r="R15" s="28"/>
    </row>
    <row r="16" spans="1:20" x14ac:dyDescent="0.25">
      <c r="O16" s="28"/>
      <c r="P16" s="28"/>
      <c r="Q16" s="28"/>
      <c r="R16" s="28"/>
    </row>
    <row r="17" spans="2:18" x14ac:dyDescent="0.25">
      <c r="O17" s="28"/>
      <c r="P17" s="28"/>
      <c r="Q17" s="28"/>
      <c r="R17" s="28"/>
    </row>
    <row r="18" spans="2:18" x14ac:dyDescent="0.25">
      <c r="O18" s="28"/>
      <c r="P18" s="28"/>
      <c r="Q18" s="28"/>
      <c r="R18" s="28"/>
    </row>
    <row r="19" spans="2:18" x14ac:dyDescent="0.25">
      <c r="O19" s="28"/>
      <c r="P19" s="28"/>
      <c r="Q19" s="28"/>
      <c r="R19" s="28"/>
    </row>
    <row r="20" spans="2:18" ht="15" customHeight="1" x14ac:dyDescent="0.25">
      <c r="B20" s="26" t="s">
        <v>40</v>
      </c>
      <c r="C20" s="26"/>
      <c r="D20" s="26"/>
      <c r="O20" s="28"/>
      <c r="P20" s="28"/>
      <c r="Q20" s="28"/>
      <c r="R20" s="28"/>
    </row>
    <row r="21" spans="2:18" x14ac:dyDescent="0.25">
      <c r="B21" s="26"/>
      <c r="C21" s="26"/>
      <c r="D21" s="26"/>
      <c r="O21" s="28"/>
      <c r="P21" s="28"/>
      <c r="Q21" s="28"/>
      <c r="R21" s="28"/>
    </row>
    <row r="22" spans="2:18" x14ac:dyDescent="0.25">
      <c r="B22" s="26"/>
      <c r="C22" s="26"/>
      <c r="D22" s="26"/>
      <c r="O22" s="28"/>
      <c r="P22" s="28"/>
      <c r="Q22" s="28"/>
      <c r="R22" s="28"/>
    </row>
    <row r="23" spans="2:18" x14ac:dyDescent="0.25">
      <c r="B23" s="26"/>
      <c r="C23" s="26"/>
      <c r="D23" s="26"/>
      <c r="O23" s="28"/>
      <c r="P23" s="28"/>
      <c r="Q23" s="28"/>
      <c r="R23" s="28"/>
    </row>
    <row r="24" spans="2:18" x14ac:dyDescent="0.25">
      <c r="B24" s="26"/>
      <c r="C24" s="26"/>
      <c r="D24" s="26"/>
    </row>
    <row r="25" spans="2:18" x14ac:dyDescent="0.25">
      <c r="B25" s="26"/>
      <c r="C25" s="26"/>
      <c r="D25" s="26"/>
    </row>
    <row r="26" spans="2:18" x14ac:dyDescent="0.25">
      <c r="B26" s="26"/>
      <c r="C26" s="26"/>
      <c r="D26" s="26"/>
    </row>
    <row r="27" spans="2:18" ht="15" customHeight="1" x14ac:dyDescent="0.25">
      <c r="B27" s="26"/>
      <c r="C27" s="26"/>
      <c r="D27" s="26"/>
    </row>
    <row r="28" spans="2:18" x14ac:dyDescent="0.25">
      <c r="B28" s="26"/>
      <c r="C28" s="26"/>
      <c r="D28" s="26"/>
    </row>
    <row r="29" spans="2:18" x14ac:dyDescent="0.25">
      <c r="B29" s="26"/>
      <c r="C29" s="26"/>
      <c r="D29" s="26"/>
    </row>
    <row r="30" spans="2:18" x14ac:dyDescent="0.25">
      <c r="B30" s="26"/>
      <c r="C30" s="26"/>
      <c r="D30" s="26"/>
    </row>
    <row r="31" spans="2:18" x14ac:dyDescent="0.25">
      <c r="B31" s="26"/>
      <c r="C31" s="26"/>
      <c r="D31" s="26"/>
    </row>
    <row r="32" spans="2:18" x14ac:dyDescent="0.25">
      <c r="B32" s="26"/>
      <c r="C32" s="26"/>
      <c r="D32" s="26"/>
    </row>
    <row r="33" spans="2:4" x14ac:dyDescent="0.25">
      <c r="B33" s="26"/>
      <c r="C33" s="26"/>
      <c r="D33" s="26"/>
    </row>
    <row r="34" spans="2:4" x14ac:dyDescent="0.25">
      <c r="B34" s="26"/>
      <c r="C34" s="26"/>
      <c r="D34" s="26"/>
    </row>
    <row r="35" spans="2:4" x14ac:dyDescent="0.25">
      <c r="B35" s="26"/>
      <c r="C35" s="26"/>
      <c r="D35" s="26"/>
    </row>
    <row r="36" spans="2:4" x14ac:dyDescent="0.25">
      <c r="B36" s="26"/>
      <c r="C36" s="26"/>
      <c r="D36" s="26"/>
    </row>
    <row r="37" spans="2:4" x14ac:dyDescent="0.25">
      <c r="B37" s="26"/>
      <c r="C37" s="26"/>
      <c r="D37" s="26"/>
    </row>
    <row r="38" spans="2:4" x14ac:dyDescent="0.25">
      <c r="B38" s="26"/>
      <c r="C38" s="26"/>
      <c r="D38" s="26"/>
    </row>
    <row r="39" spans="2:4" x14ac:dyDescent="0.25">
      <c r="B39" s="26"/>
      <c r="C39" s="26"/>
      <c r="D39" s="26"/>
    </row>
    <row r="40" spans="2:4" x14ac:dyDescent="0.25">
      <c r="B40" s="26"/>
      <c r="C40" s="26"/>
      <c r="D40" s="26"/>
    </row>
    <row r="41" spans="2:4" x14ac:dyDescent="0.25">
      <c r="B41" s="26"/>
      <c r="C41" s="26"/>
      <c r="D41" s="26"/>
    </row>
    <row r="42" spans="2:4" x14ac:dyDescent="0.25">
      <c r="B42" s="26"/>
      <c r="C42" s="26"/>
      <c r="D42" s="26"/>
    </row>
  </sheetData>
  <mergeCells count="1">
    <mergeCell ref="B20:D42"/>
  </mergeCells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4649-2128-44DA-8D2D-88B8145FCA67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v2 (but scaled)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Tawfik</dc:creator>
  <cp:lastModifiedBy>Amr Tawfik</cp:lastModifiedBy>
  <dcterms:created xsi:type="dcterms:W3CDTF">2024-10-10T07:24:43Z</dcterms:created>
  <dcterms:modified xsi:type="dcterms:W3CDTF">2024-11-13T12:52:54Z</dcterms:modified>
</cp:coreProperties>
</file>