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645" windowWidth="9255" windowHeight="8520" firstSheet="2" activeTab="6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4525"/>
</workbook>
</file>

<file path=xl/calcChain.xml><?xml version="1.0" encoding="utf-8"?>
<calcChain xmlns="http://schemas.openxmlformats.org/spreadsheetml/2006/main">
  <c r="P33" i="1" l="1"/>
  <c r="P32" i="1"/>
  <c r="P31" i="1"/>
  <c r="P30" i="1"/>
  <c r="M33" i="1"/>
  <c r="M32" i="1"/>
  <c r="M31" i="1"/>
  <c r="M30" i="1"/>
  <c r="P4" i="1"/>
  <c r="M4" i="1"/>
  <c r="M15" i="1"/>
  <c r="M13" i="1"/>
  <c r="M15" i="9" l="1"/>
  <c r="M14" i="9"/>
  <c r="M23" i="5" l="1"/>
  <c r="M22" i="5"/>
  <c r="M21" i="5"/>
  <c r="M20" i="5"/>
  <c r="M15" i="5"/>
  <c r="M14" i="5"/>
  <c r="M13" i="5"/>
  <c r="M15" i="3"/>
  <c r="M14" i="3"/>
  <c r="M13" i="3"/>
  <c r="M9" i="3"/>
  <c r="M8" i="3"/>
  <c r="M7" i="3"/>
  <c r="M5" i="3"/>
  <c r="M4" i="3"/>
  <c r="M3" i="3"/>
  <c r="P15" i="1"/>
  <c r="P13" i="1"/>
  <c r="P9" i="1"/>
  <c r="P8" i="1"/>
  <c r="P7" i="1"/>
  <c r="P6" i="1"/>
  <c r="P5" i="1"/>
  <c r="P3" i="1"/>
  <c r="M9" i="1"/>
  <c r="M7" i="1"/>
  <c r="M6" i="1"/>
  <c r="M5" i="1"/>
  <c r="M3" i="1"/>
  <c r="M39" i="7"/>
  <c r="M36" i="7"/>
  <c r="M34" i="7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<sst xmlns="http://schemas.openxmlformats.org/spreadsheetml/2006/main" count="1503" uniqueCount="65">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</sst>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87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43" fontId="0" fillId="0" borderId="2" xfId="1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pane xSplit="4" ySplit="2" topLeftCell="L21" activePane="bottomRight" state="frozen"/>
      <selection activeCell="B1" sqref="B1"/>
      <selection pane="topRight" activeCell="F1" sqref="F1"/>
      <selection pane="bottomLeft" activeCell="B3" sqref="B3"/>
      <selection pane="bottomRight" activeCell="P30" sqref="P30:P33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6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76392</v>
      </c>
      <c r="M3" s="3">
        <f>+L3*8.04</f>
        <v>614191.67999999993</v>
      </c>
      <c r="N3" s="3">
        <v>22764816</v>
      </c>
      <c r="O3" s="3">
        <v>6123</v>
      </c>
      <c r="P3" s="3">
        <f>+O3*8.04</f>
        <v>49228.92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50</v>
      </c>
      <c r="M4" s="3">
        <f>+L4*8.13</f>
        <v>406.50000000000006</v>
      </c>
      <c r="N4" s="3">
        <v>15325</v>
      </c>
      <c r="O4" s="3">
        <v>8</v>
      </c>
      <c r="P4" s="3">
        <f>+O4*8.13</f>
        <v>65.040000000000006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11304</v>
      </c>
      <c r="M5" s="3">
        <f>+L5*8.13</f>
        <v>91901.52</v>
      </c>
      <c r="N5" s="3">
        <v>3464676</v>
      </c>
      <c r="O5" s="3">
        <v>437</v>
      </c>
      <c r="P5" s="3">
        <f>+O5*8.13</f>
        <v>3552.8100000000004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504</v>
      </c>
      <c r="M6" s="3">
        <f>+L6*8.13</f>
        <v>4097.5200000000004</v>
      </c>
      <c r="N6" s="3">
        <v>191520</v>
      </c>
      <c r="O6" s="3">
        <v>172</v>
      </c>
      <c r="P6" s="3">
        <f>+O6*8.13</f>
        <v>1398.3600000000001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702</v>
      </c>
      <c r="M7" s="3">
        <f>+L7*3.5</f>
        <v>2457</v>
      </c>
      <c r="N7" s="3">
        <v>84240</v>
      </c>
      <c r="O7" s="3"/>
      <c r="P7" s="3">
        <f>+O7*3.5</f>
        <v>0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/>
      <c r="M8" s="3"/>
      <c r="N8" s="3"/>
      <c r="O8" s="3"/>
      <c r="P8" s="3">
        <f>+O8*3.5</f>
        <v>0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>
        <v>400</v>
      </c>
      <c r="M9" s="3">
        <f>+L9*3.5</f>
        <v>1400</v>
      </c>
      <c r="N9" s="3">
        <v>49100</v>
      </c>
      <c r="O9" s="3"/>
      <c r="P9" s="3">
        <f>+O9*3.5</f>
        <v>0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600</v>
      </c>
      <c r="M13" s="3">
        <f>+L13*10.04</f>
        <v>6023.9999999999991</v>
      </c>
      <c r="N13" s="3">
        <v>213600</v>
      </c>
      <c r="O13" s="3"/>
      <c r="P13" s="3">
        <f>+O13*10.04</f>
        <v>0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/>
      <c r="M14" s="3"/>
      <c r="N14" s="3"/>
      <c r="O14" s="3"/>
      <c r="P14" s="3"/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500</v>
      </c>
      <c r="M15" s="3">
        <f>+L15*10.13</f>
        <v>5065</v>
      </c>
      <c r="N15" s="3">
        <v>181625</v>
      </c>
      <c r="O15" s="3"/>
      <c r="P15" s="3">
        <f>+O15*10.13</f>
        <v>0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>
        <v>385</v>
      </c>
      <c r="M30" s="3">
        <f>+L30*8.13</f>
        <v>3130.05</v>
      </c>
      <c r="N30" s="3">
        <v>115500</v>
      </c>
      <c r="O30" s="3">
        <v>385</v>
      </c>
      <c r="P30" s="3">
        <f>+O30*8.13</f>
        <v>3130.05</v>
      </c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>
        <v>429</v>
      </c>
      <c r="M31" s="3">
        <f>+L31*8.13</f>
        <v>3487.7700000000004</v>
      </c>
      <c r="N31" s="3">
        <v>128700</v>
      </c>
      <c r="O31" s="3">
        <v>429</v>
      </c>
      <c r="P31" s="3">
        <f>+O31*8.13</f>
        <v>3487.7700000000004</v>
      </c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>
        <v>411</v>
      </c>
      <c r="M32" s="3">
        <f>+L32*8.13</f>
        <v>3341.4300000000003</v>
      </c>
      <c r="N32" s="3">
        <v>123300</v>
      </c>
      <c r="O32" s="3">
        <v>411</v>
      </c>
      <c r="P32" s="3">
        <f>+O32*8.13</f>
        <v>3341.4300000000003</v>
      </c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>
        <v>395</v>
      </c>
      <c r="M33" s="3">
        <f>+L33*8.13</f>
        <v>3211.3500000000004</v>
      </c>
      <c r="N33" s="3">
        <v>118500</v>
      </c>
      <c r="O33" s="3">
        <v>395</v>
      </c>
      <c r="P33" s="3">
        <f>+O33*8.13</f>
        <v>3211.3500000000004</v>
      </c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L3" activePane="bottomRight" state="frozen"/>
      <selection activeCell="E1" sqref="E1"/>
      <selection pane="topRight" activeCell="F1" sqref="F1"/>
      <selection pane="bottomLeft" activeCell="E3" sqref="E3"/>
      <selection pane="bottomRight" activeCell="L6" sqref="L6:N6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68625</v>
      </c>
      <c r="M3" s="3">
        <f>+L3*8.04</f>
        <v>551744.99999999988</v>
      </c>
      <c r="N3" s="3">
        <v>20854246.949999999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2340</v>
      </c>
      <c r="M4" s="3">
        <f>+L4*8.13</f>
        <v>19024.2</v>
      </c>
      <c r="N4" s="3">
        <v>657001.80000000005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10320</v>
      </c>
      <c r="M5" s="3">
        <f>+L5*8.13</f>
        <v>83901.6</v>
      </c>
      <c r="N5" s="3">
        <v>3081052.8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10540</v>
      </c>
      <c r="M7" s="3">
        <f>+L7*3.5</f>
        <v>36890</v>
      </c>
      <c r="N7" s="3">
        <v>1300319.8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930</v>
      </c>
      <c r="M8" s="3">
        <f>+L8*3.5</f>
        <v>3255</v>
      </c>
      <c r="N8" s="3">
        <v>108419.4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1860</v>
      </c>
      <c r="M9" s="3">
        <f>+L9*3.5</f>
        <v>6510</v>
      </c>
      <c r="N9" s="3">
        <v>211630.8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6960</v>
      </c>
      <c r="M13" s="3">
        <f>+L13*10.04</f>
        <v>69878.399999999994</v>
      </c>
      <c r="N13" s="3">
        <v>2665920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3220</v>
      </c>
      <c r="M14" s="3">
        <f>+L14*10.13</f>
        <v>32618.600000000002</v>
      </c>
      <c r="N14" s="3">
        <v>1250937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1560</v>
      </c>
      <c r="M15" s="3">
        <f>+L15*10.13</f>
        <v>15802.800000000001</v>
      </c>
      <c r="N15" s="3">
        <v>620806.80000000005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J12" activePane="bottomRight" state="frozen"/>
      <selection activeCell="E1" sqref="E1"/>
      <selection pane="topRight" activeCell="F1" sqref="F1"/>
      <selection pane="bottomLeft" activeCell="E3" sqref="E3"/>
      <selection pane="bottomRight" activeCell="N27" sqref="N27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>
        <v>986097.26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>
        <v>1289253.3700000001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9">
        <v>9200</v>
      </c>
      <c r="M13" s="9">
        <f>+L13*10.04</f>
        <v>92367.999999999985</v>
      </c>
      <c r="N13" s="9">
        <v>2996808</v>
      </c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>
        <v>400</v>
      </c>
      <c r="M14" s="7">
        <f>+L14*10.13</f>
        <v>4052.0000000000005</v>
      </c>
      <c r="N14" s="7">
        <v>127648</v>
      </c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>
        <v>6400</v>
      </c>
      <c r="M15" s="3">
        <f>+L15*10.13</f>
        <v>64832.000000000007</v>
      </c>
      <c r="N15" s="3">
        <v>2042368</v>
      </c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10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10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10" t="s">
        <v>34</v>
      </c>
      <c r="F20" s="3"/>
      <c r="G20" s="3"/>
      <c r="H20" s="3"/>
      <c r="I20" s="3"/>
      <c r="J20" s="3"/>
      <c r="K20" s="3"/>
      <c r="L20" s="3">
        <v>2300</v>
      </c>
      <c r="M20" s="3">
        <f>+L20*7</f>
        <v>16100</v>
      </c>
      <c r="N20" s="3">
        <v>558187</v>
      </c>
      <c r="O20" s="3"/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10" t="s">
        <v>35</v>
      </c>
      <c r="F21" s="3"/>
      <c r="G21" s="3"/>
      <c r="H21" s="3">
        <v>36549375.890000001</v>
      </c>
      <c r="I21" s="3">
        <v>82174.77</v>
      </c>
      <c r="J21" s="3"/>
      <c r="K21" s="3">
        <v>3045781.32</v>
      </c>
      <c r="L21" s="3">
        <v>2000</v>
      </c>
      <c r="M21" s="3">
        <f>+L21*8.04</f>
        <v>16079.999999999998</v>
      </c>
      <c r="N21" s="3">
        <v>545340</v>
      </c>
      <c r="O21" s="3"/>
      <c r="P21" s="3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10" t="s">
        <v>36</v>
      </c>
      <c r="F22" s="3"/>
      <c r="G22" s="3"/>
      <c r="H22" s="3">
        <v>44091513.890000001</v>
      </c>
      <c r="I22" s="3">
        <v>107437.78</v>
      </c>
      <c r="J22" s="3"/>
      <c r="K22" s="3">
        <v>3674292.82</v>
      </c>
      <c r="L22" s="3">
        <v>5440</v>
      </c>
      <c r="M22" s="3">
        <f>+L22*8.13</f>
        <v>44227.200000000004</v>
      </c>
      <c r="N22" s="3">
        <v>1464774.4</v>
      </c>
      <c r="O22" s="3"/>
      <c r="P22" s="3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10" t="s">
        <v>37</v>
      </c>
      <c r="F23" s="3"/>
      <c r="G23" s="3"/>
      <c r="H23" s="3"/>
      <c r="I23" s="3"/>
      <c r="J23" s="3"/>
      <c r="K23" s="3"/>
      <c r="L23" s="3">
        <v>480</v>
      </c>
      <c r="M23" s="3">
        <f>+L23*8.13</f>
        <v>3902.4000000000005</v>
      </c>
      <c r="N23" s="3">
        <v>129244.8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10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10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10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E1" workbookViewId="0">
      <pane xSplit="1" ySplit="2" topLeftCell="L21" activePane="bottomRight" state="frozen"/>
      <selection activeCell="E1" sqref="E1"/>
      <selection pane="topRight" activeCell="F1" sqref="F1"/>
      <selection pane="bottomLeft" activeCell="E3" sqref="E3"/>
      <selection pane="bottomRight" activeCell="M34" sqref="M34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.28515625" bestFit="1" customWidth="1"/>
    <col min="13" max="13" width="14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46878.44</v>
      </c>
      <c r="M34" s="3">
        <f>+L34*8.13</f>
        <v>381121.71720000007</v>
      </c>
      <c r="N34" s="3">
        <v>12973443.68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134737.28</v>
      </c>
      <c r="M36" s="3">
        <f>+L36*8.13</f>
        <v>1095414.0864000001</v>
      </c>
      <c r="N36" s="3">
        <v>36653619.439999998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/>
      <c r="M38" s="3"/>
      <c r="N38" s="3"/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3">
        <v>505151</v>
      </c>
      <c r="M39" s="3">
        <f>+L39*0.02</f>
        <v>10103.02</v>
      </c>
      <c r="N39" s="3">
        <v>3323893.58</v>
      </c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C1" workbookViewId="0">
      <pane xSplit="3" ySplit="2" topLeftCell="L3" activePane="bottomRight" state="frozen"/>
      <selection activeCell="C1" sqref="C1"/>
      <selection pane="topRight" activeCell="F1" sqref="F1"/>
      <selection pane="bottomLeft" activeCell="C3" sqref="C3"/>
      <selection pane="bottomRight" activeCell="N15" sqref="N15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8.85546875" customWidth="1"/>
    <col min="13" max="13" width="11" customWidth="1"/>
    <col min="14" max="14" width="18.28515625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3"/>
      <c r="M13" s="3"/>
      <c r="N13" s="3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3">
        <v>100</v>
      </c>
      <c r="M14" s="3">
        <f>+L14*10.13</f>
        <v>1013.0000000000001</v>
      </c>
      <c r="N14" s="3">
        <v>38880</v>
      </c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3">
        <v>40</v>
      </c>
      <c r="M15" s="3">
        <f>+L15*10.13</f>
        <v>405.20000000000005</v>
      </c>
      <c r="N15" s="3">
        <v>15552</v>
      </c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วันวิสาข์  มงคล</cp:lastModifiedBy>
  <dcterms:created xsi:type="dcterms:W3CDTF">2020-04-22T07:18:46Z</dcterms:created>
  <dcterms:modified xsi:type="dcterms:W3CDTF">2020-05-08T07:36:49Z</dcterms:modified>
</cp:coreProperties>
</file>