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630" windowWidth="20775" windowHeight="1093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K45" i="1" l="1"/>
  <c r="K44" i="1"/>
  <c r="K43" i="1"/>
  <c r="K42" i="1"/>
  <c r="K41" i="1"/>
  <c r="K40" i="1"/>
  <c r="K39" i="1"/>
  <c r="K7" i="1"/>
  <c r="K12" i="1"/>
  <c r="K11" i="1"/>
  <c r="K10" i="1"/>
  <c r="K8" i="1"/>
  <c r="K6" i="1"/>
  <c r="J45" i="1"/>
  <c r="J44" i="1"/>
  <c r="J43" i="1"/>
  <c r="J42" i="1"/>
  <c r="J41" i="1"/>
  <c r="J40" i="1"/>
  <c r="J39" i="1"/>
  <c r="J20" i="1"/>
  <c r="J12" i="1"/>
  <c r="J10" i="1"/>
  <c r="J11" i="1"/>
  <c r="J8" i="1"/>
  <c r="J7" i="1"/>
</calcChain>
</file>

<file path=xl/sharedStrings.xml><?xml version="1.0" encoding="utf-8"?>
<sst xmlns="http://schemas.openxmlformats.org/spreadsheetml/2006/main" count="186" uniqueCount="41">
  <si>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</si>
  <si>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</si>
  <si>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</si>
  <si>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</si>
  <si>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</si>
  <si>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</si>
  <si>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</si>
  <si>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</si>
  <si>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</si>
  <si>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</si>
  <si>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</si>
  <si>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</si>
  <si>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ยู.เอช.ที</t>
  </si>
  <si>
    <t xml:space="preserve"> 250 มิลลิลิตร 36 กล่อง รสช็อกโกแลต (ไต้หวัน)</t>
  </si>
  <si>
    <t xml:space="preserve"> 250 มิลลิลิตร 36 กล่อง รสหวาน (ไต้หวัน)</t>
  </si>
  <si>
    <t xml:space="preserve"> 250 มิลลิลิตร 36 กล่อง รสจืด (ไต้หวัน)</t>
  </si>
  <si>
    <t>นมโรงเรียน</t>
  </si>
  <si>
    <t>นม พาสเจอร์ไรส์</t>
  </si>
  <si>
    <t xml:space="preserve"> 200 มิลลิลิตร 0 ถุง รสจืด</t>
  </si>
  <si>
    <t>นม ยู เอช ที</t>
  </si>
  <si>
    <t xml:space="preserve"> 200 มิลลิลิตร 36 กล่อง รสจืด Slim</t>
  </si>
  <si>
    <t xml:space="preserve"> 200 มิลลิลิตร 36 กล่อง รสจืด</t>
  </si>
  <si>
    <t xml:space="preserve"> 200 มิลลิลิตร 36 กล่อง รสช็อคโกแลต Export</t>
  </si>
  <si>
    <t xml:space="preserve"> 200 มิลลิลิตร 36 กล่อง รสช็อคโกแลต Slim</t>
  </si>
  <si>
    <t xml:space="preserve"> 200 มิลลิลิตร 36 กล่อง รสหวาน Slim</t>
  </si>
  <si>
    <t xml:space="preserve"> 250 มิลลิลิตร 36 กล่อง รสหวาน(แพค3)</t>
  </si>
  <si>
    <t xml:space="preserve"> 250 มิลลิลิตร 36 กล่อง รสช็อคโกแลต(แพค3)</t>
  </si>
  <si>
    <t xml:space="preserve"> 250 มิลลิลิตร 36 กล่อง รสจืด(แพค3)</t>
  </si>
  <si>
    <t>คัดเบอร์ลัง</t>
  </si>
  <si>
    <t xml:space="preserve"> 250 มิลลิลิตร 36 กล่อง รสจืด Export (แพค6)</t>
  </si>
  <si>
    <t xml:space="preserve"> 200 มิลลิลิตร 36 กล่อง จืด Export</t>
  </si>
  <si>
    <t xml:space="preserve"> 250 มิลลิลิตร 36 กล่อง รสหวาน(แพค6)</t>
  </si>
  <si>
    <t xml:space="preserve"> 200 มิลลิลิตร 36 กล่อง รสจืด ปราศจากน้ำตาลแลคโตส</t>
  </si>
  <si>
    <t xml:space="preserve"> 250 มิลลิลิตร 36 กล่อง รสช็อคโกแลต Export (แพค6)</t>
  </si>
  <si>
    <t>เสีย (บวม เน่า ขึ้นรา จากกระบวนการผลิต)</t>
  </si>
  <si>
    <t xml:space="preserve"> 250 มิลลิลิตร 12 กล่อง รสจืด</t>
  </si>
  <si>
    <t xml:space="preserve"> 250 มิลลิลิตร 36 กล่อง รสจืด(แพค6)</t>
  </si>
  <si>
    <t xml:space="preserve"> 250 มิลลิลิตร 12 กล่อง รสหวาน</t>
  </si>
  <si>
    <t xml:space="preserve"> 250 มิลลิลิตร 36 กล่อง รสช็อคโกแลต(แพค6)</t>
  </si>
  <si>
    <t xml:space="preserve"> 250 มิลลิลิตร 36 กล่อง สช็อคโกแลต(แพค3)</t>
  </si>
  <si>
    <t xml:space="preserve"> 250 มิลลิลิตร 12 กล่อง รสช็อกโกแลต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</si>
</sst>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2" topLeftCell="A3" activePane="bottomLeft" state="frozen"/>
      <selection pane="bottomLeft" activeCell="I20" sqref="I20"/>
    </sheetView>
  </sheetViews>
  <sheetFormatPr defaultRowHeight="15" x14ac:dyDescent="0.25"/>
  <cols>
    <col min="1" max="1" width="37" bestFit="1" customWidth="1"/>
    <col min="2" max="2" width="12.85546875" bestFit="1" customWidth="1"/>
    <col min="3" max="3" width="18.7109375" bestFit="1" customWidth="1"/>
    <col min="4" max="4" width="48.140625" bestFit="1" customWidth="1"/>
    <col min="5" max="5" width="16.28515625" bestFit="1" customWidth="1"/>
    <col min="6" max="6" width="4.85546875" bestFit="1" customWidth="1"/>
    <col min="7" max="7" width="16.28515625" bestFit="1" customWidth="1"/>
    <col min="8" max="8" width="4.85546875" bestFit="1" customWidth="1"/>
    <col min="9" max="9" width="16.28515625" bestFit="1" customWidth="1"/>
    <col min="10" max="10" width="6.5703125" bestFit="1" customWidth="1"/>
    <col min="11" max="11" width="1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 t="s">
        <v>5</v>
      </c>
      <c r="H1" s="6"/>
      <c r="I1" s="6" t="s">
        <v>6</v>
      </c>
      <c r="J1" s="6"/>
      <c r="K1" s="6"/>
    </row>
    <row r="2" spans="1:11" x14ac:dyDescent="0.25">
      <c r="A2" s="6"/>
      <c r="B2" s="6"/>
      <c r="C2" s="6"/>
      <c r="D2" s="6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16</v>
      </c>
      <c r="C6" s="2" t="s">
        <v>17</v>
      </c>
      <c r="D6" s="2" t="s">
        <v>18</v>
      </c>
      <c r="E6" s="2"/>
      <c r="F6" s="2"/>
      <c r="G6" s="2"/>
      <c r="H6" s="2"/>
      <c r="I6" s="2">
        <v>20</v>
      </c>
      <c r="J6" s="2">
        <v>4</v>
      </c>
      <c r="K6" s="2">
        <f>+I6*5.621</f>
        <v>112.42000000000002</v>
      </c>
    </row>
    <row r="7" spans="1:11" x14ac:dyDescent="0.25">
      <c r="A7" s="2" t="s">
        <v>10</v>
      </c>
      <c r="B7" s="2" t="s">
        <v>16</v>
      </c>
      <c r="C7" s="2" t="s">
        <v>19</v>
      </c>
      <c r="D7" s="2" t="s">
        <v>20</v>
      </c>
      <c r="E7" s="2"/>
      <c r="F7" s="2"/>
      <c r="G7" s="2"/>
      <c r="H7" s="2"/>
      <c r="I7" s="2">
        <v>12483</v>
      </c>
      <c r="J7" s="2">
        <f>+I7*0.2</f>
        <v>2496.6000000000004</v>
      </c>
      <c r="K7" s="2">
        <f>+I7*6.757</f>
        <v>84347.630999999994</v>
      </c>
    </row>
    <row r="8" spans="1:11" x14ac:dyDescent="0.25">
      <c r="A8" s="2" t="s">
        <v>10</v>
      </c>
      <c r="B8" s="2" t="s">
        <v>16</v>
      </c>
      <c r="C8" s="2" t="s">
        <v>19</v>
      </c>
      <c r="D8" s="2" t="s">
        <v>21</v>
      </c>
      <c r="E8" s="2"/>
      <c r="F8" s="2"/>
      <c r="G8" s="2"/>
      <c r="H8" s="2"/>
      <c r="I8" s="2">
        <v>7451</v>
      </c>
      <c r="J8" s="2">
        <f>+I8*0.2</f>
        <v>1490.2</v>
      </c>
      <c r="K8" s="2">
        <f>+I8*6.919</f>
        <v>51553.468999999997</v>
      </c>
    </row>
    <row r="9" spans="1:11" x14ac:dyDescent="0.25">
      <c r="A9" s="2" t="s">
        <v>10</v>
      </c>
      <c r="B9" s="2" t="s">
        <v>11</v>
      </c>
      <c r="C9" s="2" t="s">
        <v>12</v>
      </c>
      <c r="D9" s="2" t="s">
        <v>22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23</v>
      </c>
      <c r="E10" s="2"/>
      <c r="F10" s="2"/>
      <c r="G10" s="2"/>
      <c r="H10" s="2"/>
      <c r="I10" s="2">
        <v>568</v>
      </c>
      <c r="J10" s="2">
        <f>+I10*0.2</f>
        <v>113.60000000000001</v>
      </c>
      <c r="K10" s="2">
        <f>+I10*7.312</f>
        <v>4153.2160000000003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24</v>
      </c>
      <c r="E11" s="2"/>
      <c r="F11" s="2"/>
      <c r="G11" s="2"/>
      <c r="H11" s="2"/>
      <c r="I11" s="2">
        <v>3269</v>
      </c>
      <c r="J11" s="2">
        <f t="shared" ref="J11:J12" si="0">+I11*0.2</f>
        <v>653.80000000000007</v>
      </c>
      <c r="K11" s="2">
        <f>+I11*7.145</f>
        <v>23357.004999999997</v>
      </c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20</v>
      </c>
      <c r="E12" s="2"/>
      <c r="F12" s="2"/>
      <c r="G12" s="2"/>
      <c r="H12" s="2"/>
      <c r="I12" s="2">
        <v>27389</v>
      </c>
      <c r="J12" s="2">
        <f t="shared" si="0"/>
        <v>5477.8</v>
      </c>
      <c r="K12" s="2">
        <f>+I12*7.048</f>
        <v>193037.67199999999</v>
      </c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25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26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27</v>
      </c>
      <c r="E15" s="2"/>
      <c r="F15" s="2"/>
      <c r="G15" s="2"/>
      <c r="H15" s="2"/>
      <c r="I15" s="2"/>
      <c r="J15" s="2"/>
      <c r="K15" s="2"/>
    </row>
    <row r="16" spans="1:11" x14ac:dyDescent="0.25">
      <c r="A16" s="3" t="s">
        <v>28</v>
      </c>
      <c r="B16" s="3" t="s">
        <v>16</v>
      </c>
      <c r="C16" s="3" t="s">
        <v>19</v>
      </c>
      <c r="D16" s="3" t="s">
        <v>21</v>
      </c>
      <c r="E16" s="3"/>
      <c r="F16" s="3"/>
      <c r="G16" s="3"/>
      <c r="H16" s="3"/>
      <c r="I16" s="3"/>
      <c r="J16" s="3"/>
      <c r="K16" s="3"/>
    </row>
    <row r="17" spans="1:11" x14ac:dyDescent="0.25">
      <c r="A17" s="3" t="s">
        <v>28</v>
      </c>
      <c r="B17" s="3" t="s">
        <v>11</v>
      </c>
      <c r="C17" s="3" t="s">
        <v>12</v>
      </c>
      <c r="D17" s="3" t="s">
        <v>29</v>
      </c>
      <c r="E17" s="3"/>
      <c r="F17" s="3"/>
      <c r="G17" s="3"/>
      <c r="H17" s="3"/>
      <c r="I17" s="3"/>
      <c r="J17" s="3"/>
      <c r="K17" s="3"/>
    </row>
    <row r="18" spans="1:11" x14ac:dyDescent="0.25">
      <c r="A18" s="3" t="s">
        <v>28</v>
      </c>
      <c r="B18" s="3" t="s">
        <v>11</v>
      </c>
      <c r="C18" s="3" t="s">
        <v>12</v>
      </c>
      <c r="D18" s="3" t="s">
        <v>30</v>
      </c>
      <c r="E18" s="3"/>
      <c r="F18" s="3"/>
      <c r="G18" s="3"/>
      <c r="H18" s="3"/>
      <c r="I18" s="3">
        <v>612</v>
      </c>
      <c r="J18" s="3">
        <v>122.4</v>
      </c>
      <c r="K18" s="3">
        <v>3793.72</v>
      </c>
    </row>
    <row r="19" spans="1:11" x14ac:dyDescent="0.25">
      <c r="A19" s="3" t="s">
        <v>28</v>
      </c>
      <c r="B19" s="3" t="s">
        <v>11</v>
      </c>
      <c r="C19" s="3" t="s">
        <v>12</v>
      </c>
      <c r="D19" s="3" t="s">
        <v>24</v>
      </c>
      <c r="E19" s="3"/>
      <c r="F19" s="3"/>
      <c r="G19" s="3"/>
      <c r="H19" s="3"/>
      <c r="I19" s="3"/>
      <c r="J19" s="3"/>
      <c r="K19" s="3"/>
    </row>
    <row r="20" spans="1:11" x14ac:dyDescent="0.25">
      <c r="A20" s="3" t="s">
        <v>28</v>
      </c>
      <c r="B20" s="3" t="s">
        <v>11</v>
      </c>
      <c r="C20" s="3" t="s">
        <v>12</v>
      </c>
      <c r="D20" s="3" t="s">
        <v>20</v>
      </c>
      <c r="E20" s="3"/>
      <c r="F20" s="3"/>
      <c r="G20" s="3"/>
      <c r="H20" s="3"/>
      <c r="I20" s="3">
        <v>13176</v>
      </c>
      <c r="J20" s="4">
        <f>+I20*0.2</f>
        <v>2635.2000000000003</v>
      </c>
      <c r="K20" s="3">
        <v>81676.56</v>
      </c>
    </row>
    <row r="21" spans="1:11" x14ac:dyDescent="0.25">
      <c r="A21" s="3" t="s">
        <v>28</v>
      </c>
      <c r="B21" s="3" t="s">
        <v>11</v>
      </c>
      <c r="C21" s="3" t="s">
        <v>12</v>
      </c>
      <c r="D21" s="3" t="s">
        <v>31</v>
      </c>
      <c r="E21" s="3"/>
      <c r="F21" s="3"/>
      <c r="G21" s="3"/>
      <c r="H21" s="3"/>
      <c r="I21" s="3"/>
      <c r="J21" s="4"/>
      <c r="K21" s="3"/>
    </row>
    <row r="22" spans="1:11" x14ac:dyDescent="0.25">
      <c r="A22" s="3" t="s">
        <v>28</v>
      </c>
      <c r="B22" s="3" t="s">
        <v>11</v>
      </c>
      <c r="C22" s="3" t="s">
        <v>12</v>
      </c>
      <c r="D22" s="3" t="s">
        <v>26</v>
      </c>
      <c r="E22" s="3"/>
      <c r="F22" s="3"/>
      <c r="G22" s="3"/>
      <c r="H22" s="3"/>
      <c r="I22" s="3"/>
      <c r="J22" s="4"/>
      <c r="K22" s="3"/>
    </row>
    <row r="23" spans="1:11" x14ac:dyDescent="0.25">
      <c r="A23" s="3" t="s">
        <v>28</v>
      </c>
      <c r="B23" s="3" t="s">
        <v>11</v>
      </c>
      <c r="C23" s="3" t="s">
        <v>12</v>
      </c>
      <c r="D23" s="3" t="s">
        <v>27</v>
      </c>
      <c r="E23" s="3"/>
      <c r="F23" s="3"/>
      <c r="G23" s="3"/>
      <c r="H23" s="3"/>
      <c r="I23" s="3"/>
      <c r="J23" s="4"/>
      <c r="K23" s="3"/>
    </row>
    <row r="24" spans="1:11" x14ac:dyDescent="0.25">
      <c r="A24" s="3" t="s">
        <v>28</v>
      </c>
      <c r="B24" s="3" t="s">
        <v>11</v>
      </c>
      <c r="C24" s="3" t="s">
        <v>12</v>
      </c>
      <c r="D24" s="3" t="s">
        <v>32</v>
      </c>
      <c r="E24" s="3"/>
      <c r="F24" s="3"/>
      <c r="G24" s="3"/>
      <c r="H24" s="3"/>
      <c r="I24" s="3"/>
      <c r="J24" s="4"/>
      <c r="K24" s="3"/>
    </row>
    <row r="25" spans="1:11" x14ac:dyDescent="0.25">
      <c r="A25" s="2" t="s">
        <v>10</v>
      </c>
      <c r="B25" s="2" t="s">
        <v>11</v>
      </c>
      <c r="C25" s="2" t="s">
        <v>12</v>
      </c>
      <c r="D25" s="2" t="s">
        <v>33</v>
      </c>
      <c r="E25" s="2"/>
      <c r="F25" s="2"/>
      <c r="G25" s="2"/>
      <c r="H25" s="2"/>
      <c r="I25" s="2"/>
      <c r="J25" s="5"/>
      <c r="K25" s="2"/>
    </row>
    <row r="26" spans="1:11" x14ac:dyDescent="0.25">
      <c r="A26" s="3" t="s">
        <v>28</v>
      </c>
      <c r="B26" s="3" t="s">
        <v>16</v>
      </c>
      <c r="C26" s="3" t="s">
        <v>19</v>
      </c>
      <c r="D26" s="3" t="s">
        <v>20</v>
      </c>
      <c r="E26" s="3"/>
      <c r="F26" s="3"/>
      <c r="G26" s="3"/>
      <c r="H26" s="3"/>
      <c r="I26" s="3">
        <v>2844</v>
      </c>
      <c r="J26" s="4">
        <v>568</v>
      </c>
      <c r="K26" s="3">
        <v>16498.03</v>
      </c>
    </row>
    <row r="27" spans="1:11" x14ac:dyDescent="0.25">
      <c r="A27" s="2" t="s">
        <v>34</v>
      </c>
      <c r="B27" s="2" t="s">
        <v>11</v>
      </c>
      <c r="C27" s="2" t="s">
        <v>12</v>
      </c>
      <c r="D27" s="2" t="s">
        <v>35</v>
      </c>
      <c r="E27" s="2"/>
      <c r="F27" s="2"/>
      <c r="G27" s="2"/>
      <c r="H27" s="2"/>
      <c r="I27" s="2"/>
      <c r="J27" s="2"/>
      <c r="K27" s="2"/>
    </row>
    <row r="28" spans="1:11" x14ac:dyDescent="0.25">
      <c r="A28" s="2" t="s">
        <v>10</v>
      </c>
      <c r="B28" s="2" t="s">
        <v>11</v>
      </c>
      <c r="C28" s="2" t="s">
        <v>12</v>
      </c>
      <c r="D28" s="2" t="s">
        <v>21</v>
      </c>
      <c r="E28" s="2"/>
      <c r="F28" s="2"/>
      <c r="G28" s="2"/>
      <c r="H28" s="2"/>
      <c r="I28" s="2"/>
      <c r="J28" s="2"/>
      <c r="K28" s="2"/>
    </row>
    <row r="29" spans="1:11" x14ac:dyDescent="0.25">
      <c r="A29" s="3" t="s">
        <v>28</v>
      </c>
      <c r="B29" s="3" t="s">
        <v>16</v>
      </c>
      <c r="C29" s="3" t="s">
        <v>17</v>
      </c>
      <c r="D29" s="3" t="s">
        <v>18</v>
      </c>
      <c r="E29" s="3"/>
      <c r="F29" s="3"/>
      <c r="G29" s="3"/>
      <c r="H29" s="3"/>
      <c r="I29" s="3"/>
      <c r="J29" s="3"/>
      <c r="K29" s="3"/>
    </row>
    <row r="30" spans="1:11" x14ac:dyDescent="0.25">
      <c r="A30" s="3" t="s">
        <v>28</v>
      </c>
      <c r="B30" s="3" t="s">
        <v>11</v>
      </c>
      <c r="C30" s="3" t="s">
        <v>12</v>
      </c>
      <c r="D30" s="3" t="s">
        <v>36</v>
      </c>
      <c r="E30" s="3"/>
      <c r="F30" s="3"/>
      <c r="G30" s="3"/>
      <c r="H30" s="3"/>
      <c r="I30" s="3"/>
      <c r="J30" s="3"/>
      <c r="K30" s="3"/>
    </row>
    <row r="31" spans="1:11" x14ac:dyDescent="0.25">
      <c r="A31" s="3" t="s">
        <v>28</v>
      </c>
      <c r="B31" s="3" t="s">
        <v>11</v>
      </c>
      <c r="C31" s="3" t="s">
        <v>12</v>
      </c>
      <c r="D31" s="3" t="s">
        <v>25</v>
      </c>
      <c r="E31" s="3"/>
      <c r="F31" s="3"/>
      <c r="G31" s="3"/>
      <c r="H31" s="3"/>
      <c r="I31" s="3"/>
      <c r="J31" s="3"/>
      <c r="K31" s="3"/>
    </row>
    <row r="32" spans="1:11" x14ac:dyDescent="0.25">
      <c r="A32" s="3" t="s">
        <v>28</v>
      </c>
      <c r="B32" s="3" t="s">
        <v>11</v>
      </c>
      <c r="C32" s="3" t="s">
        <v>12</v>
      </c>
      <c r="D32" s="3" t="s">
        <v>37</v>
      </c>
      <c r="E32" s="3"/>
      <c r="F32" s="3"/>
      <c r="G32" s="3"/>
      <c r="H32" s="3"/>
      <c r="I32" s="3"/>
      <c r="J32" s="3"/>
      <c r="K32" s="3"/>
    </row>
    <row r="33" spans="1:11" x14ac:dyDescent="0.25">
      <c r="A33" s="3" t="s">
        <v>28</v>
      </c>
      <c r="B33" s="3" t="s">
        <v>11</v>
      </c>
      <c r="C33" s="3" t="s">
        <v>12</v>
      </c>
      <c r="D33" s="3" t="s">
        <v>22</v>
      </c>
      <c r="E33" s="3"/>
      <c r="F33" s="3"/>
      <c r="G33" s="3"/>
      <c r="H33" s="3"/>
      <c r="I33" s="3"/>
      <c r="J33" s="3"/>
      <c r="K33" s="3"/>
    </row>
    <row r="34" spans="1:11" x14ac:dyDescent="0.25">
      <c r="A34" s="3" t="s">
        <v>28</v>
      </c>
      <c r="B34" s="3" t="s">
        <v>11</v>
      </c>
      <c r="C34" s="3" t="s">
        <v>12</v>
      </c>
      <c r="D34" s="3" t="s">
        <v>23</v>
      </c>
      <c r="E34" s="3"/>
      <c r="F34" s="3"/>
      <c r="G34" s="3"/>
      <c r="H34" s="3"/>
      <c r="I34" s="3"/>
      <c r="J34" s="3"/>
      <c r="K34" s="3"/>
    </row>
    <row r="35" spans="1:11" x14ac:dyDescent="0.25">
      <c r="A35" s="3" t="s">
        <v>28</v>
      </c>
      <c r="B35" s="3" t="s">
        <v>11</v>
      </c>
      <c r="C35" s="3" t="s">
        <v>12</v>
      </c>
      <c r="D35" s="3" t="s">
        <v>38</v>
      </c>
      <c r="E35" s="3"/>
      <c r="F35" s="3"/>
      <c r="G35" s="3"/>
      <c r="H35" s="3"/>
      <c r="I35" s="3"/>
      <c r="J35" s="3"/>
      <c r="K35" s="3"/>
    </row>
    <row r="36" spans="1:11" x14ac:dyDescent="0.25">
      <c r="A36" s="3" t="s">
        <v>28</v>
      </c>
      <c r="B36" s="3" t="s">
        <v>11</v>
      </c>
      <c r="C36" s="3" t="s">
        <v>12</v>
      </c>
      <c r="D36" s="3" t="s">
        <v>39</v>
      </c>
      <c r="E36" s="3"/>
      <c r="F36" s="3"/>
      <c r="G36" s="3"/>
      <c r="H36" s="3"/>
      <c r="I36" s="3"/>
      <c r="J36" s="3"/>
      <c r="K36" s="3"/>
    </row>
    <row r="37" spans="1:11" x14ac:dyDescent="0.25">
      <c r="A37" s="3" t="s">
        <v>28</v>
      </c>
      <c r="B37" s="3" t="s">
        <v>11</v>
      </c>
      <c r="C37" s="3" t="s">
        <v>12</v>
      </c>
      <c r="D37" s="3" t="s">
        <v>40</v>
      </c>
      <c r="E37" s="3"/>
      <c r="F37" s="3"/>
      <c r="G37" s="3"/>
      <c r="H37" s="3"/>
      <c r="I37" s="3"/>
      <c r="J37" s="3"/>
      <c r="K37" s="3"/>
    </row>
    <row r="38" spans="1:11" x14ac:dyDescent="0.25">
      <c r="A38" s="3" t="s">
        <v>28</v>
      </c>
      <c r="B38" s="3" t="s">
        <v>11</v>
      </c>
      <c r="C38" s="3" t="s">
        <v>12</v>
      </c>
      <c r="D38" s="3" t="s">
        <v>35</v>
      </c>
      <c r="E38" s="3"/>
      <c r="F38" s="3"/>
      <c r="G38" s="3"/>
      <c r="H38" s="3"/>
      <c r="I38" s="3"/>
      <c r="J38" s="3"/>
      <c r="K38" s="3"/>
    </row>
    <row r="39" spans="1:11" x14ac:dyDescent="0.25">
      <c r="A39" s="2" t="s">
        <v>10</v>
      </c>
      <c r="B39" s="2" t="s">
        <v>11</v>
      </c>
      <c r="C39" s="2" t="s">
        <v>12</v>
      </c>
      <c r="D39" s="2" t="s">
        <v>31</v>
      </c>
      <c r="E39" s="2"/>
      <c r="F39" s="2"/>
      <c r="G39" s="2"/>
      <c r="H39" s="2"/>
      <c r="I39" s="2">
        <v>1178</v>
      </c>
      <c r="J39" s="2">
        <f>+I39*0.25</f>
        <v>294.5</v>
      </c>
      <c r="K39" s="2">
        <f>+I39*8.554</f>
        <v>10076.612000000001</v>
      </c>
    </row>
    <row r="40" spans="1:11" x14ac:dyDescent="0.25">
      <c r="A40" s="2" t="s">
        <v>10</v>
      </c>
      <c r="B40" s="2" t="s">
        <v>11</v>
      </c>
      <c r="C40" s="2" t="s">
        <v>12</v>
      </c>
      <c r="D40" s="2" t="s">
        <v>38</v>
      </c>
      <c r="E40" s="2"/>
      <c r="F40" s="2"/>
      <c r="G40" s="2"/>
      <c r="H40" s="2"/>
      <c r="I40" s="2">
        <v>230</v>
      </c>
      <c r="J40" s="2">
        <f t="shared" ref="J40:J45" si="1">+I40*0.25</f>
        <v>57.5</v>
      </c>
      <c r="K40" s="2">
        <f>+I40*8.87</f>
        <v>2040.1</v>
      </c>
    </row>
    <row r="41" spans="1:11" x14ac:dyDescent="0.25">
      <c r="A41" s="2" t="s">
        <v>10</v>
      </c>
      <c r="B41" s="2" t="s">
        <v>11</v>
      </c>
      <c r="C41" s="2" t="s">
        <v>12</v>
      </c>
      <c r="D41" s="2" t="s">
        <v>37</v>
      </c>
      <c r="E41" s="2"/>
      <c r="F41" s="2"/>
      <c r="G41" s="2"/>
      <c r="H41" s="2"/>
      <c r="I41" s="2">
        <v>248</v>
      </c>
      <c r="J41" s="2">
        <f t="shared" si="1"/>
        <v>62</v>
      </c>
      <c r="K41" s="2">
        <f>+I41*8.997</f>
        <v>2231.2559999999999</v>
      </c>
    </row>
    <row r="42" spans="1:11" x14ac:dyDescent="0.25">
      <c r="A42" s="2" t="s">
        <v>10</v>
      </c>
      <c r="B42" s="2" t="s">
        <v>11</v>
      </c>
      <c r="C42" s="2" t="s">
        <v>12</v>
      </c>
      <c r="D42" s="2" t="s">
        <v>40</v>
      </c>
      <c r="E42" s="2"/>
      <c r="F42" s="2"/>
      <c r="G42" s="2"/>
      <c r="H42" s="2"/>
      <c r="I42" s="2">
        <v>64</v>
      </c>
      <c r="J42" s="2">
        <f t="shared" si="1"/>
        <v>16</v>
      </c>
      <c r="K42" s="2">
        <f>+I42*9.371</f>
        <v>599.74400000000003</v>
      </c>
    </row>
    <row r="43" spans="1:11" x14ac:dyDescent="0.25">
      <c r="A43" s="2" t="s">
        <v>10</v>
      </c>
      <c r="B43" s="2" t="s">
        <v>11</v>
      </c>
      <c r="C43" s="2" t="s">
        <v>12</v>
      </c>
      <c r="D43" s="2" t="s">
        <v>35</v>
      </c>
      <c r="E43" s="2"/>
      <c r="F43" s="2"/>
      <c r="G43" s="2"/>
      <c r="H43" s="2"/>
      <c r="I43" s="2">
        <v>738</v>
      </c>
      <c r="J43" s="2">
        <f t="shared" si="1"/>
        <v>184.5</v>
      </c>
      <c r="K43" s="2">
        <f>+I43*9.234</f>
        <v>6814.692</v>
      </c>
    </row>
    <row r="44" spans="1:11" x14ac:dyDescent="0.25">
      <c r="A44" s="2" t="s">
        <v>10</v>
      </c>
      <c r="B44" s="2" t="s">
        <v>11</v>
      </c>
      <c r="C44" s="2" t="s">
        <v>12</v>
      </c>
      <c r="D44" s="2" t="s">
        <v>32</v>
      </c>
      <c r="E44" s="2"/>
      <c r="F44" s="2"/>
      <c r="G44" s="2"/>
      <c r="H44" s="2"/>
      <c r="I44" s="2">
        <v>956</v>
      </c>
      <c r="J44" s="2">
        <f t="shared" si="1"/>
        <v>239</v>
      </c>
      <c r="K44" s="2">
        <f>+I44*7.516</f>
        <v>7185.2960000000003</v>
      </c>
    </row>
    <row r="45" spans="1:11" x14ac:dyDescent="0.25">
      <c r="A45" s="2" t="s">
        <v>10</v>
      </c>
      <c r="B45" s="2" t="s">
        <v>11</v>
      </c>
      <c r="C45" s="2" t="s">
        <v>12</v>
      </c>
      <c r="D45" s="2" t="s">
        <v>36</v>
      </c>
      <c r="E45" s="2"/>
      <c r="F45" s="2"/>
      <c r="G45" s="2"/>
      <c r="H45" s="2"/>
      <c r="I45" s="2">
        <v>961</v>
      </c>
      <c r="J45" s="2">
        <f t="shared" si="1"/>
        <v>240.25</v>
      </c>
      <c r="K45" s="2">
        <f>+I45*8.554</f>
        <v>8220.3940000000002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จิตตราวัลย์  ทองวิจิตร</cp:lastModifiedBy>
  <dcterms:created xsi:type="dcterms:W3CDTF">2020-07-14T08:02:45Z</dcterms:created>
  <dcterms:modified xsi:type="dcterms:W3CDTF">2020-07-14T08:27:43Z</dcterms:modified>
</cp:coreProperties>
</file>