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cy01052562\drive Nancy\nan 2557\plan\2562\gf 2562\"/>
    </mc:Choice>
  </mc:AlternateContent>
  <xr:revisionPtr revIDLastSave="0" documentId="13_ncr:1_{93D3FD48-B119-4F70-B8C7-0445BC13858F}" xr6:coauthVersionLast="36" xr6:coauthVersionMax="36" xr10:uidLastSave="{00000000-0000-0000-0000-000000000000}"/>
  <bookViews>
    <workbookView xWindow="120" yWindow="45" windowWidth="15135" windowHeight="8130" tabRatio="907" firstSheet="1" activeTab="1" xr2:uid="{00000000-000D-0000-FFFF-FFFF00000000}"/>
  </bookViews>
  <sheets>
    <sheet name="Sheet1" sheetId="12" state="hidden" r:id="rId1"/>
    <sheet name="ผลการเบิกจ่าย" sheetId="23" r:id="rId2"/>
  </sheets>
  <definedNames>
    <definedName name="_xlnm.Print_Area" localSheetId="1">ผลการเบิกจ่าย!$A$1:$I$65</definedName>
  </definedNames>
  <calcPr calcId="191029"/>
</workbook>
</file>

<file path=xl/calcChain.xml><?xml version="1.0" encoding="utf-8"?>
<calcChain xmlns="http://schemas.openxmlformats.org/spreadsheetml/2006/main">
  <c r="H4" i="23" l="1"/>
  <c r="H5" i="23"/>
  <c r="H6" i="23" l="1"/>
  <c r="G6" i="23" l="1"/>
  <c r="F6" i="23"/>
  <c r="E6" i="23"/>
  <c r="D6" i="23"/>
  <c r="C6" i="23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<sst xmlns="http://schemas.openxmlformats.org/spreadsheetml/2006/main" count="59" uniqueCount="38">
  <si>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</si>
  <si>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</si>
  <si>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</si>
  <si>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</si>
  <si>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</si>
  <si>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</si>
  <si>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</si>
  <si>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</si>
  <si>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</si>
  <si>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</si>
  <si>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</si>
  <si>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</si>
  <si>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</si>
  <si>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</si>
  <si>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</si>
  <si>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</si>
  <si>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</si>
  <si>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</si>
  <si>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</si>
  <si>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</si>
  <si>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</si>
  <si>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</si>
  <si>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</si>
  <si>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</si>
  <si>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ผลผลิตที่ 2</t>
  </si>
  <si>
    <t>รวม</t>
  </si>
  <si>
    <t>-</t>
  </si>
  <si>
    <t>งบดำเนินงาน</t>
  </si>
  <si>
    <t>งบรายจ่ายอื่น</t>
  </si>
  <si>
    <t>%การเบิกจ่าย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</si>
  <si>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</si>
  <si>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</si>
  <si>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</si>
  <si>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</si>
  <si>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</si>
  <si>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</si>
  <si>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ผลการเบิกจ่ายงบประมาณประจำปี พ.ศ.2562 แยกงบประมาณ</t>
  </si>
  <si>
    <t>ณ  ก.ค.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</si>
</sst>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_ ;\-#,##0.00\ "/>
    <numFmt numFmtId="167" formatCode="#,##0.000000_);\(#,##0.000000\)"/>
  </numFmts>
  <fonts count="6">
    <font>
      <sz val="11"/>
      <color theme="1"/>
      <name val="Calibri"/>
      <family val="2"/>
      <charset val="222"/>
      <scheme val="minor"/>
    </font>
    <font>
      <sz val="16"/>
      <name val="Angsana New"/>
      <family val="1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0" borderId="1" xfId="0" applyFont="1" applyBorder="1"/>
    <xf numFmtId="164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4" borderId="0" xfId="0" applyFont="1" applyFill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164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7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696"/>
          <c:h val="0.62729626268804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87.405000000000001</c:v>
                </c:pt>
                <c:pt idx="1">
                  <c:v>81.506</c:v>
                </c:pt>
                <c:pt idx="2">
                  <c:v>23.481000000000002</c:v>
                </c:pt>
                <c:pt idx="3">
                  <c:v>5.3963999999999999</c:v>
                </c:pt>
                <c:pt idx="4">
                  <c:v>85.922799999999995</c:v>
                </c:pt>
                <c:pt idx="5">
                  <c:v>283.71119999999996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6-421E-8CA5-D61B533876BD}"/>
            </c:ext>
          </c:extLst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75.045411000000001</c:v>
                </c:pt>
                <c:pt idx="1">
                  <c:v>56.905563000000001</c:v>
                </c:pt>
                <c:pt idx="2">
                  <c:v>9.8681610000000006</c:v>
                </c:pt>
                <c:pt idx="3">
                  <c:v>5.4190480000000001</c:v>
                </c:pt>
                <c:pt idx="4">
                  <c:v>57.860461000000001</c:v>
                </c:pt>
                <c:pt idx="5">
                  <c:v>205.09864400000004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6-421E-8CA5-D61B533876BD}"/>
            </c:ext>
          </c:extLst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0.8585940278016132</c:v>
                </c:pt>
                <c:pt idx="1">
                  <c:v>0.69817636738399624</c:v>
                </c:pt>
                <c:pt idx="2">
                  <c:v>0.4202615305992079</c:v>
                </c:pt>
                <c:pt idx="3">
                  <c:v>1.0041968719887333</c:v>
                </c:pt>
                <c:pt idx="4">
                  <c:v>0.67340055258906839</c:v>
                </c:pt>
                <c:pt idx="5">
                  <c:v>0.72291345565490561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6-421E-8CA5-D61B5338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63216"/>
        <c:axId val="263063776"/>
      </c:barChart>
      <c:catAx>
        <c:axId val="26306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63063776"/>
        <c:crosses val="autoZero"/>
        <c:auto val="1"/>
        <c:lblAlgn val="ctr"/>
        <c:lblOffset val="100"/>
        <c:noMultiLvlLbl val="0"/>
      </c:catAx>
      <c:valAx>
        <c:axId val="263063776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63063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>
          <a:extLst>
            <a:ext uri="{FF2B5EF4-FFF2-40B4-BE49-F238E27FC236}">
              <a16:creationId xmlns:a16="http://schemas.microsoft.com/office/drawing/2014/main" id="{00000000-0008-0000-0700-0000C37D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257736</xdr:colOff>
      <xdr:row>22</xdr:row>
      <xdr:rowOff>67235</xdr:rowOff>
    </xdr:from>
    <xdr:to>
      <xdr:col>4</xdr:col>
      <xdr:colOff>22411</xdr:colOff>
      <xdr:row>23</xdr:row>
      <xdr:rowOff>44824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4751295" y="6477000"/>
          <a:ext cx="930087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515471</xdr:colOff>
      <xdr:row>13</xdr:row>
      <xdr:rowOff>224117</xdr:rowOff>
    </xdr:from>
    <xdr:to>
      <xdr:col>1</xdr:col>
      <xdr:colOff>862856</xdr:colOff>
      <xdr:row>19</xdr:row>
      <xdr:rowOff>100852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 rot="16200000">
          <a:off x="840443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ColWidth="9" defaultRowHeight="23.25"/>
  <cols>
    <col min="1" max="1" width="23.7109375" style="1" bestFit="1" customWidth="1"/>
    <col min="2" max="2" width="13.42578125" style="1" customWidth="1"/>
    <col min="3" max="16384" width="9" style="1"/>
  </cols>
  <sheetData>
    <row r="1" spans="1:13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ht="26.25">
      <c r="A2" s="26" t="s">
        <v>25</v>
      </c>
      <c r="B2" s="8" t="e">
        <f>SUM(B3,B14,B25)</f>
        <v>#REF!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3" customFormat="1">
      <c r="A3" s="7" t="s">
        <v>12</v>
      </c>
      <c r="B3" s="21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4" customFormat="1">
      <c r="A4" s="12" t="s">
        <v>14</v>
      </c>
      <c r="B4" s="25" t="e">
        <f>SUM(B5:B6)</f>
        <v>#REF!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1" t="s">
        <v>15</v>
      </c>
      <c r="B5" s="24" t="e">
        <f>#REF!+#REF!+#REF!+#REF!+#REF!+#REF!</f>
        <v>#REF!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10" t="s">
        <v>21</v>
      </c>
      <c r="B6" s="23" t="e">
        <f>#REF!+#REF!+#REF!+#REF!+#REF!+#REF!</f>
        <v>#REF!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14" customFormat="1">
      <c r="A7" s="12" t="s">
        <v>16</v>
      </c>
      <c r="B7" s="22" t="e">
        <f>SUM(B8:B11)</f>
        <v>#REF!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9" t="s">
        <v>20</v>
      </c>
      <c r="B8" s="23" t="e">
        <f>#REF!+#REF!+#REF!+#REF!+#REF!+#REF!</f>
        <v>#REF!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9" t="s">
        <v>17</v>
      </c>
      <c r="B9" s="23" t="e">
        <f>#REF!+#REF!+#REF!+#REF!+#REF!+#REF!</f>
        <v>#REF!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9" t="s">
        <v>18</v>
      </c>
      <c r="B10" s="23" t="e">
        <f>#REF!+#REF!+#REF!+#REF!+#REF!+#REF!</f>
        <v>#REF!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9" t="s">
        <v>19</v>
      </c>
      <c r="B11" s="23" t="e">
        <f>#REF!+#REF!+#REF!+#REF!+#REF!+#REF!</f>
        <v>#REF!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s="15" customFormat="1">
      <c r="A12" s="16" t="s">
        <v>22</v>
      </c>
      <c r="B12" s="17" t="e">
        <f>SUM(B13)</f>
        <v>#REF!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9" t="s">
        <v>23</v>
      </c>
      <c r="B13" s="5" t="e">
        <f>#REF!</f>
        <v>#REF!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s="3" customFormat="1">
      <c r="A14" s="7" t="s">
        <v>24</v>
      </c>
      <c r="B14" s="21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4" customFormat="1">
      <c r="A15" s="12" t="s">
        <v>14</v>
      </c>
      <c r="B15" s="22" t="e">
        <f>SUM(B16:B17)</f>
        <v>#REF!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1" t="s">
        <v>15</v>
      </c>
      <c r="B16" s="20" t="e">
        <f>#REF!+#REF!+#REF!+#REF!+#REF!</f>
        <v>#REF!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10" t="s">
        <v>21</v>
      </c>
      <c r="B17" s="20" t="e">
        <f>#REF!+#REF!+#REF!+#REF!+#REF!</f>
        <v>#REF!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4" customFormat="1">
      <c r="A18" s="12" t="s">
        <v>16</v>
      </c>
      <c r="B18" s="22" t="e">
        <f>SUM(B19:B22)</f>
        <v>#REF!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9" t="s">
        <v>20</v>
      </c>
      <c r="B19" s="20" t="e">
        <f>#REF!+#REF!+#REF!+#REF!+#REF!</f>
        <v>#REF!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9" t="s">
        <v>17</v>
      </c>
      <c r="B20" s="20" t="e">
        <f>#REF!+#REF!+#REF!+#REF!+#REF!</f>
        <v>#REF!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9" t="s">
        <v>18</v>
      </c>
      <c r="B21" s="20" t="e">
        <f>#REF!+#REF!+#REF!+#REF!+#REF!</f>
        <v>#REF!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9" t="s">
        <v>19</v>
      </c>
      <c r="B22" s="20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s="14" customFormat="1">
      <c r="A23" s="16" t="s">
        <v>22</v>
      </c>
      <c r="B23" s="22" t="e">
        <f>SUM(B24)</f>
        <v>#REF!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9" t="s">
        <v>23</v>
      </c>
      <c r="B24" s="20" t="e">
        <f>#REF!</f>
        <v>#REF!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s="3" customFormat="1">
      <c r="A25" s="7" t="s">
        <v>13</v>
      </c>
      <c r="B25" s="21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4" customFormat="1">
      <c r="A26" s="12" t="s">
        <v>14</v>
      </c>
      <c r="B26" s="22" t="e">
        <f>SUM(B27:B28)</f>
        <v>#REF!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1" t="s">
        <v>15</v>
      </c>
      <c r="B27" s="20" t="e">
        <f>#REF!+#REF!+#REF!+#REF!</f>
        <v>#REF!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10" t="s">
        <v>21</v>
      </c>
      <c r="B28" s="20" t="e">
        <f>#REF!+#REF!+#REF!+#REF!</f>
        <v>#REF!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s="14" customFormat="1">
      <c r="A29" s="12" t="s">
        <v>16</v>
      </c>
      <c r="B29" s="22" t="e">
        <f>SUM(B30:B33)</f>
        <v>#REF!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9" t="s">
        <v>20</v>
      </c>
      <c r="B30" s="20" t="e">
        <f>#REF!+#REF!+#REF!+#REF!</f>
        <v>#REF!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9" t="s">
        <v>17</v>
      </c>
      <c r="B31" s="20" t="e">
        <f>#REF!+#REF!+#REF!+#REF!</f>
        <v>#REF!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9" t="s">
        <v>18</v>
      </c>
      <c r="B32" s="20" t="e">
        <f>#REF!+#REF!+#REF!+#REF!</f>
        <v>#REF!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9" t="s">
        <v>19</v>
      </c>
      <c r="B33" s="20" t="e">
        <f>#REF!+#REF!+#REF!+#REF!</f>
        <v>#REF!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s="14" customFormat="1">
      <c r="A34" s="16" t="s">
        <v>22</v>
      </c>
      <c r="B34" s="22" t="e">
        <f>SUM(B35)</f>
        <v>#REF!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9" t="s">
        <v>23</v>
      </c>
      <c r="B35" s="20" t="e">
        <f>#REF!</f>
        <v>#REF!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J6"/>
  <sheetViews>
    <sheetView tabSelected="1" view="pageBreakPreview" zoomScale="85" zoomScaleNormal="100" zoomScaleSheetLayoutView="85" workbookViewId="0">
      <selection activeCell="L10" sqref="L10"/>
    </sheetView>
  </sheetViews>
  <sheetFormatPr defaultColWidth="9" defaultRowHeight="23.25"/>
  <cols>
    <col min="1" max="1" width="14.42578125" style="1" customWidth="1"/>
    <col min="2" max="2" width="33.42578125" style="1" customWidth="1"/>
    <col min="3" max="3" width="19.42578125" style="1" customWidth="1"/>
    <col min="4" max="4" width="17.42578125" style="1" customWidth="1"/>
    <col min="5" max="5" width="18" style="1" customWidth="1"/>
    <col min="6" max="6" width="17.7109375" style="1" customWidth="1"/>
    <col min="7" max="7" width="17.140625" style="1" customWidth="1"/>
    <col min="8" max="8" width="17.5703125" style="1" customWidth="1"/>
    <col min="9" max="9" width="9" style="1"/>
    <col min="10" max="10" width="15" style="1" customWidth="1"/>
    <col min="11" max="16384" width="9" style="1"/>
  </cols>
  <sheetData>
    <row r="1" spans="2:10">
      <c r="B1" s="32" t="s">
        <v>36</v>
      </c>
      <c r="C1" s="32"/>
      <c r="D1" s="32"/>
      <c r="E1" s="32"/>
      <c r="F1" s="32"/>
      <c r="G1" s="32"/>
      <c r="H1" s="32"/>
    </row>
    <row r="2" spans="2:10">
      <c r="B2" s="33" t="s">
        <v>37</v>
      </c>
      <c r="C2" s="33"/>
      <c r="D2" s="33"/>
      <c r="E2" s="33"/>
      <c r="F2" s="33"/>
      <c r="G2" s="33"/>
      <c r="H2" s="33"/>
    </row>
    <row r="3" spans="2:10">
      <c r="B3" s="19" t="s">
        <v>30</v>
      </c>
      <c r="C3" s="19" t="s">
        <v>31</v>
      </c>
      <c r="D3" s="19" t="s">
        <v>27</v>
      </c>
      <c r="E3" s="19" t="s">
        <v>32</v>
      </c>
      <c r="F3" s="19" t="s">
        <v>33</v>
      </c>
      <c r="G3" s="19" t="s">
        <v>28</v>
      </c>
      <c r="H3" s="27" t="s">
        <v>25</v>
      </c>
    </row>
    <row r="4" spans="2:10">
      <c r="B4" s="4" t="s">
        <v>34</v>
      </c>
      <c r="C4" s="29">
        <v>87.405000000000001</v>
      </c>
      <c r="D4" s="29">
        <v>81.506</v>
      </c>
      <c r="E4" s="29">
        <v>23.481000000000002</v>
      </c>
      <c r="F4" s="29">
        <v>5.3963999999999999</v>
      </c>
      <c r="G4" s="29">
        <v>85.922799999999995</v>
      </c>
      <c r="H4" s="30">
        <f>SUM(C4:G4)</f>
        <v>283.71119999999996</v>
      </c>
      <c r="J4" s="34"/>
    </row>
    <row r="5" spans="2:10">
      <c r="B5" s="4" t="s">
        <v>35</v>
      </c>
      <c r="C5" s="31">
        <v>75.045411000000001</v>
      </c>
      <c r="D5" s="31">
        <v>56.905563000000001</v>
      </c>
      <c r="E5" s="31">
        <v>9.8681610000000006</v>
      </c>
      <c r="F5" s="31">
        <v>5.4190480000000001</v>
      </c>
      <c r="G5" s="31">
        <v>57.860461000000001</v>
      </c>
      <c r="H5" s="30">
        <f>SUM(C5:G5)</f>
        <v>205.09864400000004</v>
      </c>
    </row>
    <row r="6" spans="2:10">
      <c r="B6" s="4" t="s">
        <v>29</v>
      </c>
      <c r="C6" s="28">
        <f t="shared" ref="C6:G6" si="0">(C5/C4)*100/100</f>
        <v>0.8585940278016132</v>
      </c>
      <c r="D6" s="28">
        <f t="shared" si="0"/>
        <v>0.69817636738399624</v>
      </c>
      <c r="E6" s="28">
        <f t="shared" si="0"/>
        <v>0.4202615305992079</v>
      </c>
      <c r="F6" s="28">
        <f t="shared" si="0"/>
        <v>1.0041968719887333</v>
      </c>
      <c r="G6" s="28">
        <f t="shared" si="0"/>
        <v>0.67340055258906839</v>
      </c>
      <c r="H6" s="28">
        <f>(H5/H4)*100/100</f>
        <v>0.72291345565490561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ผลการเบิกจ่าย</vt:lpstr>
      <vt:lpstr>ผลการเบิกจ่าย!Print_Area</vt:lpstr>
    </vt:vector>
  </TitlesOfParts>
  <Company>123456789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6ZJDBS2</cp:lastModifiedBy>
  <cp:lastPrinted>2017-04-12T06:35:58Z</cp:lastPrinted>
  <dcterms:created xsi:type="dcterms:W3CDTF">2012-10-24T13:34:27Z</dcterms:created>
  <dcterms:modified xsi:type="dcterms:W3CDTF">2019-08-03T09:01:19Z</dcterms:modified>
</cp:coreProperties>
</file>